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4"/>
  <workbookPr defaultThemeVersion="166925"/>
  <mc:AlternateContent xmlns:mc="http://schemas.openxmlformats.org/markup-compatibility/2006">
    <mc:Choice Requires="x15">
      <x15ac:absPath xmlns:x15ac="http://schemas.microsoft.com/office/spreadsheetml/2010/11/ac" url="/Users/Shared/a Session à session/Verallia Vauxrot/"/>
    </mc:Choice>
  </mc:AlternateContent>
  <xr:revisionPtr revIDLastSave="0" documentId="13_ncr:1_{34AB0B2C-8C24-9D4B-8F37-E9644E23B0B7}" xr6:coauthVersionLast="38" xr6:coauthVersionMax="38" xr10:uidLastSave="{00000000-0000-0000-0000-000000000000}"/>
  <bookViews>
    <workbookView xWindow="15180" yWindow="460" windowWidth="25840" windowHeight="20540" activeTab="3" xr2:uid="{F0E6DE41-705A-664F-845F-482119F3F181}"/>
  </bookViews>
  <sheets>
    <sheet name="E-S" sheetId="7" r:id="rId1"/>
    <sheet name="var_Pal_avant" sheetId="15" r:id="rId2"/>
    <sheet name="communication" sheetId="8" r:id="rId3"/>
    <sheet name="automates" sheetId="6" r:id="rId4"/>
    <sheet name="var_Stack_après" sheetId="14" r:id="rId5"/>
    <sheet name="var_Stack_avant" sheetId="9" r:id="rId6"/>
    <sheet name="brouillon" sheetId="2" r:id="rId7"/>
    <sheet name="Eurotherm350x" sheetId="3" r:id="rId8"/>
    <sheet name="Liol" sheetId="10" r:id="rId9"/>
    <sheet name="Feuil1" sheetId="11" r:id="rId10"/>
  </sheets>
  <definedNames>
    <definedName name="_xlnm._FilterDatabase" localSheetId="7" hidden="1">Eurotherm350x!$A$1:$H$1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00" i="6" l="1"/>
  <c r="D801" i="6"/>
  <c r="D802" i="6" s="1"/>
  <c r="G801" i="6"/>
  <c r="G802" i="6" s="1"/>
  <c r="G803" i="6" s="1"/>
  <c r="G804" i="6" s="1"/>
  <c r="BN1" i="10"/>
  <c r="BF1" i="10"/>
  <c r="AX1" i="10"/>
  <c r="AP1" i="10"/>
  <c r="AH1" i="10"/>
  <c r="Z1" i="10"/>
  <c r="R1" i="10"/>
  <c r="J1" i="10"/>
  <c r="B1" i="10"/>
  <c r="B2" i="10" s="1"/>
  <c r="A15" i="10"/>
  <c r="A26" i="10" s="1"/>
  <c r="A37" i="10" s="1"/>
  <c r="A48" i="10" s="1"/>
  <c r="A59" i="10" s="1"/>
  <c r="A70" i="10" s="1"/>
  <c r="A81" i="10" s="1"/>
  <c r="A92" i="10" s="1"/>
  <c r="A103" i="10" s="1"/>
  <c r="A114" i="10" s="1"/>
  <c r="A125" i="10" s="1"/>
  <c r="A136" i="10" s="1"/>
  <c r="A147" i="10" s="1"/>
  <c r="A158" i="10" s="1"/>
  <c r="A169" i="10" s="1"/>
  <c r="A180" i="10" s="1"/>
  <c r="A191" i="10" s="1"/>
  <c r="A202" i="10" s="1"/>
  <c r="A213" i="10" s="1"/>
  <c r="A224" i="10" s="1"/>
  <c r="A235" i="10" s="1"/>
  <c r="A246" i="10" s="1"/>
  <c r="A257" i="10" s="1"/>
  <c r="A268" i="10" s="1"/>
  <c r="A279" i="10" s="1"/>
  <c r="A290" i="10" s="1"/>
  <c r="A301" i="10" s="1"/>
  <c r="A312" i="10" s="1"/>
  <c r="A323" i="10" s="1"/>
  <c r="A334" i="10" s="1"/>
  <c r="U253" i="10"/>
  <c r="U252" i="10"/>
  <c r="V252" i="10" s="1"/>
  <c r="U251" i="10"/>
  <c r="U250" i="10"/>
  <c r="U249" i="10"/>
  <c r="U248" i="10"/>
  <c r="V248" i="10" s="1"/>
  <c r="G805" i="6" l="1"/>
  <c r="J804" i="6"/>
  <c r="L804" i="6" s="1"/>
  <c r="D803" i="6"/>
  <c r="M802" i="6"/>
  <c r="M801" i="6"/>
  <c r="V250" i="10"/>
  <c r="W252" i="10"/>
  <c r="X252" i="10" s="1"/>
  <c r="W248" i="10"/>
  <c r="X248" i="10" s="1"/>
  <c r="W250" i="10"/>
  <c r="X250" i="10" s="1"/>
  <c r="V254" i="10"/>
  <c r="AC286" i="10"/>
  <c r="AC285" i="10"/>
  <c r="AC284" i="10"/>
  <c r="AC283" i="10"/>
  <c r="AC282" i="10"/>
  <c r="AC281" i="10"/>
  <c r="P795" i="6"/>
  <c r="P796" i="6"/>
  <c r="P797" i="6"/>
  <c r="P798" i="6"/>
  <c r="P799" i="6"/>
  <c r="G783" i="6"/>
  <c r="J783" i="6" s="1"/>
  <c r="D795" i="6"/>
  <c r="D796" i="6" s="1"/>
  <c r="D797" i="6" s="1"/>
  <c r="D798" i="6" s="1"/>
  <c r="D799" i="6" s="1"/>
  <c r="R799" i="6"/>
  <c r="R795" i="6"/>
  <c r="R796" i="6"/>
  <c r="R797" i="6"/>
  <c r="R798" i="6"/>
  <c r="R794" i="6"/>
  <c r="Q794" i="6"/>
  <c r="G786" i="6"/>
  <c r="G785" i="6"/>
  <c r="G784" i="6"/>
  <c r="R766" i="6"/>
  <c r="P794" i="6"/>
  <c r="O763" i="6"/>
  <c r="O764" i="6"/>
  <c r="O765" i="6"/>
  <c r="O766" i="6"/>
  <c r="O767" i="6"/>
  <c r="O768" i="6"/>
  <c r="O769" i="6"/>
  <c r="O770" i="6"/>
  <c r="O771" i="6"/>
  <c r="O772" i="6"/>
  <c r="O773" i="6"/>
  <c r="O774" i="6"/>
  <c r="O775" i="6"/>
  <c r="O776" i="6"/>
  <c r="O777" i="6"/>
  <c r="O762" i="6"/>
  <c r="O745" i="6"/>
  <c r="P745" i="6"/>
  <c r="Q745" i="6"/>
  <c r="R745" i="6"/>
  <c r="O746" i="6"/>
  <c r="P746" i="6"/>
  <c r="Q746" i="6"/>
  <c r="R746" i="6"/>
  <c r="O747" i="6"/>
  <c r="P747" i="6"/>
  <c r="Q747" i="6"/>
  <c r="R747" i="6"/>
  <c r="O748" i="6"/>
  <c r="P748" i="6"/>
  <c r="Q748" i="6"/>
  <c r="R748" i="6"/>
  <c r="O749" i="6"/>
  <c r="P749" i="6"/>
  <c r="Q749" i="6"/>
  <c r="R749" i="6"/>
  <c r="O750" i="6"/>
  <c r="P750" i="6"/>
  <c r="Q750" i="6"/>
  <c r="R750" i="6"/>
  <c r="O751" i="6"/>
  <c r="P751" i="6"/>
  <c r="Q751" i="6"/>
  <c r="R751" i="6"/>
  <c r="O752" i="6"/>
  <c r="P752" i="6"/>
  <c r="Q752" i="6"/>
  <c r="R752" i="6"/>
  <c r="O753" i="6"/>
  <c r="P753" i="6"/>
  <c r="Q753" i="6"/>
  <c r="R753" i="6"/>
  <c r="O754" i="6"/>
  <c r="P754" i="6"/>
  <c r="Q754" i="6"/>
  <c r="R754" i="6"/>
  <c r="O755" i="6"/>
  <c r="P755" i="6"/>
  <c r="Q755" i="6"/>
  <c r="R755" i="6"/>
  <c r="O756" i="6"/>
  <c r="P756" i="6"/>
  <c r="Q756" i="6"/>
  <c r="R756" i="6"/>
  <c r="O757" i="6"/>
  <c r="P757" i="6"/>
  <c r="Q757" i="6"/>
  <c r="R757" i="6"/>
  <c r="O758" i="6"/>
  <c r="P758" i="6"/>
  <c r="Q758" i="6"/>
  <c r="R758" i="6"/>
  <c r="O759" i="6"/>
  <c r="P759" i="6"/>
  <c r="Q759" i="6"/>
  <c r="R759" i="6"/>
  <c r="O730" i="6"/>
  <c r="P730" i="6"/>
  <c r="Q730" i="6"/>
  <c r="R730" i="6"/>
  <c r="O731" i="6"/>
  <c r="P731" i="6"/>
  <c r="Q731" i="6"/>
  <c r="R731" i="6"/>
  <c r="O697" i="6"/>
  <c r="P697" i="6"/>
  <c r="Q697" i="6"/>
  <c r="R697" i="6"/>
  <c r="O698" i="6"/>
  <c r="P698" i="6"/>
  <c r="Q698" i="6"/>
  <c r="R698" i="6"/>
  <c r="O699" i="6"/>
  <c r="P699" i="6"/>
  <c r="Q699" i="6"/>
  <c r="R699" i="6"/>
  <c r="O700" i="6"/>
  <c r="P700" i="6"/>
  <c r="Q700" i="6"/>
  <c r="R700" i="6"/>
  <c r="O701" i="6"/>
  <c r="P701" i="6"/>
  <c r="Q701" i="6"/>
  <c r="R701" i="6"/>
  <c r="O702" i="6"/>
  <c r="P702" i="6"/>
  <c r="Q702" i="6"/>
  <c r="R702" i="6"/>
  <c r="O703" i="6"/>
  <c r="P703" i="6"/>
  <c r="Q703" i="6"/>
  <c r="R703" i="6"/>
  <c r="O704" i="6"/>
  <c r="P704" i="6"/>
  <c r="Q704" i="6"/>
  <c r="R704" i="6"/>
  <c r="O705" i="6"/>
  <c r="P705" i="6"/>
  <c r="Q705" i="6"/>
  <c r="R705" i="6"/>
  <c r="O706" i="6"/>
  <c r="P706" i="6"/>
  <c r="Q706" i="6"/>
  <c r="R706" i="6"/>
  <c r="O707" i="6"/>
  <c r="P707" i="6"/>
  <c r="Q707" i="6"/>
  <c r="R707" i="6"/>
  <c r="O708" i="6"/>
  <c r="P708" i="6"/>
  <c r="Q708" i="6"/>
  <c r="R708" i="6"/>
  <c r="O709" i="6"/>
  <c r="P709" i="6"/>
  <c r="Q709" i="6"/>
  <c r="R709" i="6"/>
  <c r="O710" i="6"/>
  <c r="P710" i="6"/>
  <c r="Q710" i="6"/>
  <c r="R710" i="6"/>
  <c r="O711" i="6"/>
  <c r="P711" i="6"/>
  <c r="Q711" i="6"/>
  <c r="R711" i="6"/>
  <c r="O712" i="6"/>
  <c r="P712" i="6"/>
  <c r="Q712" i="6"/>
  <c r="R712" i="6"/>
  <c r="O713" i="6"/>
  <c r="P713" i="6"/>
  <c r="Q713" i="6"/>
  <c r="R713" i="6"/>
  <c r="O714" i="6"/>
  <c r="P714" i="6"/>
  <c r="Q714" i="6"/>
  <c r="R714" i="6"/>
  <c r="O715" i="6"/>
  <c r="P715" i="6"/>
  <c r="Q715" i="6"/>
  <c r="R715" i="6"/>
  <c r="O716" i="6"/>
  <c r="P716" i="6"/>
  <c r="Q716" i="6"/>
  <c r="R716" i="6"/>
  <c r="O717" i="6"/>
  <c r="P717" i="6"/>
  <c r="Q717" i="6"/>
  <c r="R717" i="6"/>
  <c r="O718" i="6"/>
  <c r="P718" i="6"/>
  <c r="Q718" i="6"/>
  <c r="R718" i="6"/>
  <c r="O719" i="6"/>
  <c r="P719" i="6"/>
  <c r="Q719" i="6"/>
  <c r="R719" i="6"/>
  <c r="O720" i="6"/>
  <c r="P720" i="6"/>
  <c r="Q720" i="6"/>
  <c r="R720" i="6"/>
  <c r="O721" i="6"/>
  <c r="P721" i="6"/>
  <c r="Q721" i="6"/>
  <c r="R721" i="6"/>
  <c r="O722" i="6"/>
  <c r="P722" i="6"/>
  <c r="Q722" i="6"/>
  <c r="R722" i="6"/>
  <c r="O723" i="6"/>
  <c r="P723" i="6"/>
  <c r="Q723" i="6"/>
  <c r="R723" i="6"/>
  <c r="O724" i="6"/>
  <c r="P724" i="6"/>
  <c r="Q724" i="6"/>
  <c r="R724" i="6"/>
  <c r="O725" i="6"/>
  <c r="P725" i="6"/>
  <c r="Q725" i="6"/>
  <c r="R725" i="6"/>
  <c r="O726" i="6"/>
  <c r="P726" i="6"/>
  <c r="Q726" i="6"/>
  <c r="R726" i="6"/>
  <c r="O727" i="6"/>
  <c r="P727" i="6"/>
  <c r="Q727" i="6"/>
  <c r="R727" i="6"/>
  <c r="O728" i="6"/>
  <c r="P728" i="6"/>
  <c r="Q728" i="6"/>
  <c r="R728" i="6"/>
  <c r="O729" i="6"/>
  <c r="P729" i="6"/>
  <c r="Q729" i="6"/>
  <c r="R729" i="6"/>
  <c r="Q744" i="6"/>
  <c r="R744" i="6"/>
  <c r="O744" i="6"/>
  <c r="P744" i="6"/>
  <c r="Q696" i="6"/>
  <c r="R696" i="6"/>
  <c r="O696" i="6"/>
  <c r="P696" i="6"/>
  <c r="R659" i="6"/>
  <c r="O681" i="6"/>
  <c r="P681" i="6"/>
  <c r="Q681" i="6"/>
  <c r="R681" i="6"/>
  <c r="O682" i="6"/>
  <c r="P682" i="6"/>
  <c r="Q682" i="6"/>
  <c r="R682" i="6"/>
  <c r="O683" i="6"/>
  <c r="P683" i="6"/>
  <c r="Q683" i="6"/>
  <c r="R683" i="6"/>
  <c r="O684" i="6"/>
  <c r="P684" i="6"/>
  <c r="Q684" i="6"/>
  <c r="R684" i="6"/>
  <c r="O685" i="6"/>
  <c r="P685" i="6"/>
  <c r="Q685" i="6"/>
  <c r="R685" i="6"/>
  <c r="O686" i="6"/>
  <c r="P686" i="6"/>
  <c r="Q686" i="6"/>
  <c r="R686" i="6"/>
  <c r="O687" i="6"/>
  <c r="P687" i="6"/>
  <c r="Q687" i="6"/>
  <c r="R687" i="6"/>
  <c r="O688" i="6"/>
  <c r="P688" i="6"/>
  <c r="Q688" i="6"/>
  <c r="R688" i="6"/>
  <c r="O689" i="6"/>
  <c r="P689" i="6"/>
  <c r="Q689" i="6"/>
  <c r="R689" i="6"/>
  <c r="O690" i="6"/>
  <c r="P690" i="6"/>
  <c r="Q690" i="6"/>
  <c r="R690" i="6"/>
  <c r="O691" i="6"/>
  <c r="P691" i="6"/>
  <c r="Q691" i="6"/>
  <c r="R691" i="6"/>
  <c r="O692" i="6"/>
  <c r="P692" i="6"/>
  <c r="Q692" i="6"/>
  <c r="R692" i="6"/>
  <c r="O693" i="6"/>
  <c r="P693" i="6"/>
  <c r="Q693" i="6"/>
  <c r="R693" i="6"/>
  <c r="O694" i="6"/>
  <c r="P694" i="6"/>
  <c r="Q694" i="6"/>
  <c r="R694" i="6"/>
  <c r="O695" i="6"/>
  <c r="P695" i="6"/>
  <c r="Q695" i="6"/>
  <c r="R695" i="6"/>
  <c r="Q680" i="6"/>
  <c r="R680" i="6"/>
  <c r="O680" i="6"/>
  <c r="P680" i="6"/>
  <c r="O649" i="6"/>
  <c r="P649" i="6"/>
  <c r="Q649" i="6"/>
  <c r="R649" i="6"/>
  <c r="O650" i="6"/>
  <c r="P650" i="6"/>
  <c r="Q650" i="6"/>
  <c r="R650" i="6"/>
  <c r="O651" i="6"/>
  <c r="P651" i="6"/>
  <c r="Q651" i="6"/>
  <c r="R651" i="6"/>
  <c r="O652" i="6"/>
  <c r="P652" i="6"/>
  <c r="Q652" i="6"/>
  <c r="R652" i="6"/>
  <c r="O653" i="6"/>
  <c r="P653" i="6"/>
  <c r="Q653" i="6"/>
  <c r="R653" i="6"/>
  <c r="O654" i="6"/>
  <c r="P654" i="6"/>
  <c r="Q654" i="6"/>
  <c r="R654" i="6"/>
  <c r="O655" i="6"/>
  <c r="P655" i="6"/>
  <c r="Q655" i="6"/>
  <c r="R655" i="6"/>
  <c r="O656" i="6"/>
  <c r="P656" i="6"/>
  <c r="Q656" i="6"/>
  <c r="R656" i="6"/>
  <c r="O657" i="6"/>
  <c r="P657" i="6"/>
  <c r="Q657" i="6"/>
  <c r="R657" i="6"/>
  <c r="O658" i="6"/>
  <c r="P658" i="6"/>
  <c r="Q658" i="6"/>
  <c r="R658" i="6"/>
  <c r="O659" i="6"/>
  <c r="P659" i="6"/>
  <c r="Q659" i="6"/>
  <c r="O660" i="6"/>
  <c r="P660" i="6"/>
  <c r="Q660" i="6"/>
  <c r="R660" i="6"/>
  <c r="O661" i="6"/>
  <c r="P661" i="6"/>
  <c r="Q661" i="6"/>
  <c r="R661" i="6"/>
  <c r="O662" i="6"/>
  <c r="P662" i="6"/>
  <c r="Q662" i="6"/>
  <c r="R662" i="6"/>
  <c r="O663" i="6"/>
  <c r="P663" i="6"/>
  <c r="Q663" i="6"/>
  <c r="R663" i="6"/>
  <c r="O664" i="6"/>
  <c r="P664" i="6"/>
  <c r="Q664" i="6"/>
  <c r="R664" i="6"/>
  <c r="O665" i="6"/>
  <c r="P665" i="6"/>
  <c r="Q665" i="6"/>
  <c r="R665" i="6"/>
  <c r="O666" i="6"/>
  <c r="P666" i="6"/>
  <c r="Q666" i="6"/>
  <c r="R666" i="6"/>
  <c r="O667" i="6"/>
  <c r="P667" i="6"/>
  <c r="Q667" i="6"/>
  <c r="R667" i="6"/>
  <c r="O668" i="6"/>
  <c r="P668" i="6"/>
  <c r="Q668" i="6"/>
  <c r="R668" i="6"/>
  <c r="O669" i="6"/>
  <c r="P669" i="6"/>
  <c r="Q669" i="6"/>
  <c r="R669" i="6"/>
  <c r="O670" i="6"/>
  <c r="P670" i="6"/>
  <c r="Q670" i="6"/>
  <c r="R670" i="6"/>
  <c r="O671" i="6"/>
  <c r="P671" i="6"/>
  <c r="Q671" i="6"/>
  <c r="R671" i="6"/>
  <c r="O648" i="6"/>
  <c r="Q648" i="6"/>
  <c r="R648" i="6"/>
  <c r="P648" i="6"/>
  <c r="O632" i="6"/>
  <c r="P632" i="6"/>
  <c r="Q632" i="6"/>
  <c r="R632" i="6"/>
  <c r="O633" i="6"/>
  <c r="P633" i="6"/>
  <c r="B633" i="6" s="1"/>
  <c r="Q633" i="6"/>
  <c r="R633" i="6"/>
  <c r="O634" i="6"/>
  <c r="P634" i="6"/>
  <c r="Q634" i="6"/>
  <c r="R634" i="6"/>
  <c r="O635" i="6"/>
  <c r="P635" i="6"/>
  <c r="Q635" i="6"/>
  <c r="R635" i="6"/>
  <c r="O636" i="6"/>
  <c r="P636" i="6"/>
  <c r="Q636" i="6"/>
  <c r="R636" i="6"/>
  <c r="O637" i="6"/>
  <c r="P637" i="6"/>
  <c r="Q637" i="6"/>
  <c r="R637" i="6"/>
  <c r="O638" i="6"/>
  <c r="P638" i="6"/>
  <c r="Q638" i="6"/>
  <c r="R638" i="6"/>
  <c r="O639" i="6"/>
  <c r="P639" i="6"/>
  <c r="Q639" i="6"/>
  <c r="R639" i="6"/>
  <c r="Q575" i="6"/>
  <c r="R575" i="6"/>
  <c r="Q576" i="6"/>
  <c r="R576" i="6"/>
  <c r="Q577" i="6"/>
  <c r="R577" i="6"/>
  <c r="Q578" i="6"/>
  <c r="R578" i="6"/>
  <c r="Q579" i="6"/>
  <c r="R579" i="6"/>
  <c r="Q580" i="6"/>
  <c r="R580" i="6"/>
  <c r="Q581" i="6"/>
  <c r="R581" i="6"/>
  <c r="Q582" i="6"/>
  <c r="R582" i="6"/>
  <c r="Q583" i="6"/>
  <c r="R583" i="6"/>
  <c r="Q584" i="6"/>
  <c r="R584" i="6"/>
  <c r="Q585" i="6"/>
  <c r="R585" i="6"/>
  <c r="Q586" i="6"/>
  <c r="R586" i="6"/>
  <c r="Q587" i="6"/>
  <c r="R587" i="6"/>
  <c r="Q588" i="6"/>
  <c r="R588" i="6"/>
  <c r="Q589" i="6"/>
  <c r="R589" i="6"/>
  <c r="Q590" i="6"/>
  <c r="R590" i="6"/>
  <c r="Q591" i="6"/>
  <c r="R591" i="6"/>
  <c r="Q592" i="6"/>
  <c r="R592" i="6"/>
  <c r="Q593" i="6"/>
  <c r="R593" i="6"/>
  <c r="Q594" i="6"/>
  <c r="R594" i="6"/>
  <c r="Q595" i="6"/>
  <c r="R595" i="6"/>
  <c r="O580" i="6"/>
  <c r="O581" i="6"/>
  <c r="O582" i="6"/>
  <c r="O583" i="6"/>
  <c r="O584" i="6"/>
  <c r="O585" i="6"/>
  <c r="O586" i="6"/>
  <c r="O587" i="6"/>
  <c r="O588" i="6"/>
  <c r="O589" i="6"/>
  <c r="O590" i="6"/>
  <c r="O591" i="6"/>
  <c r="O592" i="6"/>
  <c r="O593" i="6"/>
  <c r="O594" i="6"/>
  <c r="O595" i="6"/>
  <c r="P585" i="6"/>
  <c r="B585" i="6" s="1"/>
  <c r="P586" i="6"/>
  <c r="P587" i="6"/>
  <c r="P588" i="6"/>
  <c r="P589" i="6"/>
  <c r="P590" i="6"/>
  <c r="P591" i="6"/>
  <c r="P592" i="6"/>
  <c r="P593" i="6"/>
  <c r="P594" i="6"/>
  <c r="P595" i="6"/>
  <c r="P584" i="6"/>
  <c r="O631" i="6"/>
  <c r="P631" i="6"/>
  <c r="Q631" i="6"/>
  <c r="R631" i="6"/>
  <c r="O605" i="6"/>
  <c r="P605" i="6"/>
  <c r="Q605" i="6"/>
  <c r="R605" i="6"/>
  <c r="O606" i="6"/>
  <c r="P606" i="6"/>
  <c r="Q606" i="6"/>
  <c r="R606" i="6"/>
  <c r="O607" i="6"/>
  <c r="P607" i="6"/>
  <c r="Q607" i="6"/>
  <c r="R607" i="6"/>
  <c r="O608" i="6"/>
  <c r="P608" i="6"/>
  <c r="Q608" i="6"/>
  <c r="R608" i="6"/>
  <c r="O609" i="6"/>
  <c r="P609" i="6"/>
  <c r="Q609" i="6"/>
  <c r="R609" i="6"/>
  <c r="O610" i="6"/>
  <c r="P610" i="6"/>
  <c r="Q610" i="6"/>
  <c r="R610" i="6"/>
  <c r="O611" i="6"/>
  <c r="P611" i="6"/>
  <c r="Q611" i="6"/>
  <c r="R611" i="6"/>
  <c r="O612" i="6"/>
  <c r="P612" i="6"/>
  <c r="Q612" i="6"/>
  <c r="R612" i="6"/>
  <c r="O613" i="6"/>
  <c r="P613" i="6"/>
  <c r="Q613" i="6"/>
  <c r="R613" i="6"/>
  <c r="O614" i="6"/>
  <c r="P614" i="6"/>
  <c r="Q614" i="6"/>
  <c r="R614" i="6"/>
  <c r="O615" i="6"/>
  <c r="P615" i="6"/>
  <c r="Q615" i="6"/>
  <c r="R615" i="6"/>
  <c r="O616" i="6"/>
  <c r="P616" i="6"/>
  <c r="Q616" i="6"/>
  <c r="R616" i="6"/>
  <c r="O617" i="6"/>
  <c r="P617" i="6"/>
  <c r="Q617" i="6"/>
  <c r="R617" i="6"/>
  <c r="O618" i="6"/>
  <c r="P618" i="6"/>
  <c r="Q618" i="6"/>
  <c r="R618" i="6"/>
  <c r="O619" i="6"/>
  <c r="P619" i="6"/>
  <c r="Q619" i="6"/>
  <c r="R619" i="6"/>
  <c r="O620" i="6"/>
  <c r="P620" i="6"/>
  <c r="Q620" i="6"/>
  <c r="R620" i="6"/>
  <c r="O621" i="6"/>
  <c r="P621" i="6"/>
  <c r="Q621" i="6"/>
  <c r="R621" i="6"/>
  <c r="O622" i="6"/>
  <c r="P622" i="6"/>
  <c r="Q622" i="6"/>
  <c r="R622" i="6"/>
  <c r="O623" i="6"/>
  <c r="P623" i="6"/>
  <c r="Q623" i="6"/>
  <c r="R623" i="6"/>
  <c r="O624" i="6"/>
  <c r="P624" i="6"/>
  <c r="Q624" i="6"/>
  <c r="R624" i="6"/>
  <c r="O625" i="6"/>
  <c r="P625" i="6"/>
  <c r="Q625" i="6"/>
  <c r="R625" i="6"/>
  <c r="O626" i="6"/>
  <c r="P626" i="6"/>
  <c r="Q626" i="6"/>
  <c r="R626" i="6"/>
  <c r="O627" i="6"/>
  <c r="P627" i="6"/>
  <c r="Q627" i="6"/>
  <c r="R627" i="6"/>
  <c r="O628" i="6"/>
  <c r="P628" i="6"/>
  <c r="Q628" i="6"/>
  <c r="R628" i="6"/>
  <c r="O629" i="6"/>
  <c r="P629" i="6"/>
  <c r="Q629" i="6"/>
  <c r="R629" i="6"/>
  <c r="O630" i="6"/>
  <c r="P630" i="6"/>
  <c r="Q630" i="6"/>
  <c r="R630" i="6"/>
  <c r="O601" i="6"/>
  <c r="P601" i="6"/>
  <c r="Q601" i="6"/>
  <c r="R601" i="6"/>
  <c r="O602" i="6"/>
  <c r="P602" i="6"/>
  <c r="Q602" i="6"/>
  <c r="R602" i="6"/>
  <c r="O603" i="6"/>
  <c r="P603" i="6"/>
  <c r="Q603" i="6"/>
  <c r="R603" i="6"/>
  <c r="O604" i="6"/>
  <c r="P604" i="6"/>
  <c r="Q604" i="6"/>
  <c r="R604" i="6"/>
  <c r="O600" i="6"/>
  <c r="P600" i="6"/>
  <c r="Q600" i="6"/>
  <c r="R600" i="6"/>
  <c r="O537" i="6"/>
  <c r="P537" i="6"/>
  <c r="Q537" i="6"/>
  <c r="R537" i="6"/>
  <c r="O538" i="6"/>
  <c r="P538" i="6"/>
  <c r="Q538" i="6"/>
  <c r="R538" i="6"/>
  <c r="O539" i="6"/>
  <c r="P539" i="6"/>
  <c r="Q539" i="6"/>
  <c r="R539" i="6"/>
  <c r="O540" i="6"/>
  <c r="P540" i="6"/>
  <c r="Q540" i="6"/>
  <c r="R540" i="6"/>
  <c r="O541" i="6"/>
  <c r="P541" i="6"/>
  <c r="Q541" i="6"/>
  <c r="R541" i="6"/>
  <c r="O542" i="6"/>
  <c r="P542" i="6"/>
  <c r="Q542" i="6"/>
  <c r="R542" i="6"/>
  <c r="O543" i="6"/>
  <c r="P543" i="6"/>
  <c r="Q543" i="6"/>
  <c r="R543" i="6"/>
  <c r="O544" i="6"/>
  <c r="P544" i="6"/>
  <c r="Q544" i="6"/>
  <c r="R544" i="6"/>
  <c r="O545" i="6"/>
  <c r="P545" i="6"/>
  <c r="Q545" i="6"/>
  <c r="R545" i="6"/>
  <c r="O546" i="6"/>
  <c r="P546" i="6"/>
  <c r="Q546" i="6"/>
  <c r="R546" i="6"/>
  <c r="O547" i="6"/>
  <c r="P547" i="6"/>
  <c r="Q547" i="6"/>
  <c r="R547" i="6"/>
  <c r="O548" i="6"/>
  <c r="P548" i="6"/>
  <c r="Q548" i="6"/>
  <c r="R548" i="6"/>
  <c r="O549" i="6"/>
  <c r="P549" i="6"/>
  <c r="Q549" i="6"/>
  <c r="R549" i="6"/>
  <c r="O550" i="6"/>
  <c r="P550" i="6"/>
  <c r="Q550" i="6"/>
  <c r="R550" i="6"/>
  <c r="O551" i="6"/>
  <c r="P551" i="6"/>
  <c r="Q551" i="6"/>
  <c r="R551" i="6"/>
  <c r="O552" i="6"/>
  <c r="P552" i="6"/>
  <c r="Q552" i="6"/>
  <c r="R552" i="6"/>
  <c r="O553" i="6"/>
  <c r="P553" i="6"/>
  <c r="Q553" i="6"/>
  <c r="R553" i="6"/>
  <c r="O554" i="6"/>
  <c r="P554" i="6"/>
  <c r="Q554" i="6"/>
  <c r="R554" i="6"/>
  <c r="O555" i="6"/>
  <c r="P555" i="6"/>
  <c r="Q555" i="6"/>
  <c r="R555" i="6"/>
  <c r="O556" i="6"/>
  <c r="P556" i="6"/>
  <c r="Q556" i="6"/>
  <c r="R556" i="6"/>
  <c r="O557" i="6"/>
  <c r="P557" i="6"/>
  <c r="Q557" i="6"/>
  <c r="R557" i="6"/>
  <c r="O558" i="6"/>
  <c r="P558" i="6"/>
  <c r="Q558" i="6"/>
  <c r="R558" i="6"/>
  <c r="O559" i="6"/>
  <c r="P559" i="6"/>
  <c r="Q559" i="6"/>
  <c r="R559" i="6"/>
  <c r="O560" i="6"/>
  <c r="P560" i="6"/>
  <c r="Q560" i="6"/>
  <c r="R560" i="6"/>
  <c r="O561" i="6"/>
  <c r="P561" i="6"/>
  <c r="Q561" i="6"/>
  <c r="R561" i="6"/>
  <c r="O562" i="6"/>
  <c r="P562" i="6"/>
  <c r="Q562" i="6"/>
  <c r="R562" i="6"/>
  <c r="O563" i="6"/>
  <c r="P563" i="6"/>
  <c r="Q563" i="6"/>
  <c r="R563" i="6"/>
  <c r="O564" i="6"/>
  <c r="P564" i="6"/>
  <c r="Q564" i="6"/>
  <c r="R564" i="6"/>
  <c r="O565" i="6"/>
  <c r="P565" i="6"/>
  <c r="Q565" i="6"/>
  <c r="R565" i="6"/>
  <c r="O566" i="6"/>
  <c r="P566" i="6"/>
  <c r="Q566" i="6"/>
  <c r="R566" i="6"/>
  <c r="O567" i="6"/>
  <c r="P567" i="6"/>
  <c r="Q567" i="6"/>
  <c r="R567" i="6"/>
  <c r="O568" i="6"/>
  <c r="P568" i="6"/>
  <c r="Q568" i="6"/>
  <c r="R568" i="6"/>
  <c r="O569" i="6"/>
  <c r="P569" i="6"/>
  <c r="Q569" i="6"/>
  <c r="R569" i="6"/>
  <c r="O570" i="6"/>
  <c r="P570" i="6"/>
  <c r="Q570" i="6"/>
  <c r="R570" i="6"/>
  <c r="O571" i="6"/>
  <c r="P571" i="6"/>
  <c r="Q571" i="6"/>
  <c r="R571" i="6"/>
  <c r="O572" i="6"/>
  <c r="P572" i="6"/>
  <c r="Q572" i="6"/>
  <c r="R572" i="6"/>
  <c r="O573" i="6"/>
  <c r="P573" i="6"/>
  <c r="Q573" i="6"/>
  <c r="R573" i="6"/>
  <c r="O574" i="6"/>
  <c r="P574" i="6"/>
  <c r="Q574" i="6"/>
  <c r="R574" i="6"/>
  <c r="O575" i="6"/>
  <c r="P575" i="6"/>
  <c r="O576" i="6"/>
  <c r="P576" i="6"/>
  <c r="O577" i="6"/>
  <c r="P577" i="6"/>
  <c r="O578" i="6"/>
  <c r="P578" i="6"/>
  <c r="O579" i="6"/>
  <c r="P579" i="6"/>
  <c r="P580" i="6"/>
  <c r="P581" i="6"/>
  <c r="P582" i="6"/>
  <c r="P583" i="6"/>
  <c r="N536" i="6"/>
  <c r="O536" i="6"/>
  <c r="Q536" i="6"/>
  <c r="R536" i="6"/>
  <c r="P536" i="6"/>
  <c r="O520" i="6"/>
  <c r="O521" i="6"/>
  <c r="O522" i="6"/>
  <c r="O523" i="6"/>
  <c r="O524" i="6"/>
  <c r="O525" i="6"/>
  <c r="O526" i="6"/>
  <c r="O527" i="6"/>
  <c r="O528" i="6"/>
  <c r="O529" i="6"/>
  <c r="O530" i="6"/>
  <c r="O531" i="6"/>
  <c r="Q520" i="6"/>
  <c r="R520" i="6"/>
  <c r="Q521" i="6"/>
  <c r="R521" i="6"/>
  <c r="Q522" i="6"/>
  <c r="R522" i="6"/>
  <c r="Q523" i="6"/>
  <c r="R523" i="6"/>
  <c r="Q524" i="6"/>
  <c r="R524" i="6"/>
  <c r="Q525" i="6"/>
  <c r="R525" i="6"/>
  <c r="Q526" i="6"/>
  <c r="R526" i="6"/>
  <c r="Q527" i="6"/>
  <c r="R527" i="6"/>
  <c r="Q528" i="6"/>
  <c r="R528" i="6"/>
  <c r="Q529" i="6"/>
  <c r="R529" i="6"/>
  <c r="Q530" i="6"/>
  <c r="R530" i="6"/>
  <c r="Q531" i="6"/>
  <c r="R531" i="6"/>
  <c r="P521" i="6"/>
  <c r="P522" i="6"/>
  <c r="P523" i="6"/>
  <c r="P524" i="6"/>
  <c r="P525" i="6"/>
  <c r="P526" i="6"/>
  <c r="P527" i="6"/>
  <c r="P528" i="6"/>
  <c r="P529" i="6"/>
  <c r="P530" i="6"/>
  <c r="P531" i="6"/>
  <c r="P520" i="6"/>
  <c r="O507" i="6"/>
  <c r="P507" i="6"/>
  <c r="Q507" i="6"/>
  <c r="R507" i="6"/>
  <c r="O489" i="6"/>
  <c r="P489" i="6"/>
  <c r="Q489" i="6"/>
  <c r="R489" i="6"/>
  <c r="O490" i="6"/>
  <c r="P490" i="6"/>
  <c r="Q490" i="6"/>
  <c r="R490" i="6"/>
  <c r="O491" i="6"/>
  <c r="P491" i="6"/>
  <c r="Q491" i="6"/>
  <c r="R491" i="6"/>
  <c r="O492" i="6"/>
  <c r="P492" i="6"/>
  <c r="Q492" i="6"/>
  <c r="R492" i="6"/>
  <c r="O493" i="6"/>
  <c r="P493" i="6"/>
  <c r="Q493" i="6"/>
  <c r="R493" i="6"/>
  <c r="O494" i="6"/>
  <c r="P494" i="6"/>
  <c r="Q494" i="6"/>
  <c r="R494" i="6"/>
  <c r="O495" i="6"/>
  <c r="P495" i="6"/>
  <c r="Q495" i="6"/>
  <c r="R495" i="6"/>
  <c r="O496" i="6"/>
  <c r="P496" i="6"/>
  <c r="Q496" i="6"/>
  <c r="R496" i="6"/>
  <c r="O497" i="6"/>
  <c r="P497" i="6"/>
  <c r="Q497" i="6"/>
  <c r="R497" i="6"/>
  <c r="O498" i="6"/>
  <c r="P498" i="6"/>
  <c r="Q498" i="6"/>
  <c r="R498" i="6"/>
  <c r="O499" i="6"/>
  <c r="P499" i="6"/>
  <c r="Q499" i="6"/>
  <c r="R499" i="6"/>
  <c r="O500" i="6"/>
  <c r="P500" i="6"/>
  <c r="Q500" i="6"/>
  <c r="R500" i="6"/>
  <c r="O501" i="6"/>
  <c r="P501" i="6"/>
  <c r="Q501" i="6"/>
  <c r="R501" i="6"/>
  <c r="O502" i="6"/>
  <c r="P502" i="6"/>
  <c r="Q502" i="6"/>
  <c r="R502" i="6"/>
  <c r="O503" i="6"/>
  <c r="P503" i="6"/>
  <c r="Q503" i="6"/>
  <c r="R503" i="6"/>
  <c r="O504" i="6"/>
  <c r="P504" i="6"/>
  <c r="Q504" i="6"/>
  <c r="R504" i="6"/>
  <c r="O505" i="6"/>
  <c r="P505" i="6"/>
  <c r="Q505" i="6"/>
  <c r="R505" i="6"/>
  <c r="O506" i="6"/>
  <c r="P506" i="6"/>
  <c r="Q506" i="6"/>
  <c r="R506" i="6"/>
  <c r="Q488" i="6"/>
  <c r="R488" i="6"/>
  <c r="P488" i="6"/>
  <c r="O488" i="6"/>
  <c r="R487" i="6"/>
  <c r="R486" i="6"/>
  <c r="R485" i="6"/>
  <c r="R484" i="6"/>
  <c r="R483" i="6"/>
  <c r="R482" i="6"/>
  <c r="R481" i="6"/>
  <c r="R480" i="6"/>
  <c r="R479" i="6"/>
  <c r="R478" i="6"/>
  <c r="R477" i="6"/>
  <c r="R476" i="6"/>
  <c r="R475" i="6"/>
  <c r="R474" i="6"/>
  <c r="R473" i="6"/>
  <c r="R472" i="6"/>
  <c r="R471" i="6"/>
  <c r="R470" i="6"/>
  <c r="R469" i="6"/>
  <c r="R468" i="6"/>
  <c r="R467" i="6"/>
  <c r="R466" i="6"/>
  <c r="R465" i="6"/>
  <c r="R464" i="6"/>
  <c r="R463" i="6"/>
  <c r="R462" i="6"/>
  <c r="R461" i="6"/>
  <c r="R460" i="6"/>
  <c r="R459" i="6"/>
  <c r="R458" i="6"/>
  <c r="R457" i="6"/>
  <c r="R456" i="6"/>
  <c r="R455" i="6"/>
  <c r="R454" i="6"/>
  <c r="R453" i="6"/>
  <c r="R452" i="6"/>
  <c r="R451" i="6"/>
  <c r="R450" i="6"/>
  <c r="R449" i="6"/>
  <c r="R448" i="6"/>
  <c r="R447" i="6"/>
  <c r="R446" i="6"/>
  <c r="R445" i="6"/>
  <c r="R444" i="6"/>
  <c r="R443" i="6"/>
  <c r="R442" i="6"/>
  <c r="R441" i="6"/>
  <c r="R440" i="6"/>
  <c r="R439" i="6"/>
  <c r="R438" i="6"/>
  <c r="R437" i="6"/>
  <c r="R436" i="6"/>
  <c r="R435" i="6"/>
  <c r="R434" i="6"/>
  <c r="R433" i="6"/>
  <c r="R432" i="6"/>
  <c r="R431" i="6"/>
  <c r="R430" i="6"/>
  <c r="R429" i="6"/>
  <c r="R428" i="6"/>
  <c r="R427" i="6"/>
  <c r="R426" i="6"/>
  <c r="R425" i="6"/>
  <c r="R424" i="6"/>
  <c r="R423" i="6"/>
  <c r="R422" i="6"/>
  <c r="R421" i="6"/>
  <c r="R420" i="6"/>
  <c r="R419" i="6"/>
  <c r="R418" i="6"/>
  <c r="R417" i="6"/>
  <c r="R416"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2" i="6"/>
  <c r="R361" i="6"/>
  <c r="R360" i="6"/>
  <c r="R345" i="6"/>
  <c r="R344" i="6"/>
  <c r="R343" i="6"/>
  <c r="R342" i="6"/>
  <c r="R341" i="6"/>
  <c r="R340" i="6"/>
  <c r="R339" i="6"/>
  <c r="R338" i="6"/>
  <c r="R337" i="6"/>
  <c r="R336" i="6"/>
  <c r="R335" i="6"/>
  <c r="R334" i="6"/>
  <c r="R333" i="6"/>
  <c r="R332" i="6"/>
  <c r="R331" i="6"/>
  <c r="R330" i="6"/>
  <c r="R329" i="6"/>
  <c r="R328" i="6"/>
  <c r="R327" i="6"/>
  <c r="R326" i="6"/>
  <c r="R325" i="6"/>
  <c r="R324" i="6"/>
  <c r="R323" i="6"/>
  <c r="R322" i="6"/>
  <c r="R321" i="6"/>
  <c r="R320" i="6"/>
  <c r="R319" i="6"/>
  <c r="R318" i="6"/>
  <c r="R317" i="6"/>
  <c r="R316" i="6"/>
  <c r="R315" i="6"/>
  <c r="R314" i="6"/>
  <c r="R313" i="6"/>
  <c r="R312" i="6"/>
  <c r="R311" i="6"/>
  <c r="R310" i="6"/>
  <c r="R309" i="6"/>
  <c r="R308" i="6"/>
  <c r="R307" i="6"/>
  <c r="R306" i="6"/>
  <c r="R305" i="6"/>
  <c r="R304" i="6"/>
  <c r="R303" i="6"/>
  <c r="R302" i="6"/>
  <c r="R301" i="6"/>
  <c r="R300" i="6"/>
  <c r="R299" i="6"/>
  <c r="R298" i="6"/>
  <c r="R297" i="6"/>
  <c r="R296" i="6"/>
  <c r="R295" i="6"/>
  <c r="R294" i="6"/>
  <c r="R293" i="6"/>
  <c r="R292" i="6"/>
  <c r="R291" i="6"/>
  <c r="R290" i="6"/>
  <c r="R289" i="6"/>
  <c r="R288" i="6"/>
  <c r="R287" i="6"/>
  <c r="R286" i="6"/>
  <c r="R285" i="6"/>
  <c r="R284" i="6"/>
  <c r="R283" i="6"/>
  <c r="R282" i="6"/>
  <c r="R281" i="6"/>
  <c r="R280" i="6"/>
  <c r="R279" i="6"/>
  <c r="R278" i="6"/>
  <c r="R277" i="6"/>
  <c r="R276" i="6"/>
  <c r="R275" i="6"/>
  <c r="R274" i="6"/>
  <c r="R273" i="6"/>
  <c r="R272" i="6"/>
  <c r="R271" i="6"/>
  <c r="R270" i="6"/>
  <c r="R269" i="6"/>
  <c r="R268" i="6"/>
  <c r="R267" i="6"/>
  <c r="R266" i="6"/>
  <c r="R265" i="6"/>
  <c r="R264" i="6"/>
  <c r="R263" i="6"/>
  <c r="R262" i="6"/>
  <c r="R253" i="6"/>
  <c r="R252" i="6"/>
  <c r="R251" i="6"/>
  <c r="R250" i="6"/>
  <c r="R249" i="6"/>
  <c r="R248" i="6"/>
  <c r="R247" i="6"/>
  <c r="R246" i="6"/>
  <c r="R245" i="6"/>
  <c r="R244" i="6"/>
  <c r="R243" i="6"/>
  <c r="R242" i="6"/>
  <c r="R241" i="6"/>
  <c r="R240" i="6"/>
  <c r="R239" i="6"/>
  <c r="R238" i="6"/>
  <c r="R237" i="6"/>
  <c r="R236" i="6"/>
  <c r="R235" i="6"/>
  <c r="R234" i="6"/>
  <c r="R233" i="6"/>
  <c r="R232" i="6"/>
  <c r="R231" i="6"/>
  <c r="R230" i="6"/>
  <c r="R225" i="6"/>
  <c r="R224" i="6"/>
  <c r="R223" i="6"/>
  <c r="R222" i="6"/>
  <c r="R221" i="6"/>
  <c r="R220" i="6"/>
  <c r="R219" i="6"/>
  <c r="R218" i="6"/>
  <c r="R217" i="6"/>
  <c r="R216" i="6"/>
  <c r="R215" i="6"/>
  <c r="R214" i="6"/>
  <c r="R213" i="6"/>
  <c r="R212" i="6"/>
  <c r="R211" i="6"/>
  <c r="R210" i="6"/>
  <c r="R209" i="6"/>
  <c r="R208" i="6"/>
  <c r="R207" i="6"/>
  <c r="R206" i="6"/>
  <c r="R205" i="6"/>
  <c r="R204" i="6"/>
  <c r="R203" i="6"/>
  <c r="R202" i="6"/>
  <c r="R201" i="6"/>
  <c r="R200" i="6"/>
  <c r="R199" i="6"/>
  <c r="R198" i="6"/>
  <c r="R193" i="6"/>
  <c r="R192" i="6"/>
  <c r="R191" i="6"/>
  <c r="R190" i="6"/>
  <c r="R189" i="6"/>
  <c r="R188" i="6"/>
  <c r="R187" i="6"/>
  <c r="R186" i="6"/>
  <c r="R185" i="6"/>
  <c r="R184" i="6"/>
  <c r="R183" i="6"/>
  <c r="R182" i="6"/>
  <c r="R177" i="6"/>
  <c r="R176" i="6"/>
  <c r="R175" i="6"/>
  <c r="R174" i="6"/>
  <c r="R173" i="6"/>
  <c r="R172" i="6"/>
  <c r="R171" i="6"/>
  <c r="R170" i="6"/>
  <c r="R169" i="6"/>
  <c r="R168" i="6"/>
  <c r="R167" i="6"/>
  <c r="R166" i="6"/>
  <c r="R165" i="6"/>
  <c r="R164" i="6"/>
  <c r="R163" i="6"/>
  <c r="R162" i="6"/>
  <c r="R161" i="6"/>
  <c r="R160" i="6"/>
  <c r="R159" i="6"/>
  <c r="R158" i="6"/>
  <c r="R157" i="6"/>
  <c r="R156" i="6"/>
  <c r="R155" i="6"/>
  <c r="R154" i="6"/>
  <c r="R153" i="6"/>
  <c r="R152" i="6"/>
  <c r="R151" i="6"/>
  <c r="R150" i="6"/>
  <c r="R149" i="6"/>
  <c r="R148" i="6"/>
  <c r="R147" i="6"/>
  <c r="R146" i="6"/>
  <c r="R145" i="6"/>
  <c r="R144" i="6"/>
  <c r="R143" i="6"/>
  <c r="R142" i="6"/>
  <c r="R141" i="6"/>
  <c r="R140" i="6"/>
  <c r="R139" i="6"/>
  <c r="R138" i="6"/>
  <c r="R137" i="6"/>
  <c r="R136" i="6"/>
  <c r="R135" i="6"/>
  <c r="R134" i="6"/>
  <c r="R133" i="6"/>
  <c r="R132" i="6"/>
  <c r="R131" i="6"/>
  <c r="R130" i="6"/>
  <c r="R129" i="6"/>
  <c r="R128" i="6"/>
  <c r="R127" i="6"/>
  <c r="R12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82" i="6"/>
  <c r="O183" i="6"/>
  <c r="O184" i="6"/>
  <c r="O185" i="6"/>
  <c r="O186" i="6"/>
  <c r="O187" i="6"/>
  <c r="O188" i="6"/>
  <c r="O189" i="6"/>
  <c r="O190" i="6"/>
  <c r="O191" i="6"/>
  <c r="O192" i="6"/>
  <c r="O193"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30" i="6"/>
  <c r="O231" i="6"/>
  <c r="O232" i="6"/>
  <c r="O233" i="6"/>
  <c r="O234" i="6"/>
  <c r="O235" i="6"/>
  <c r="O236" i="6"/>
  <c r="O237" i="6"/>
  <c r="O238" i="6"/>
  <c r="O239" i="6"/>
  <c r="O240" i="6"/>
  <c r="O241" i="6"/>
  <c r="O242" i="6"/>
  <c r="O243" i="6"/>
  <c r="O244" i="6"/>
  <c r="O245" i="6"/>
  <c r="O246" i="6"/>
  <c r="O247" i="6"/>
  <c r="O248" i="6"/>
  <c r="O249" i="6"/>
  <c r="O250" i="6"/>
  <c r="O251" i="6"/>
  <c r="O252" i="6"/>
  <c r="O253"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P373" i="6"/>
  <c r="Q373" i="6"/>
  <c r="P374" i="6"/>
  <c r="Q374" i="6"/>
  <c r="P375" i="6"/>
  <c r="Q375" i="6"/>
  <c r="P376" i="6"/>
  <c r="Q376" i="6"/>
  <c r="P377" i="6"/>
  <c r="Q377" i="6"/>
  <c r="P378" i="6"/>
  <c r="Q378" i="6"/>
  <c r="P379" i="6"/>
  <c r="Q379" i="6"/>
  <c r="P380" i="6"/>
  <c r="Q380" i="6"/>
  <c r="P381" i="6"/>
  <c r="Q381" i="6"/>
  <c r="P382" i="6"/>
  <c r="Q382" i="6"/>
  <c r="P383" i="6"/>
  <c r="Q383" i="6"/>
  <c r="P384" i="6"/>
  <c r="Q384" i="6"/>
  <c r="P385" i="6"/>
  <c r="Q385" i="6"/>
  <c r="P386" i="6"/>
  <c r="Q386" i="6"/>
  <c r="P387" i="6"/>
  <c r="Q387" i="6"/>
  <c r="P388" i="6"/>
  <c r="Q388" i="6"/>
  <c r="P389" i="6"/>
  <c r="Q389" i="6"/>
  <c r="P390" i="6"/>
  <c r="Q390" i="6"/>
  <c r="P391" i="6"/>
  <c r="Q391" i="6"/>
  <c r="P392" i="6"/>
  <c r="Q392" i="6"/>
  <c r="P393" i="6"/>
  <c r="Q393" i="6"/>
  <c r="P394" i="6"/>
  <c r="Q394" i="6"/>
  <c r="P395" i="6"/>
  <c r="Q395" i="6"/>
  <c r="P396" i="6"/>
  <c r="Q396" i="6"/>
  <c r="P397" i="6"/>
  <c r="Q397" i="6"/>
  <c r="P398" i="6"/>
  <c r="Q398" i="6"/>
  <c r="P399" i="6"/>
  <c r="Q399" i="6"/>
  <c r="P400" i="6"/>
  <c r="Q400" i="6"/>
  <c r="P401" i="6"/>
  <c r="Q401" i="6"/>
  <c r="P402" i="6"/>
  <c r="Q402" i="6"/>
  <c r="P403" i="6"/>
  <c r="Q403" i="6"/>
  <c r="P404" i="6"/>
  <c r="Q404" i="6"/>
  <c r="P405" i="6"/>
  <c r="Q405" i="6"/>
  <c r="P406" i="6"/>
  <c r="Q406" i="6"/>
  <c r="P407" i="6"/>
  <c r="Q407" i="6"/>
  <c r="P408" i="6"/>
  <c r="Q408" i="6"/>
  <c r="P409" i="6"/>
  <c r="Q409" i="6"/>
  <c r="P410" i="6"/>
  <c r="Q410" i="6"/>
  <c r="P411" i="6"/>
  <c r="Q411" i="6"/>
  <c r="P412" i="6"/>
  <c r="Q412" i="6"/>
  <c r="P413" i="6"/>
  <c r="Q413" i="6"/>
  <c r="P414" i="6"/>
  <c r="Q414" i="6"/>
  <c r="P415" i="6"/>
  <c r="Q415" i="6"/>
  <c r="P416" i="6"/>
  <c r="Q416" i="6"/>
  <c r="P417" i="6"/>
  <c r="Q417" i="6"/>
  <c r="P418" i="6"/>
  <c r="Q418" i="6"/>
  <c r="P419" i="6"/>
  <c r="Q419" i="6"/>
  <c r="P420" i="6"/>
  <c r="Q420" i="6"/>
  <c r="P421" i="6"/>
  <c r="Q421" i="6"/>
  <c r="P422" i="6"/>
  <c r="Q422" i="6"/>
  <c r="P423" i="6"/>
  <c r="Q423" i="6"/>
  <c r="P424" i="6"/>
  <c r="Q424" i="6"/>
  <c r="P425" i="6"/>
  <c r="Q425" i="6"/>
  <c r="P426" i="6"/>
  <c r="Q426" i="6"/>
  <c r="P427" i="6"/>
  <c r="Q427" i="6"/>
  <c r="P428" i="6"/>
  <c r="Q428" i="6"/>
  <c r="P429" i="6"/>
  <c r="Q429" i="6"/>
  <c r="P430" i="6"/>
  <c r="Q430" i="6"/>
  <c r="P431" i="6"/>
  <c r="Q431" i="6"/>
  <c r="P432" i="6"/>
  <c r="Q432" i="6"/>
  <c r="P433" i="6"/>
  <c r="Q433" i="6"/>
  <c r="P434" i="6"/>
  <c r="Q434" i="6"/>
  <c r="P435" i="6"/>
  <c r="Q435" i="6"/>
  <c r="P436" i="6"/>
  <c r="Q436" i="6"/>
  <c r="P437" i="6"/>
  <c r="Q437" i="6"/>
  <c r="P438" i="6"/>
  <c r="Q438" i="6"/>
  <c r="P439" i="6"/>
  <c r="Q439" i="6"/>
  <c r="P440" i="6"/>
  <c r="Q440" i="6"/>
  <c r="P441" i="6"/>
  <c r="Q441" i="6"/>
  <c r="P442" i="6"/>
  <c r="Q442" i="6"/>
  <c r="P443" i="6"/>
  <c r="Q443" i="6"/>
  <c r="P444" i="6"/>
  <c r="Q444" i="6"/>
  <c r="P445" i="6"/>
  <c r="Q445" i="6"/>
  <c r="P446" i="6"/>
  <c r="Q446" i="6"/>
  <c r="P447" i="6"/>
  <c r="Q447" i="6"/>
  <c r="P448" i="6"/>
  <c r="Q448" i="6"/>
  <c r="P449" i="6"/>
  <c r="Q449" i="6"/>
  <c r="P450" i="6"/>
  <c r="Q450" i="6"/>
  <c r="P451" i="6"/>
  <c r="Q451" i="6"/>
  <c r="P452" i="6"/>
  <c r="Q452" i="6"/>
  <c r="P453" i="6"/>
  <c r="Q453" i="6"/>
  <c r="P454" i="6"/>
  <c r="Q454" i="6"/>
  <c r="P455" i="6"/>
  <c r="Q455" i="6"/>
  <c r="P456" i="6"/>
  <c r="Q456" i="6"/>
  <c r="P457" i="6"/>
  <c r="Q457" i="6"/>
  <c r="P458" i="6"/>
  <c r="Q458" i="6"/>
  <c r="P459" i="6"/>
  <c r="Q459" i="6"/>
  <c r="P460" i="6"/>
  <c r="Q460" i="6"/>
  <c r="P461" i="6"/>
  <c r="Q461" i="6"/>
  <c r="P462" i="6"/>
  <c r="Q462" i="6"/>
  <c r="P463" i="6"/>
  <c r="Q463" i="6"/>
  <c r="P464" i="6"/>
  <c r="Q464" i="6"/>
  <c r="P465" i="6"/>
  <c r="Q465" i="6"/>
  <c r="P466" i="6"/>
  <c r="Q466" i="6"/>
  <c r="P467" i="6"/>
  <c r="Q467" i="6"/>
  <c r="P468" i="6"/>
  <c r="Q468" i="6"/>
  <c r="P469" i="6"/>
  <c r="Q469" i="6"/>
  <c r="P470" i="6"/>
  <c r="Q470" i="6"/>
  <c r="P471" i="6"/>
  <c r="Q471" i="6"/>
  <c r="P472" i="6"/>
  <c r="Q472" i="6"/>
  <c r="P473" i="6"/>
  <c r="Q473" i="6"/>
  <c r="P474" i="6"/>
  <c r="Q474" i="6"/>
  <c r="P475" i="6"/>
  <c r="Q475" i="6"/>
  <c r="P476" i="6"/>
  <c r="Q476" i="6"/>
  <c r="P477" i="6"/>
  <c r="Q477" i="6"/>
  <c r="P478" i="6"/>
  <c r="Q478" i="6"/>
  <c r="P479" i="6"/>
  <c r="Q479" i="6"/>
  <c r="P480" i="6"/>
  <c r="Q480" i="6"/>
  <c r="P481" i="6"/>
  <c r="Q481" i="6"/>
  <c r="P482" i="6"/>
  <c r="Q482" i="6"/>
  <c r="P483" i="6"/>
  <c r="Q483" i="6"/>
  <c r="P484" i="6"/>
  <c r="Q484" i="6"/>
  <c r="P485" i="6"/>
  <c r="Q485" i="6"/>
  <c r="P486" i="6"/>
  <c r="Q486" i="6"/>
  <c r="P487" i="6"/>
  <c r="Q487" i="6"/>
  <c r="P361" i="6"/>
  <c r="Q361" i="6"/>
  <c r="P362" i="6"/>
  <c r="Q362" i="6"/>
  <c r="P363" i="6"/>
  <c r="Q363" i="6"/>
  <c r="P364" i="6"/>
  <c r="Q364" i="6"/>
  <c r="P365" i="6"/>
  <c r="Q365" i="6"/>
  <c r="P366" i="6"/>
  <c r="Q366" i="6"/>
  <c r="P367" i="6"/>
  <c r="Q367" i="6"/>
  <c r="P368" i="6"/>
  <c r="Q368" i="6"/>
  <c r="P369" i="6"/>
  <c r="Q369" i="6"/>
  <c r="P370" i="6"/>
  <c r="Q370" i="6"/>
  <c r="P371" i="6"/>
  <c r="Q371" i="6"/>
  <c r="P372" i="6"/>
  <c r="Q372" i="6"/>
  <c r="D804" i="6" l="1"/>
  <c r="M803" i="6"/>
  <c r="G806" i="6"/>
  <c r="J805" i="6"/>
  <c r="L805" i="6" s="1"/>
  <c r="AD285" i="10"/>
  <c r="AD281" i="10"/>
  <c r="AD283" i="10"/>
  <c r="W254" i="10"/>
  <c r="X254" i="10" s="1"/>
  <c r="AE281" i="10"/>
  <c r="AD287" i="10"/>
  <c r="AF281" i="10"/>
  <c r="AE283" i="10"/>
  <c r="AF283" i="10" s="1"/>
  <c r="AE285" i="10"/>
  <c r="AF285" i="10" s="1"/>
  <c r="D816" i="7"/>
  <c r="D812" i="7"/>
  <c r="D809" i="7"/>
  <c r="D808" i="7"/>
  <c r="D810" i="7" s="1"/>
  <c r="D805" i="7"/>
  <c r="D804" i="7"/>
  <c r="J806" i="6" l="1"/>
  <c r="L806" i="6" s="1"/>
  <c r="G807" i="6"/>
  <c r="D805" i="6"/>
  <c r="M804" i="6"/>
  <c r="AF287" i="10"/>
  <c r="AE287" i="10"/>
  <c r="D806" i="7"/>
  <c r="AA16" i="10"/>
  <c r="AA27" i="10" s="1"/>
  <c r="AA38" i="10" s="1"/>
  <c r="AA49" i="10" s="1"/>
  <c r="J807" i="6" l="1"/>
  <c r="L807" i="6" s="1"/>
  <c r="G808" i="6"/>
  <c r="D806" i="6"/>
  <c r="M805" i="6"/>
  <c r="Z479" i="7"/>
  <c r="Z480" i="7"/>
  <c r="Z481" i="7"/>
  <c r="Z482" i="7"/>
  <c r="Z483" i="7"/>
  <c r="W473" i="7"/>
  <c r="V473" i="7" s="1"/>
  <c r="U473" i="7" s="1"/>
  <c r="T473" i="7" s="1"/>
  <c r="S473" i="7" s="1"/>
  <c r="R473" i="7" s="1"/>
  <c r="Q473" i="7" s="1"/>
  <c r="P473" i="7" s="1"/>
  <c r="O473" i="7" s="1"/>
  <c r="N473" i="7" s="1"/>
  <c r="M473" i="7" s="1"/>
  <c r="L473" i="7" s="1"/>
  <c r="K473" i="7" s="1"/>
  <c r="J473" i="7" s="1"/>
  <c r="Z476" i="7" s="1"/>
  <c r="X473" i="7"/>
  <c r="K474" i="7"/>
  <c r="L474" i="7" s="1"/>
  <c r="M474" i="7" s="1"/>
  <c r="N474" i="7" s="1"/>
  <c r="O474" i="7" s="1"/>
  <c r="P474" i="7" s="1"/>
  <c r="Q795" i="6"/>
  <c r="Q796" i="6"/>
  <c r="Q797" i="6"/>
  <c r="Q798" i="6"/>
  <c r="Q799" i="6"/>
  <c r="P783" i="6"/>
  <c r="L1725" i="14"/>
  <c r="L1726" i="14"/>
  <c r="K1" i="14"/>
  <c r="L1620" i="14"/>
  <c r="K2" i="14"/>
  <c r="L2" i="14"/>
  <c r="M2" i="14"/>
  <c r="N2" i="14"/>
  <c r="O2" i="14"/>
  <c r="K3" i="14"/>
  <c r="L3" i="14"/>
  <c r="M3" i="14"/>
  <c r="N3" i="14"/>
  <c r="O3" i="14"/>
  <c r="K4" i="14"/>
  <c r="L4" i="14"/>
  <c r="M4" i="14"/>
  <c r="N4" i="14"/>
  <c r="O4" i="14"/>
  <c r="K5" i="14"/>
  <c r="L5" i="14"/>
  <c r="M5" i="14"/>
  <c r="N5" i="14"/>
  <c r="O5" i="14"/>
  <c r="K6" i="14"/>
  <c r="L6" i="14"/>
  <c r="M6" i="14"/>
  <c r="N6" i="14"/>
  <c r="O6" i="14"/>
  <c r="K7" i="14"/>
  <c r="L7" i="14"/>
  <c r="M7" i="14"/>
  <c r="N7" i="14"/>
  <c r="O7" i="14"/>
  <c r="K8" i="14"/>
  <c r="L8" i="14"/>
  <c r="M8" i="14"/>
  <c r="N8" i="14"/>
  <c r="O8" i="14"/>
  <c r="K9" i="14"/>
  <c r="L9" i="14"/>
  <c r="M9" i="14"/>
  <c r="N9" i="14"/>
  <c r="O9" i="14"/>
  <c r="K10" i="14"/>
  <c r="L10" i="14"/>
  <c r="M10" i="14"/>
  <c r="N10" i="14"/>
  <c r="O10" i="14"/>
  <c r="K11" i="14"/>
  <c r="L11" i="14"/>
  <c r="M11" i="14"/>
  <c r="N11" i="14"/>
  <c r="O11" i="14"/>
  <c r="K12" i="14"/>
  <c r="L12" i="14"/>
  <c r="M12" i="14"/>
  <c r="N12" i="14"/>
  <c r="O12" i="14"/>
  <c r="K13" i="14"/>
  <c r="L13" i="14"/>
  <c r="M13" i="14"/>
  <c r="N13" i="14"/>
  <c r="O13" i="14"/>
  <c r="K14" i="14"/>
  <c r="L14" i="14"/>
  <c r="M14" i="14"/>
  <c r="N14" i="14"/>
  <c r="O14" i="14"/>
  <c r="K15" i="14"/>
  <c r="L15" i="14"/>
  <c r="M15" i="14"/>
  <c r="N15" i="14"/>
  <c r="O15" i="14"/>
  <c r="K16" i="14"/>
  <c r="L16" i="14"/>
  <c r="M16" i="14"/>
  <c r="N16" i="14"/>
  <c r="O16" i="14"/>
  <c r="K17" i="14"/>
  <c r="L17" i="14"/>
  <c r="M17" i="14"/>
  <c r="N17" i="14"/>
  <c r="O17" i="14"/>
  <c r="K18" i="14"/>
  <c r="L18" i="14"/>
  <c r="M18" i="14"/>
  <c r="N18" i="14"/>
  <c r="O18" i="14"/>
  <c r="K19" i="14"/>
  <c r="L19" i="14"/>
  <c r="M19" i="14"/>
  <c r="N19" i="14"/>
  <c r="O19" i="14"/>
  <c r="K20" i="14"/>
  <c r="L20" i="14"/>
  <c r="M20" i="14"/>
  <c r="N20" i="14"/>
  <c r="O20" i="14"/>
  <c r="K21" i="14"/>
  <c r="L21" i="14"/>
  <c r="M21" i="14"/>
  <c r="N21" i="14"/>
  <c r="O21" i="14"/>
  <c r="K22" i="14"/>
  <c r="L22" i="14"/>
  <c r="M22" i="14"/>
  <c r="N22" i="14"/>
  <c r="O22" i="14"/>
  <c r="K23" i="14"/>
  <c r="L23" i="14"/>
  <c r="M23" i="14"/>
  <c r="N23" i="14"/>
  <c r="O23" i="14"/>
  <c r="K24" i="14"/>
  <c r="L24" i="14"/>
  <c r="M24" i="14"/>
  <c r="N24" i="14"/>
  <c r="O24" i="14"/>
  <c r="K25" i="14"/>
  <c r="L25" i="14"/>
  <c r="M25" i="14"/>
  <c r="N25" i="14"/>
  <c r="O25" i="14"/>
  <c r="K26" i="14"/>
  <c r="L26" i="14"/>
  <c r="M26" i="14"/>
  <c r="N26" i="14"/>
  <c r="O26" i="14"/>
  <c r="K27" i="14"/>
  <c r="L27" i="14"/>
  <c r="M27" i="14"/>
  <c r="N27" i="14"/>
  <c r="O27" i="14"/>
  <c r="K28" i="14"/>
  <c r="L28" i="14"/>
  <c r="M28" i="14"/>
  <c r="N28" i="14"/>
  <c r="O28" i="14"/>
  <c r="K29" i="14"/>
  <c r="L29" i="14"/>
  <c r="M29" i="14"/>
  <c r="N29" i="14"/>
  <c r="O29" i="14"/>
  <c r="K30" i="14"/>
  <c r="L30" i="14"/>
  <c r="M30" i="14"/>
  <c r="N30" i="14"/>
  <c r="O30" i="14"/>
  <c r="K31" i="14"/>
  <c r="L31" i="14"/>
  <c r="M31" i="14"/>
  <c r="N31" i="14"/>
  <c r="O31" i="14"/>
  <c r="K32" i="14"/>
  <c r="L32" i="14"/>
  <c r="M32" i="14"/>
  <c r="N32" i="14"/>
  <c r="O32" i="14"/>
  <c r="K33" i="14"/>
  <c r="L33" i="14"/>
  <c r="M33" i="14"/>
  <c r="N33" i="14"/>
  <c r="O33" i="14"/>
  <c r="K34" i="14"/>
  <c r="L34" i="14"/>
  <c r="M34" i="14"/>
  <c r="N34" i="14"/>
  <c r="O34" i="14"/>
  <c r="K35" i="14"/>
  <c r="L35" i="14"/>
  <c r="M35" i="14"/>
  <c r="N35" i="14"/>
  <c r="O35" i="14"/>
  <c r="K36" i="14"/>
  <c r="L36" i="14"/>
  <c r="M36" i="14"/>
  <c r="N36" i="14"/>
  <c r="O36" i="14"/>
  <c r="K37" i="14"/>
  <c r="L37" i="14"/>
  <c r="M37" i="14"/>
  <c r="N37" i="14"/>
  <c r="O37" i="14"/>
  <c r="K38" i="14"/>
  <c r="L38" i="14"/>
  <c r="M38" i="14"/>
  <c r="N38" i="14"/>
  <c r="O38" i="14"/>
  <c r="K39" i="14"/>
  <c r="L39" i="14"/>
  <c r="M39" i="14"/>
  <c r="N39" i="14"/>
  <c r="O39" i="14"/>
  <c r="K40" i="14"/>
  <c r="L40" i="14"/>
  <c r="M40" i="14"/>
  <c r="N40" i="14"/>
  <c r="O40" i="14"/>
  <c r="K41" i="14"/>
  <c r="L41" i="14"/>
  <c r="M41" i="14"/>
  <c r="N41" i="14"/>
  <c r="O41" i="14"/>
  <c r="K42" i="14"/>
  <c r="L42" i="14"/>
  <c r="M42" i="14"/>
  <c r="N42" i="14"/>
  <c r="O42" i="14"/>
  <c r="K43" i="14"/>
  <c r="L43" i="14"/>
  <c r="M43" i="14"/>
  <c r="N43" i="14"/>
  <c r="O43" i="14"/>
  <c r="K44" i="14"/>
  <c r="L44" i="14"/>
  <c r="M44" i="14"/>
  <c r="N44" i="14"/>
  <c r="O44" i="14"/>
  <c r="K45" i="14"/>
  <c r="L45" i="14"/>
  <c r="M45" i="14"/>
  <c r="N45" i="14"/>
  <c r="O45" i="14"/>
  <c r="K46" i="14"/>
  <c r="L46" i="14"/>
  <c r="M46" i="14"/>
  <c r="N46" i="14"/>
  <c r="O46" i="14"/>
  <c r="K47" i="14"/>
  <c r="L47" i="14"/>
  <c r="M47" i="14"/>
  <c r="N47" i="14"/>
  <c r="O47" i="14"/>
  <c r="K48" i="14"/>
  <c r="L48" i="14"/>
  <c r="M48" i="14"/>
  <c r="N48" i="14"/>
  <c r="O48" i="14"/>
  <c r="K49" i="14"/>
  <c r="L49" i="14"/>
  <c r="M49" i="14"/>
  <c r="N49" i="14"/>
  <c r="O49" i="14"/>
  <c r="K50" i="14"/>
  <c r="L50" i="14"/>
  <c r="M50" i="14"/>
  <c r="N50" i="14"/>
  <c r="O50" i="14"/>
  <c r="K51" i="14"/>
  <c r="L51" i="14"/>
  <c r="M51" i="14"/>
  <c r="N51" i="14"/>
  <c r="O51" i="14"/>
  <c r="K52" i="14"/>
  <c r="L52" i="14"/>
  <c r="M52" i="14"/>
  <c r="N52" i="14"/>
  <c r="O52" i="14"/>
  <c r="K53" i="14"/>
  <c r="L53" i="14"/>
  <c r="M53" i="14"/>
  <c r="N53" i="14"/>
  <c r="O53" i="14"/>
  <c r="K54" i="14"/>
  <c r="L54" i="14"/>
  <c r="M54" i="14"/>
  <c r="N54" i="14"/>
  <c r="O54" i="14"/>
  <c r="K55" i="14"/>
  <c r="L55" i="14"/>
  <c r="M55" i="14"/>
  <c r="N55" i="14"/>
  <c r="O55" i="14"/>
  <c r="K56" i="14"/>
  <c r="L56" i="14"/>
  <c r="M56" i="14"/>
  <c r="N56" i="14"/>
  <c r="O56" i="14"/>
  <c r="K57" i="14"/>
  <c r="L57" i="14"/>
  <c r="M57" i="14"/>
  <c r="N57" i="14"/>
  <c r="O57" i="14"/>
  <c r="K58" i="14"/>
  <c r="L58" i="14"/>
  <c r="M58" i="14"/>
  <c r="N58" i="14"/>
  <c r="O58" i="14"/>
  <c r="K59" i="14"/>
  <c r="L59" i="14"/>
  <c r="M59" i="14"/>
  <c r="N59" i="14"/>
  <c r="O59" i="14"/>
  <c r="K60" i="14"/>
  <c r="L60" i="14"/>
  <c r="M60" i="14"/>
  <c r="N60" i="14"/>
  <c r="O60" i="14"/>
  <c r="K61" i="14"/>
  <c r="L61" i="14"/>
  <c r="M61" i="14"/>
  <c r="N61" i="14"/>
  <c r="O61" i="14"/>
  <c r="K62" i="14"/>
  <c r="L62" i="14"/>
  <c r="M62" i="14"/>
  <c r="N62" i="14"/>
  <c r="O62" i="14"/>
  <c r="K63" i="14"/>
  <c r="L63" i="14"/>
  <c r="M63" i="14"/>
  <c r="N63" i="14"/>
  <c r="O63" i="14"/>
  <c r="K64" i="14"/>
  <c r="L64" i="14"/>
  <c r="M64" i="14"/>
  <c r="N64" i="14"/>
  <c r="O64" i="14"/>
  <c r="K65" i="14"/>
  <c r="L65" i="14"/>
  <c r="M65" i="14"/>
  <c r="N65" i="14"/>
  <c r="O65" i="14"/>
  <c r="K66" i="14"/>
  <c r="L66" i="14"/>
  <c r="M66" i="14"/>
  <c r="N66" i="14"/>
  <c r="O66" i="14"/>
  <c r="K67" i="14"/>
  <c r="L67" i="14"/>
  <c r="M67" i="14"/>
  <c r="N67" i="14"/>
  <c r="O67" i="14"/>
  <c r="K68" i="14"/>
  <c r="L68" i="14"/>
  <c r="M68" i="14"/>
  <c r="N68" i="14"/>
  <c r="O68" i="14"/>
  <c r="K69" i="14"/>
  <c r="L69" i="14"/>
  <c r="M69" i="14"/>
  <c r="N69" i="14"/>
  <c r="O69" i="14"/>
  <c r="K70" i="14"/>
  <c r="L70" i="14"/>
  <c r="M70" i="14"/>
  <c r="N70" i="14"/>
  <c r="O70" i="14"/>
  <c r="K71" i="14"/>
  <c r="L71" i="14"/>
  <c r="M71" i="14"/>
  <c r="N71" i="14"/>
  <c r="O71" i="14"/>
  <c r="K72" i="14"/>
  <c r="L72" i="14"/>
  <c r="M72" i="14"/>
  <c r="N72" i="14"/>
  <c r="O72" i="14"/>
  <c r="K73" i="14"/>
  <c r="L73" i="14"/>
  <c r="M73" i="14"/>
  <c r="N73" i="14"/>
  <c r="O73" i="14"/>
  <c r="K74" i="14"/>
  <c r="L74" i="14"/>
  <c r="M74" i="14"/>
  <c r="N74" i="14"/>
  <c r="O74" i="14"/>
  <c r="K75" i="14"/>
  <c r="L75" i="14"/>
  <c r="M75" i="14"/>
  <c r="N75" i="14"/>
  <c r="O75" i="14"/>
  <c r="K76" i="14"/>
  <c r="L76" i="14"/>
  <c r="M76" i="14"/>
  <c r="N76" i="14"/>
  <c r="O76" i="14"/>
  <c r="K77" i="14"/>
  <c r="L77" i="14"/>
  <c r="M77" i="14"/>
  <c r="N77" i="14"/>
  <c r="O77" i="14"/>
  <c r="K78" i="14"/>
  <c r="L78" i="14"/>
  <c r="M78" i="14"/>
  <c r="N78" i="14"/>
  <c r="O78" i="14"/>
  <c r="K79" i="14"/>
  <c r="L79" i="14"/>
  <c r="M79" i="14"/>
  <c r="N79" i="14"/>
  <c r="O79" i="14"/>
  <c r="K80" i="14"/>
  <c r="L80" i="14"/>
  <c r="M80" i="14"/>
  <c r="N80" i="14"/>
  <c r="O80" i="14"/>
  <c r="K81" i="14"/>
  <c r="L81" i="14"/>
  <c r="M81" i="14"/>
  <c r="N81" i="14"/>
  <c r="O81" i="14"/>
  <c r="K82" i="14"/>
  <c r="L82" i="14"/>
  <c r="M82" i="14"/>
  <c r="N82" i="14"/>
  <c r="O82" i="14"/>
  <c r="K83" i="14"/>
  <c r="L83" i="14"/>
  <c r="M83" i="14"/>
  <c r="N83" i="14"/>
  <c r="O83" i="14"/>
  <c r="K84" i="14"/>
  <c r="L84" i="14"/>
  <c r="M84" i="14"/>
  <c r="N84" i="14"/>
  <c r="O84" i="14"/>
  <c r="K85" i="14"/>
  <c r="L85" i="14"/>
  <c r="M85" i="14"/>
  <c r="N85" i="14"/>
  <c r="O85" i="14"/>
  <c r="K86" i="14"/>
  <c r="L86" i="14"/>
  <c r="M86" i="14"/>
  <c r="N86" i="14"/>
  <c r="O86" i="14"/>
  <c r="K87" i="14"/>
  <c r="L87" i="14"/>
  <c r="M87" i="14"/>
  <c r="N87" i="14"/>
  <c r="O87" i="14"/>
  <c r="K88" i="14"/>
  <c r="L88" i="14"/>
  <c r="M88" i="14"/>
  <c r="N88" i="14"/>
  <c r="O88" i="14"/>
  <c r="K89" i="14"/>
  <c r="L89" i="14"/>
  <c r="M89" i="14"/>
  <c r="N89" i="14"/>
  <c r="O89" i="14"/>
  <c r="K90" i="14"/>
  <c r="L90" i="14"/>
  <c r="M90" i="14"/>
  <c r="N90" i="14"/>
  <c r="O90" i="14"/>
  <c r="K91" i="14"/>
  <c r="L91" i="14"/>
  <c r="M91" i="14"/>
  <c r="N91" i="14"/>
  <c r="O91" i="14"/>
  <c r="K92" i="14"/>
  <c r="L92" i="14"/>
  <c r="M92" i="14"/>
  <c r="N92" i="14"/>
  <c r="O92" i="14"/>
  <c r="K93" i="14"/>
  <c r="L93" i="14"/>
  <c r="M93" i="14"/>
  <c r="N93" i="14"/>
  <c r="O93" i="14"/>
  <c r="K94" i="14"/>
  <c r="L94" i="14"/>
  <c r="M94" i="14"/>
  <c r="N94" i="14"/>
  <c r="O94" i="14"/>
  <c r="K95" i="14"/>
  <c r="L95" i="14"/>
  <c r="M95" i="14"/>
  <c r="N95" i="14"/>
  <c r="O95" i="14"/>
  <c r="K96" i="14"/>
  <c r="L96" i="14"/>
  <c r="M96" i="14"/>
  <c r="N96" i="14"/>
  <c r="O96" i="14"/>
  <c r="K97" i="14"/>
  <c r="L97" i="14"/>
  <c r="M97" i="14"/>
  <c r="N97" i="14"/>
  <c r="O97" i="14"/>
  <c r="K98" i="14"/>
  <c r="L98" i="14"/>
  <c r="M98" i="14"/>
  <c r="N98" i="14"/>
  <c r="O98" i="14"/>
  <c r="K99" i="14"/>
  <c r="L99" i="14"/>
  <c r="M99" i="14"/>
  <c r="N99" i="14"/>
  <c r="O99" i="14"/>
  <c r="K100" i="14"/>
  <c r="L100" i="14"/>
  <c r="M100" i="14"/>
  <c r="N100" i="14"/>
  <c r="O100" i="14"/>
  <c r="K101" i="14"/>
  <c r="L101" i="14"/>
  <c r="M101" i="14"/>
  <c r="N101" i="14"/>
  <c r="O101" i="14"/>
  <c r="K102" i="14"/>
  <c r="L102" i="14"/>
  <c r="M102" i="14"/>
  <c r="N102" i="14"/>
  <c r="O102" i="14"/>
  <c r="K103" i="14"/>
  <c r="L103" i="14"/>
  <c r="M103" i="14"/>
  <c r="N103" i="14"/>
  <c r="O103" i="14"/>
  <c r="K104" i="14"/>
  <c r="L104" i="14"/>
  <c r="M104" i="14"/>
  <c r="N104" i="14"/>
  <c r="O104" i="14"/>
  <c r="K105" i="14"/>
  <c r="L105" i="14"/>
  <c r="M105" i="14"/>
  <c r="N105" i="14"/>
  <c r="O105" i="14"/>
  <c r="K106" i="14"/>
  <c r="L106" i="14"/>
  <c r="M106" i="14"/>
  <c r="N106" i="14"/>
  <c r="O106" i="14"/>
  <c r="K107" i="14"/>
  <c r="L107" i="14"/>
  <c r="M107" i="14"/>
  <c r="N107" i="14"/>
  <c r="O107" i="14"/>
  <c r="K108" i="14"/>
  <c r="L108" i="14"/>
  <c r="M108" i="14"/>
  <c r="N108" i="14"/>
  <c r="O108" i="14"/>
  <c r="K109" i="14"/>
  <c r="L109" i="14"/>
  <c r="M109" i="14"/>
  <c r="N109" i="14"/>
  <c r="O109" i="14"/>
  <c r="K110" i="14"/>
  <c r="L110" i="14"/>
  <c r="M110" i="14"/>
  <c r="N110" i="14"/>
  <c r="O110" i="14"/>
  <c r="K111" i="14"/>
  <c r="L111" i="14"/>
  <c r="M111" i="14"/>
  <c r="N111" i="14"/>
  <c r="O111" i="14"/>
  <c r="K112" i="14"/>
  <c r="L112" i="14"/>
  <c r="M112" i="14"/>
  <c r="N112" i="14"/>
  <c r="O112" i="14"/>
  <c r="K113" i="14"/>
  <c r="L113" i="14"/>
  <c r="M113" i="14"/>
  <c r="N113" i="14"/>
  <c r="O113" i="14"/>
  <c r="K114" i="14"/>
  <c r="L114" i="14"/>
  <c r="M114" i="14"/>
  <c r="N114" i="14"/>
  <c r="O114" i="14"/>
  <c r="K115" i="14"/>
  <c r="L115" i="14"/>
  <c r="M115" i="14"/>
  <c r="N115" i="14"/>
  <c r="O115" i="14"/>
  <c r="K116" i="14"/>
  <c r="L116" i="14"/>
  <c r="M116" i="14"/>
  <c r="N116" i="14"/>
  <c r="O116" i="14"/>
  <c r="K117" i="14"/>
  <c r="L117" i="14"/>
  <c r="M117" i="14"/>
  <c r="N117" i="14"/>
  <c r="O117" i="14"/>
  <c r="K118" i="14"/>
  <c r="L118" i="14"/>
  <c r="M118" i="14"/>
  <c r="N118" i="14"/>
  <c r="O118" i="14"/>
  <c r="K119" i="14"/>
  <c r="L119" i="14"/>
  <c r="M119" i="14"/>
  <c r="N119" i="14"/>
  <c r="O119" i="14"/>
  <c r="K120" i="14"/>
  <c r="L120" i="14"/>
  <c r="M120" i="14"/>
  <c r="N120" i="14"/>
  <c r="O120" i="14"/>
  <c r="K121" i="14"/>
  <c r="L121" i="14"/>
  <c r="M121" i="14"/>
  <c r="N121" i="14"/>
  <c r="O121" i="14"/>
  <c r="K122" i="14"/>
  <c r="L122" i="14"/>
  <c r="M122" i="14"/>
  <c r="N122" i="14"/>
  <c r="O122" i="14"/>
  <c r="K123" i="14"/>
  <c r="L123" i="14"/>
  <c r="M123" i="14"/>
  <c r="N123" i="14"/>
  <c r="O123" i="14"/>
  <c r="K124" i="14"/>
  <c r="L124" i="14"/>
  <c r="M124" i="14"/>
  <c r="N124" i="14"/>
  <c r="O124" i="14"/>
  <c r="K125" i="14"/>
  <c r="L125" i="14"/>
  <c r="M125" i="14"/>
  <c r="N125" i="14"/>
  <c r="O125" i="14"/>
  <c r="K126" i="14"/>
  <c r="L126" i="14"/>
  <c r="M126" i="14"/>
  <c r="N126" i="14"/>
  <c r="O126" i="14"/>
  <c r="K127" i="14"/>
  <c r="L127" i="14"/>
  <c r="M127" i="14"/>
  <c r="N127" i="14"/>
  <c r="O127" i="14"/>
  <c r="K128" i="14"/>
  <c r="L128" i="14"/>
  <c r="M128" i="14"/>
  <c r="N128" i="14"/>
  <c r="O128" i="14"/>
  <c r="K129" i="14"/>
  <c r="L129" i="14"/>
  <c r="M129" i="14"/>
  <c r="N129" i="14"/>
  <c r="O129" i="14"/>
  <c r="K130" i="14"/>
  <c r="L130" i="14"/>
  <c r="M130" i="14"/>
  <c r="N130" i="14"/>
  <c r="O130" i="14"/>
  <c r="K131" i="14"/>
  <c r="L131" i="14"/>
  <c r="M131" i="14"/>
  <c r="N131" i="14"/>
  <c r="O131" i="14"/>
  <c r="K132" i="14"/>
  <c r="L132" i="14"/>
  <c r="M132" i="14"/>
  <c r="N132" i="14"/>
  <c r="O132" i="14"/>
  <c r="K133" i="14"/>
  <c r="L133" i="14"/>
  <c r="M133" i="14"/>
  <c r="N133" i="14"/>
  <c r="O133" i="14"/>
  <c r="K134" i="14"/>
  <c r="L134" i="14"/>
  <c r="M134" i="14"/>
  <c r="N134" i="14"/>
  <c r="O134" i="14"/>
  <c r="K135" i="14"/>
  <c r="L135" i="14"/>
  <c r="M135" i="14"/>
  <c r="N135" i="14"/>
  <c r="O135" i="14"/>
  <c r="K136" i="14"/>
  <c r="L136" i="14"/>
  <c r="M136" i="14"/>
  <c r="N136" i="14"/>
  <c r="O136" i="14"/>
  <c r="K137" i="14"/>
  <c r="L137" i="14"/>
  <c r="M137" i="14"/>
  <c r="N137" i="14"/>
  <c r="O137" i="14"/>
  <c r="K138" i="14"/>
  <c r="L138" i="14"/>
  <c r="M138" i="14"/>
  <c r="N138" i="14"/>
  <c r="O138" i="14"/>
  <c r="K139" i="14"/>
  <c r="L139" i="14"/>
  <c r="M139" i="14"/>
  <c r="N139" i="14"/>
  <c r="O139" i="14"/>
  <c r="K140" i="14"/>
  <c r="L140" i="14"/>
  <c r="M140" i="14"/>
  <c r="N140" i="14"/>
  <c r="O140" i="14"/>
  <c r="K141" i="14"/>
  <c r="L141" i="14"/>
  <c r="M141" i="14"/>
  <c r="N141" i="14"/>
  <c r="O141" i="14"/>
  <c r="K142" i="14"/>
  <c r="L142" i="14"/>
  <c r="M142" i="14"/>
  <c r="N142" i="14"/>
  <c r="O142" i="14"/>
  <c r="K143" i="14"/>
  <c r="L143" i="14"/>
  <c r="M143" i="14"/>
  <c r="N143" i="14"/>
  <c r="O143" i="14"/>
  <c r="K144" i="14"/>
  <c r="L144" i="14"/>
  <c r="M144" i="14"/>
  <c r="N144" i="14"/>
  <c r="O144" i="14"/>
  <c r="K145" i="14"/>
  <c r="L145" i="14"/>
  <c r="M145" i="14"/>
  <c r="N145" i="14"/>
  <c r="O145" i="14"/>
  <c r="K146" i="14"/>
  <c r="L146" i="14"/>
  <c r="M146" i="14"/>
  <c r="N146" i="14"/>
  <c r="O146" i="14"/>
  <c r="K147" i="14"/>
  <c r="L147" i="14"/>
  <c r="M147" i="14"/>
  <c r="N147" i="14"/>
  <c r="O147" i="14"/>
  <c r="K148" i="14"/>
  <c r="L148" i="14"/>
  <c r="M148" i="14"/>
  <c r="N148" i="14"/>
  <c r="O148" i="14"/>
  <c r="K149" i="14"/>
  <c r="L149" i="14"/>
  <c r="M149" i="14"/>
  <c r="N149" i="14"/>
  <c r="O149" i="14"/>
  <c r="K150" i="14"/>
  <c r="L150" i="14"/>
  <c r="M150" i="14"/>
  <c r="N150" i="14"/>
  <c r="O150" i="14"/>
  <c r="K151" i="14"/>
  <c r="L151" i="14"/>
  <c r="M151" i="14"/>
  <c r="N151" i="14"/>
  <c r="O151" i="14"/>
  <c r="K152" i="14"/>
  <c r="L152" i="14"/>
  <c r="M152" i="14"/>
  <c r="N152" i="14"/>
  <c r="O152" i="14"/>
  <c r="K153" i="14"/>
  <c r="L153" i="14"/>
  <c r="M153" i="14"/>
  <c r="N153" i="14"/>
  <c r="O153" i="14"/>
  <c r="K154" i="14"/>
  <c r="L154" i="14"/>
  <c r="M154" i="14"/>
  <c r="N154" i="14"/>
  <c r="O154" i="14"/>
  <c r="K155" i="14"/>
  <c r="L155" i="14"/>
  <c r="M155" i="14"/>
  <c r="N155" i="14"/>
  <c r="O155" i="14"/>
  <c r="K156" i="14"/>
  <c r="L156" i="14"/>
  <c r="M156" i="14"/>
  <c r="N156" i="14"/>
  <c r="O156" i="14"/>
  <c r="K157" i="14"/>
  <c r="L157" i="14"/>
  <c r="M157" i="14"/>
  <c r="N157" i="14"/>
  <c r="O157" i="14"/>
  <c r="K158" i="14"/>
  <c r="L158" i="14"/>
  <c r="M158" i="14"/>
  <c r="N158" i="14"/>
  <c r="O158" i="14"/>
  <c r="K159" i="14"/>
  <c r="L159" i="14"/>
  <c r="M159" i="14"/>
  <c r="N159" i="14"/>
  <c r="O159" i="14"/>
  <c r="K160" i="14"/>
  <c r="L160" i="14"/>
  <c r="M160" i="14"/>
  <c r="N160" i="14"/>
  <c r="O160" i="14"/>
  <c r="K161" i="14"/>
  <c r="L161" i="14"/>
  <c r="M161" i="14"/>
  <c r="N161" i="14"/>
  <c r="O161" i="14"/>
  <c r="K162" i="14"/>
  <c r="L162" i="14"/>
  <c r="M162" i="14"/>
  <c r="N162" i="14"/>
  <c r="O162" i="14"/>
  <c r="K163" i="14"/>
  <c r="L163" i="14"/>
  <c r="M163" i="14"/>
  <c r="N163" i="14"/>
  <c r="O163" i="14"/>
  <c r="K164" i="14"/>
  <c r="L164" i="14"/>
  <c r="M164" i="14"/>
  <c r="N164" i="14"/>
  <c r="O164" i="14"/>
  <c r="K165" i="14"/>
  <c r="L165" i="14"/>
  <c r="M165" i="14"/>
  <c r="N165" i="14"/>
  <c r="O165" i="14"/>
  <c r="K166" i="14"/>
  <c r="L166" i="14"/>
  <c r="M166" i="14"/>
  <c r="N166" i="14"/>
  <c r="O166" i="14"/>
  <c r="K167" i="14"/>
  <c r="L167" i="14"/>
  <c r="M167" i="14"/>
  <c r="N167" i="14"/>
  <c r="O167" i="14"/>
  <c r="K168" i="14"/>
  <c r="L168" i="14"/>
  <c r="M168" i="14"/>
  <c r="N168" i="14"/>
  <c r="O168" i="14"/>
  <c r="K169" i="14"/>
  <c r="L169" i="14"/>
  <c r="M169" i="14"/>
  <c r="N169" i="14"/>
  <c r="O169" i="14"/>
  <c r="K170" i="14"/>
  <c r="L170" i="14"/>
  <c r="M170" i="14"/>
  <c r="N170" i="14"/>
  <c r="O170" i="14"/>
  <c r="K171" i="14"/>
  <c r="L171" i="14"/>
  <c r="M171" i="14"/>
  <c r="N171" i="14"/>
  <c r="O171" i="14"/>
  <c r="K172" i="14"/>
  <c r="L172" i="14"/>
  <c r="M172" i="14"/>
  <c r="N172" i="14"/>
  <c r="O172" i="14"/>
  <c r="K173" i="14"/>
  <c r="L173" i="14"/>
  <c r="M173" i="14"/>
  <c r="N173" i="14"/>
  <c r="O173" i="14"/>
  <c r="K174" i="14"/>
  <c r="L174" i="14"/>
  <c r="M174" i="14"/>
  <c r="N174" i="14"/>
  <c r="O174" i="14"/>
  <c r="K175" i="14"/>
  <c r="L175" i="14"/>
  <c r="M175" i="14"/>
  <c r="N175" i="14"/>
  <c r="O175" i="14"/>
  <c r="K176" i="14"/>
  <c r="L176" i="14"/>
  <c r="M176" i="14"/>
  <c r="N176" i="14"/>
  <c r="O176" i="14"/>
  <c r="K177" i="14"/>
  <c r="L177" i="14"/>
  <c r="M177" i="14"/>
  <c r="N177" i="14"/>
  <c r="O177" i="14"/>
  <c r="K178" i="14"/>
  <c r="L178" i="14"/>
  <c r="M178" i="14"/>
  <c r="N178" i="14"/>
  <c r="O178" i="14"/>
  <c r="K179" i="14"/>
  <c r="L179" i="14"/>
  <c r="M179" i="14"/>
  <c r="N179" i="14"/>
  <c r="O179" i="14"/>
  <c r="K180" i="14"/>
  <c r="L180" i="14"/>
  <c r="M180" i="14"/>
  <c r="N180" i="14"/>
  <c r="O180" i="14"/>
  <c r="K181" i="14"/>
  <c r="L181" i="14"/>
  <c r="M181" i="14"/>
  <c r="N181" i="14"/>
  <c r="O181" i="14"/>
  <c r="K182" i="14"/>
  <c r="L182" i="14"/>
  <c r="M182" i="14"/>
  <c r="N182" i="14"/>
  <c r="O182" i="14"/>
  <c r="K183" i="14"/>
  <c r="L183" i="14"/>
  <c r="M183" i="14"/>
  <c r="N183" i="14"/>
  <c r="O183" i="14"/>
  <c r="K184" i="14"/>
  <c r="L184" i="14"/>
  <c r="M184" i="14"/>
  <c r="N184" i="14"/>
  <c r="O184" i="14"/>
  <c r="K185" i="14"/>
  <c r="L185" i="14"/>
  <c r="M185" i="14"/>
  <c r="N185" i="14"/>
  <c r="O185" i="14"/>
  <c r="K186" i="14"/>
  <c r="L186" i="14"/>
  <c r="M186" i="14"/>
  <c r="N186" i="14"/>
  <c r="O186" i="14"/>
  <c r="K187" i="14"/>
  <c r="L187" i="14"/>
  <c r="M187" i="14"/>
  <c r="N187" i="14"/>
  <c r="O187" i="14"/>
  <c r="K188" i="14"/>
  <c r="L188" i="14"/>
  <c r="M188" i="14"/>
  <c r="N188" i="14"/>
  <c r="O188" i="14"/>
  <c r="K189" i="14"/>
  <c r="L189" i="14"/>
  <c r="M189" i="14"/>
  <c r="N189" i="14"/>
  <c r="O189" i="14"/>
  <c r="K190" i="14"/>
  <c r="L190" i="14"/>
  <c r="M190" i="14"/>
  <c r="N190" i="14"/>
  <c r="O190" i="14"/>
  <c r="K191" i="14"/>
  <c r="L191" i="14"/>
  <c r="M191" i="14"/>
  <c r="N191" i="14"/>
  <c r="O191" i="14"/>
  <c r="K192" i="14"/>
  <c r="L192" i="14"/>
  <c r="M192" i="14"/>
  <c r="N192" i="14"/>
  <c r="O192" i="14"/>
  <c r="K193" i="14"/>
  <c r="L193" i="14"/>
  <c r="M193" i="14"/>
  <c r="N193" i="14"/>
  <c r="O193" i="14"/>
  <c r="K194" i="14"/>
  <c r="L194" i="14"/>
  <c r="M194" i="14"/>
  <c r="N194" i="14"/>
  <c r="O194" i="14"/>
  <c r="K195" i="14"/>
  <c r="L195" i="14"/>
  <c r="M195" i="14"/>
  <c r="N195" i="14"/>
  <c r="O195" i="14"/>
  <c r="K196" i="14"/>
  <c r="L196" i="14"/>
  <c r="M196" i="14"/>
  <c r="N196" i="14"/>
  <c r="O196" i="14"/>
  <c r="K197" i="14"/>
  <c r="L197" i="14"/>
  <c r="M197" i="14"/>
  <c r="N197" i="14"/>
  <c r="O197" i="14"/>
  <c r="K198" i="14"/>
  <c r="L198" i="14"/>
  <c r="M198" i="14"/>
  <c r="N198" i="14"/>
  <c r="O198" i="14"/>
  <c r="K199" i="14"/>
  <c r="L199" i="14"/>
  <c r="M199" i="14"/>
  <c r="N199" i="14"/>
  <c r="O199" i="14"/>
  <c r="K200" i="14"/>
  <c r="L200" i="14"/>
  <c r="M200" i="14"/>
  <c r="N200" i="14"/>
  <c r="O200" i="14"/>
  <c r="K201" i="14"/>
  <c r="L201" i="14"/>
  <c r="M201" i="14"/>
  <c r="N201" i="14"/>
  <c r="O201" i="14"/>
  <c r="K202" i="14"/>
  <c r="L202" i="14"/>
  <c r="M202" i="14"/>
  <c r="N202" i="14"/>
  <c r="O202" i="14"/>
  <c r="K203" i="14"/>
  <c r="L203" i="14"/>
  <c r="M203" i="14"/>
  <c r="N203" i="14"/>
  <c r="O203" i="14"/>
  <c r="K204" i="14"/>
  <c r="L204" i="14"/>
  <c r="M204" i="14"/>
  <c r="N204" i="14"/>
  <c r="O204" i="14"/>
  <c r="K205" i="14"/>
  <c r="L205" i="14"/>
  <c r="M205" i="14"/>
  <c r="N205" i="14"/>
  <c r="O205" i="14"/>
  <c r="K206" i="14"/>
  <c r="L206" i="14"/>
  <c r="M206" i="14"/>
  <c r="N206" i="14"/>
  <c r="O206" i="14"/>
  <c r="K207" i="14"/>
  <c r="L207" i="14"/>
  <c r="M207" i="14"/>
  <c r="N207" i="14"/>
  <c r="O207" i="14"/>
  <c r="K208" i="14"/>
  <c r="L208" i="14"/>
  <c r="M208" i="14"/>
  <c r="N208" i="14"/>
  <c r="O208" i="14"/>
  <c r="K209" i="14"/>
  <c r="L209" i="14"/>
  <c r="M209" i="14"/>
  <c r="N209" i="14"/>
  <c r="O209" i="14"/>
  <c r="K210" i="14"/>
  <c r="L210" i="14"/>
  <c r="M210" i="14"/>
  <c r="N210" i="14"/>
  <c r="O210" i="14"/>
  <c r="K211" i="14"/>
  <c r="L211" i="14"/>
  <c r="M211" i="14"/>
  <c r="N211" i="14"/>
  <c r="O211" i="14"/>
  <c r="K212" i="14"/>
  <c r="L212" i="14"/>
  <c r="M212" i="14"/>
  <c r="N212" i="14"/>
  <c r="O212" i="14"/>
  <c r="K213" i="14"/>
  <c r="L213" i="14"/>
  <c r="M213" i="14"/>
  <c r="N213" i="14"/>
  <c r="O213" i="14"/>
  <c r="K214" i="14"/>
  <c r="L214" i="14"/>
  <c r="M214" i="14"/>
  <c r="N214" i="14"/>
  <c r="O214" i="14"/>
  <c r="K215" i="14"/>
  <c r="L215" i="14"/>
  <c r="M215" i="14"/>
  <c r="N215" i="14"/>
  <c r="O215" i="14"/>
  <c r="K216" i="14"/>
  <c r="L216" i="14"/>
  <c r="M216" i="14"/>
  <c r="N216" i="14"/>
  <c r="O216" i="14"/>
  <c r="K217" i="14"/>
  <c r="L217" i="14"/>
  <c r="M217" i="14"/>
  <c r="N217" i="14"/>
  <c r="O217" i="14"/>
  <c r="K218" i="14"/>
  <c r="L218" i="14"/>
  <c r="M218" i="14"/>
  <c r="N218" i="14"/>
  <c r="O218" i="14"/>
  <c r="K219" i="14"/>
  <c r="L219" i="14"/>
  <c r="M219" i="14"/>
  <c r="N219" i="14"/>
  <c r="O219" i="14"/>
  <c r="K220" i="14"/>
  <c r="L220" i="14"/>
  <c r="M220" i="14"/>
  <c r="N220" i="14"/>
  <c r="O220" i="14"/>
  <c r="K221" i="14"/>
  <c r="L221" i="14"/>
  <c r="M221" i="14"/>
  <c r="N221" i="14"/>
  <c r="O221" i="14"/>
  <c r="K222" i="14"/>
  <c r="L222" i="14"/>
  <c r="M222" i="14"/>
  <c r="N222" i="14"/>
  <c r="O222" i="14"/>
  <c r="K223" i="14"/>
  <c r="L223" i="14"/>
  <c r="M223" i="14"/>
  <c r="N223" i="14"/>
  <c r="O223" i="14"/>
  <c r="K224" i="14"/>
  <c r="L224" i="14"/>
  <c r="M224" i="14"/>
  <c r="N224" i="14"/>
  <c r="O224" i="14"/>
  <c r="K225" i="14"/>
  <c r="L225" i="14"/>
  <c r="M225" i="14"/>
  <c r="N225" i="14"/>
  <c r="O225" i="14"/>
  <c r="K226" i="14"/>
  <c r="L226" i="14"/>
  <c r="M226" i="14"/>
  <c r="N226" i="14"/>
  <c r="O226" i="14"/>
  <c r="K227" i="14"/>
  <c r="L227" i="14"/>
  <c r="M227" i="14"/>
  <c r="N227" i="14"/>
  <c r="O227" i="14"/>
  <c r="K228" i="14"/>
  <c r="L228" i="14"/>
  <c r="M228" i="14"/>
  <c r="N228" i="14"/>
  <c r="O228" i="14"/>
  <c r="K229" i="14"/>
  <c r="L229" i="14"/>
  <c r="M229" i="14"/>
  <c r="N229" i="14"/>
  <c r="O229" i="14"/>
  <c r="K230" i="14"/>
  <c r="L230" i="14"/>
  <c r="M230" i="14"/>
  <c r="N230" i="14"/>
  <c r="O230" i="14"/>
  <c r="K231" i="14"/>
  <c r="L231" i="14"/>
  <c r="M231" i="14"/>
  <c r="N231" i="14"/>
  <c r="O231" i="14"/>
  <c r="K232" i="14"/>
  <c r="L232" i="14"/>
  <c r="M232" i="14"/>
  <c r="N232" i="14"/>
  <c r="O232" i="14"/>
  <c r="K233" i="14"/>
  <c r="L233" i="14"/>
  <c r="M233" i="14"/>
  <c r="N233" i="14"/>
  <c r="O233" i="14"/>
  <c r="K234" i="14"/>
  <c r="L234" i="14"/>
  <c r="M234" i="14"/>
  <c r="N234" i="14"/>
  <c r="O234" i="14"/>
  <c r="K235" i="14"/>
  <c r="L235" i="14"/>
  <c r="M235" i="14"/>
  <c r="N235" i="14"/>
  <c r="O235" i="14"/>
  <c r="K236" i="14"/>
  <c r="L236" i="14"/>
  <c r="M236" i="14"/>
  <c r="N236" i="14"/>
  <c r="O236" i="14"/>
  <c r="K237" i="14"/>
  <c r="L237" i="14"/>
  <c r="M237" i="14"/>
  <c r="N237" i="14"/>
  <c r="O237" i="14"/>
  <c r="K238" i="14"/>
  <c r="L238" i="14"/>
  <c r="M238" i="14"/>
  <c r="N238" i="14"/>
  <c r="O238" i="14"/>
  <c r="K239" i="14"/>
  <c r="L239" i="14"/>
  <c r="M239" i="14"/>
  <c r="N239" i="14"/>
  <c r="O239" i="14"/>
  <c r="K240" i="14"/>
  <c r="L240" i="14"/>
  <c r="M240" i="14"/>
  <c r="N240" i="14"/>
  <c r="O240" i="14"/>
  <c r="K241" i="14"/>
  <c r="L241" i="14"/>
  <c r="M241" i="14"/>
  <c r="N241" i="14"/>
  <c r="O241" i="14"/>
  <c r="K242" i="14"/>
  <c r="L242" i="14"/>
  <c r="M242" i="14"/>
  <c r="N242" i="14"/>
  <c r="O242" i="14"/>
  <c r="K243" i="14"/>
  <c r="L243" i="14"/>
  <c r="M243" i="14"/>
  <c r="N243" i="14"/>
  <c r="O243" i="14"/>
  <c r="K244" i="14"/>
  <c r="L244" i="14"/>
  <c r="M244" i="14"/>
  <c r="N244" i="14"/>
  <c r="O244" i="14"/>
  <c r="K245" i="14"/>
  <c r="L245" i="14"/>
  <c r="M245" i="14"/>
  <c r="N245" i="14"/>
  <c r="O245" i="14"/>
  <c r="K246" i="14"/>
  <c r="L246" i="14"/>
  <c r="M246" i="14"/>
  <c r="N246" i="14"/>
  <c r="O246" i="14"/>
  <c r="K247" i="14"/>
  <c r="L247" i="14"/>
  <c r="M247" i="14"/>
  <c r="N247" i="14"/>
  <c r="O247" i="14"/>
  <c r="K248" i="14"/>
  <c r="L248" i="14"/>
  <c r="M248" i="14"/>
  <c r="N248" i="14"/>
  <c r="O248" i="14"/>
  <c r="K249" i="14"/>
  <c r="L249" i="14"/>
  <c r="M249" i="14"/>
  <c r="N249" i="14"/>
  <c r="O249" i="14"/>
  <c r="K250" i="14"/>
  <c r="L250" i="14"/>
  <c r="M250" i="14"/>
  <c r="N250" i="14"/>
  <c r="O250" i="14"/>
  <c r="K251" i="14"/>
  <c r="L251" i="14"/>
  <c r="M251" i="14"/>
  <c r="N251" i="14"/>
  <c r="O251" i="14"/>
  <c r="K252" i="14"/>
  <c r="L252" i="14"/>
  <c r="M252" i="14"/>
  <c r="N252" i="14"/>
  <c r="O252" i="14"/>
  <c r="K253" i="14"/>
  <c r="L253" i="14"/>
  <c r="M253" i="14"/>
  <c r="N253" i="14"/>
  <c r="O253" i="14"/>
  <c r="K254" i="14"/>
  <c r="L254" i="14"/>
  <c r="M254" i="14"/>
  <c r="N254" i="14"/>
  <c r="O254" i="14"/>
  <c r="K255" i="14"/>
  <c r="L255" i="14"/>
  <c r="M255" i="14"/>
  <c r="N255" i="14"/>
  <c r="O255" i="14"/>
  <c r="K256" i="14"/>
  <c r="L256" i="14"/>
  <c r="M256" i="14"/>
  <c r="N256" i="14"/>
  <c r="O256" i="14"/>
  <c r="K257" i="14"/>
  <c r="L257" i="14"/>
  <c r="M257" i="14"/>
  <c r="N257" i="14"/>
  <c r="O257" i="14"/>
  <c r="K258" i="14"/>
  <c r="L258" i="14"/>
  <c r="M258" i="14"/>
  <c r="N258" i="14"/>
  <c r="O258" i="14"/>
  <c r="K259" i="14"/>
  <c r="L259" i="14"/>
  <c r="M259" i="14"/>
  <c r="N259" i="14"/>
  <c r="O259" i="14"/>
  <c r="K260" i="14"/>
  <c r="L260" i="14"/>
  <c r="M260" i="14"/>
  <c r="N260" i="14"/>
  <c r="O260" i="14"/>
  <c r="K261" i="14"/>
  <c r="L261" i="14"/>
  <c r="M261" i="14"/>
  <c r="N261" i="14"/>
  <c r="O261" i="14"/>
  <c r="K262" i="14"/>
  <c r="L262" i="14"/>
  <c r="M262" i="14"/>
  <c r="N262" i="14"/>
  <c r="O262" i="14"/>
  <c r="K263" i="14"/>
  <c r="L263" i="14"/>
  <c r="M263" i="14"/>
  <c r="N263" i="14"/>
  <c r="O263" i="14"/>
  <c r="K264" i="14"/>
  <c r="L264" i="14"/>
  <c r="M264" i="14"/>
  <c r="N264" i="14"/>
  <c r="O264" i="14"/>
  <c r="K265" i="14"/>
  <c r="L265" i="14"/>
  <c r="M265" i="14"/>
  <c r="N265" i="14"/>
  <c r="O265" i="14"/>
  <c r="K266" i="14"/>
  <c r="L266" i="14"/>
  <c r="M266" i="14"/>
  <c r="N266" i="14"/>
  <c r="O266" i="14"/>
  <c r="K267" i="14"/>
  <c r="L267" i="14"/>
  <c r="M267" i="14"/>
  <c r="N267" i="14"/>
  <c r="O267" i="14"/>
  <c r="K268" i="14"/>
  <c r="L268" i="14"/>
  <c r="M268" i="14"/>
  <c r="N268" i="14"/>
  <c r="O268" i="14"/>
  <c r="K269" i="14"/>
  <c r="L269" i="14"/>
  <c r="M269" i="14"/>
  <c r="N269" i="14"/>
  <c r="O269" i="14"/>
  <c r="K270" i="14"/>
  <c r="L270" i="14"/>
  <c r="M270" i="14"/>
  <c r="N270" i="14"/>
  <c r="O270" i="14"/>
  <c r="K271" i="14"/>
  <c r="L271" i="14"/>
  <c r="M271" i="14"/>
  <c r="N271" i="14"/>
  <c r="O271" i="14"/>
  <c r="K272" i="14"/>
  <c r="L272" i="14"/>
  <c r="M272" i="14"/>
  <c r="N272" i="14"/>
  <c r="O272" i="14"/>
  <c r="K273" i="14"/>
  <c r="L273" i="14"/>
  <c r="M273" i="14"/>
  <c r="N273" i="14"/>
  <c r="O273" i="14"/>
  <c r="K274" i="14"/>
  <c r="L274" i="14"/>
  <c r="M274" i="14"/>
  <c r="N274" i="14"/>
  <c r="O274" i="14"/>
  <c r="K275" i="14"/>
  <c r="L275" i="14"/>
  <c r="M275" i="14"/>
  <c r="N275" i="14"/>
  <c r="O275" i="14"/>
  <c r="K276" i="14"/>
  <c r="L276" i="14"/>
  <c r="M276" i="14"/>
  <c r="N276" i="14"/>
  <c r="O276" i="14"/>
  <c r="K277" i="14"/>
  <c r="L277" i="14"/>
  <c r="M277" i="14"/>
  <c r="N277" i="14"/>
  <c r="O277" i="14"/>
  <c r="K278" i="14"/>
  <c r="L278" i="14"/>
  <c r="M278" i="14"/>
  <c r="N278" i="14"/>
  <c r="O278" i="14"/>
  <c r="K279" i="14"/>
  <c r="L279" i="14"/>
  <c r="M279" i="14"/>
  <c r="N279" i="14"/>
  <c r="O279" i="14"/>
  <c r="K280" i="14"/>
  <c r="L280" i="14"/>
  <c r="M280" i="14"/>
  <c r="N280" i="14"/>
  <c r="O280" i="14"/>
  <c r="K281" i="14"/>
  <c r="L281" i="14"/>
  <c r="M281" i="14"/>
  <c r="N281" i="14"/>
  <c r="O281" i="14"/>
  <c r="K282" i="14"/>
  <c r="L282" i="14"/>
  <c r="M282" i="14"/>
  <c r="N282" i="14"/>
  <c r="O282" i="14"/>
  <c r="K283" i="14"/>
  <c r="L283" i="14"/>
  <c r="M283" i="14"/>
  <c r="N283" i="14"/>
  <c r="O283" i="14"/>
  <c r="K284" i="14"/>
  <c r="L284" i="14"/>
  <c r="M284" i="14"/>
  <c r="N284" i="14"/>
  <c r="O284" i="14"/>
  <c r="K285" i="14"/>
  <c r="L285" i="14"/>
  <c r="M285" i="14"/>
  <c r="N285" i="14"/>
  <c r="O285" i="14"/>
  <c r="K286" i="14"/>
  <c r="L286" i="14"/>
  <c r="M286" i="14"/>
  <c r="N286" i="14"/>
  <c r="O286" i="14"/>
  <c r="K287" i="14"/>
  <c r="L287" i="14"/>
  <c r="M287" i="14"/>
  <c r="N287" i="14"/>
  <c r="O287" i="14"/>
  <c r="K288" i="14"/>
  <c r="L288" i="14"/>
  <c r="M288" i="14"/>
  <c r="N288" i="14"/>
  <c r="O288" i="14"/>
  <c r="K289" i="14"/>
  <c r="L289" i="14"/>
  <c r="M289" i="14"/>
  <c r="N289" i="14"/>
  <c r="O289" i="14"/>
  <c r="K290" i="14"/>
  <c r="L290" i="14"/>
  <c r="M290" i="14"/>
  <c r="N290" i="14"/>
  <c r="O290" i="14"/>
  <c r="K291" i="14"/>
  <c r="L291" i="14"/>
  <c r="M291" i="14"/>
  <c r="N291" i="14"/>
  <c r="O291" i="14"/>
  <c r="K292" i="14"/>
  <c r="L292" i="14"/>
  <c r="M292" i="14"/>
  <c r="N292" i="14"/>
  <c r="O292" i="14"/>
  <c r="K293" i="14"/>
  <c r="L293" i="14"/>
  <c r="M293" i="14"/>
  <c r="N293" i="14"/>
  <c r="O293" i="14"/>
  <c r="K294" i="14"/>
  <c r="L294" i="14"/>
  <c r="M294" i="14"/>
  <c r="N294" i="14"/>
  <c r="O294" i="14"/>
  <c r="K295" i="14"/>
  <c r="L295" i="14"/>
  <c r="M295" i="14"/>
  <c r="N295" i="14"/>
  <c r="O295" i="14"/>
  <c r="K296" i="14"/>
  <c r="L296" i="14"/>
  <c r="M296" i="14"/>
  <c r="N296" i="14"/>
  <c r="O296" i="14"/>
  <c r="K297" i="14"/>
  <c r="L297" i="14"/>
  <c r="M297" i="14"/>
  <c r="N297" i="14"/>
  <c r="O297" i="14"/>
  <c r="K298" i="14"/>
  <c r="L298" i="14"/>
  <c r="M298" i="14"/>
  <c r="N298" i="14"/>
  <c r="O298" i="14"/>
  <c r="K299" i="14"/>
  <c r="L299" i="14"/>
  <c r="M299" i="14"/>
  <c r="N299" i="14"/>
  <c r="O299" i="14"/>
  <c r="K300" i="14"/>
  <c r="L300" i="14"/>
  <c r="M300" i="14"/>
  <c r="N300" i="14"/>
  <c r="O300" i="14"/>
  <c r="K301" i="14"/>
  <c r="L301" i="14"/>
  <c r="M301" i="14"/>
  <c r="N301" i="14"/>
  <c r="O301" i="14"/>
  <c r="K302" i="14"/>
  <c r="L302" i="14"/>
  <c r="M302" i="14"/>
  <c r="N302" i="14"/>
  <c r="O302" i="14"/>
  <c r="K303" i="14"/>
  <c r="L303" i="14"/>
  <c r="M303" i="14"/>
  <c r="N303" i="14"/>
  <c r="O303" i="14"/>
  <c r="K304" i="14"/>
  <c r="L304" i="14"/>
  <c r="M304" i="14"/>
  <c r="N304" i="14"/>
  <c r="O304" i="14"/>
  <c r="K305" i="14"/>
  <c r="L305" i="14"/>
  <c r="M305" i="14"/>
  <c r="N305" i="14"/>
  <c r="O305" i="14"/>
  <c r="K306" i="14"/>
  <c r="L306" i="14"/>
  <c r="M306" i="14"/>
  <c r="N306" i="14"/>
  <c r="O306" i="14"/>
  <c r="K307" i="14"/>
  <c r="L307" i="14"/>
  <c r="M307" i="14"/>
  <c r="N307" i="14"/>
  <c r="O307" i="14"/>
  <c r="K308" i="14"/>
  <c r="L308" i="14"/>
  <c r="M308" i="14"/>
  <c r="N308" i="14"/>
  <c r="O308" i="14"/>
  <c r="K309" i="14"/>
  <c r="L309" i="14"/>
  <c r="M309" i="14"/>
  <c r="N309" i="14"/>
  <c r="O309" i="14"/>
  <c r="K310" i="14"/>
  <c r="L310" i="14"/>
  <c r="M310" i="14"/>
  <c r="N310" i="14"/>
  <c r="O310" i="14"/>
  <c r="K311" i="14"/>
  <c r="L311" i="14"/>
  <c r="M311" i="14"/>
  <c r="N311" i="14"/>
  <c r="O311" i="14"/>
  <c r="K312" i="14"/>
  <c r="L312" i="14"/>
  <c r="M312" i="14"/>
  <c r="N312" i="14"/>
  <c r="O312" i="14"/>
  <c r="K313" i="14"/>
  <c r="L313" i="14"/>
  <c r="M313" i="14"/>
  <c r="N313" i="14"/>
  <c r="O313" i="14"/>
  <c r="K314" i="14"/>
  <c r="L314" i="14"/>
  <c r="M314" i="14"/>
  <c r="N314" i="14"/>
  <c r="O314" i="14"/>
  <c r="K315" i="14"/>
  <c r="L315" i="14"/>
  <c r="M315" i="14"/>
  <c r="N315" i="14"/>
  <c r="O315" i="14"/>
  <c r="K316" i="14"/>
  <c r="L316" i="14"/>
  <c r="M316" i="14"/>
  <c r="N316" i="14"/>
  <c r="O316" i="14"/>
  <c r="K317" i="14"/>
  <c r="L317" i="14"/>
  <c r="M317" i="14"/>
  <c r="N317" i="14"/>
  <c r="O317" i="14"/>
  <c r="K318" i="14"/>
  <c r="L318" i="14"/>
  <c r="M318" i="14"/>
  <c r="N318" i="14"/>
  <c r="O318" i="14"/>
  <c r="K319" i="14"/>
  <c r="L319" i="14"/>
  <c r="M319" i="14"/>
  <c r="N319" i="14"/>
  <c r="O319" i="14"/>
  <c r="K320" i="14"/>
  <c r="L320" i="14"/>
  <c r="M320" i="14"/>
  <c r="N320" i="14"/>
  <c r="O320" i="14"/>
  <c r="K321" i="14"/>
  <c r="L321" i="14"/>
  <c r="M321" i="14"/>
  <c r="N321" i="14"/>
  <c r="O321" i="14"/>
  <c r="K322" i="14"/>
  <c r="L322" i="14"/>
  <c r="M322" i="14"/>
  <c r="N322" i="14"/>
  <c r="O322" i="14"/>
  <c r="K323" i="14"/>
  <c r="L323" i="14"/>
  <c r="M323" i="14"/>
  <c r="N323" i="14"/>
  <c r="O323" i="14"/>
  <c r="K324" i="14"/>
  <c r="L324" i="14"/>
  <c r="M324" i="14"/>
  <c r="N324" i="14"/>
  <c r="O324" i="14"/>
  <c r="K325" i="14"/>
  <c r="L325" i="14"/>
  <c r="M325" i="14"/>
  <c r="N325" i="14"/>
  <c r="O325" i="14"/>
  <c r="K326" i="14"/>
  <c r="L326" i="14"/>
  <c r="M326" i="14"/>
  <c r="N326" i="14"/>
  <c r="O326" i="14"/>
  <c r="K327" i="14"/>
  <c r="L327" i="14"/>
  <c r="M327" i="14"/>
  <c r="N327" i="14"/>
  <c r="O327" i="14"/>
  <c r="K328" i="14"/>
  <c r="L328" i="14"/>
  <c r="M328" i="14"/>
  <c r="N328" i="14"/>
  <c r="O328" i="14"/>
  <c r="K329" i="14"/>
  <c r="L329" i="14"/>
  <c r="M329" i="14"/>
  <c r="N329" i="14"/>
  <c r="O329" i="14"/>
  <c r="K330" i="14"/>
  <c r="L330" i="14"/>
  <c r="M330" i="14"/>
  <c r="N330" i="14"/>
  <c r="O330" i="14"/>
  <c r="K331" i="14"/>
  <c r="L331" i="14"/>
  <c r="M331" i="14"/>
  <c r="N331" i="14"/>
  <c r="O331" i="14"/>
  <c r="K332" i="14"/>
  <c r="L332" i="14"/>
  <c r="M332" i="14"/>
  <c r="N332" i="14"/>
  <c r="O332" i="14"/>
  <c r="K333" i="14"/>
  <c r="L333" i="14"/>
  <c r="M333" i="14"/>
  <c r="N333" i="14"/>
  <c r="O333" i="14"/>
  <c r="K334" i="14"/>
  <c r="L334" i="14"/>
  <c r="M334" i="14"/>
  <c r="N334" i="14"/>
  <c r="O334" i="14"/>
  <c r="K335" i="14"/>
  <c r="L335" i="14"/>
  <c r="M335" i="14"/>
  <c r="N335" i="14"/>
  <c r="O335" i="14"/>
  <c r="K336" i="14"/>
  <c r="L336" i="14"/>
  <c r="M336" i="14"/>
  <c r="N336" i="14"/>
  <c r="O336" i="14"/>
  <c r="K337" i="14"/>
  <c r="L337" i="14"/>
  <c r="M337" i="14"/>
  <c r="N337" i="14"/>
  <c r="O337" i="14"/>
  <c r="K338" i="14"/>
  <c r="L338" i="14"/>
  <c r="M338" i="14"/>
  <c r="N338" i="14"/>
  <c r="O338" i="14"/>
  <c r="K339" i="14"/>
  <c r="L339" i="14"/>
  <c r="M339" i="14"/>
  <c r="N339" i="14"/>
  <c r="O339" i="14"/>
  <c r="K340" i="14"/>
  <c r="L340" i="14"/>
  <c r="M340" i="14"/>
  <c r="N340" i="14"/>
  <c r="O340" i="14"/>
  <c r="K341" i="14"/>
  <c r="L341" i="14"/>
  <c r="M341" i="14"/>
  <c r="N341" i="14"/>
  <c r="O341" i="14"/>
  <c r="K342" i="14"/>
  <c r="L342" i="14"/>
  <c r="M342" i="14"/>
  <c r="N342" i="14"/>
  <c r="O342" i="14"/>
  <c r="K343" i="14"/>
  <c r="L343" i="14"/>
  <c r="M343" i="14"/>
  <c r="N343" i="14"/>
  <c r="O343" i="14"/>
  <c r="K344" i="14"/>
  <c r="L344" i="14"/>
  <c r="M344" i="14"/>
  <c r="N344" i="14"/>
  <c r="O344" i="14"/>
  <c r="K345" i="14"/>
  <c r="L345" i="14"/>
  <c r="M345" i="14"/>
  <c r="N345" i="14"/>
  <c r="O345" i="14"/>
  <c r="K346" i="14"/>
  <c r="L346" i="14"/>
  <c r="M346" i="14"/>
  <c r="N346" i="14"/>
  <c r="O346" i="14"/>
  <c r="K347" i="14"/>
  <c r="L347" i="14"/>
  <c r="M347" i="14"/>
  <c r="N347" i="14"/>
  <c r="O347" i="14"/>
  <c r="K348" i="14"/>
  <c r="L348" i="14"/>
  <c r="M348" i="14"/>
  <c r="N348" i="14"/>
  <c r="O348" i="14"/>
  <c r="K349" i="14"/>
  <c r="L349" i="14"/>
  <c r="M349" i="14"/>
  <c r="N349" i="14"/>
  <c r="O349" i="14"/>
  <c r="K350" i="14"/>
  <c r="L350" i="14"/>
  <c r="M350" i="14"/>
  <c r="N350" i="14"/>
  <c r="O350" i="14"/>
  <c r="K351" i="14"/>
  <c r="L351" i="14"/>
  <c r="M351" i="14"/>
  <c r="N351" i="14"/>
  <c r="O351" i="14"/>
  <c r="K352" i="14"/>
  <c r="L352" i="14"/>
  <c r="M352" i="14"/>
  <c r="N352" i="14"/>
  <c r="O352" i="14"/>
  <c r="K353" i="14"/>
  <c r="L353" i="14"/>
  <c r="M353" i="14"/>
  <c r="N353" i="14"/>
  <c r="O353" i="14"/>
  <c r="K354" i="14"/>
  <c r="L354" i="14"/>
  <c r="M354" i="14"/>
  <c r="N354" i="14"/>
  <c r="O354" i="14"/>
  <c r="K355" i="14"/>
  <c r="L355" i="14"/>
  <c r="M355" i="14"/>
  <c r="N355" i="14"/>
  <c r="O355" i="14"/>
  <c r="K356" i="14"/>
  <c r="L356" i="14"/>
  <c r="M356" i="14"/>
  <c r="N356" i="14"/>
  <c r="O356" i="14"/>
  <c r="K357" i="14"/>
  <c r="L357" i="14"/>
  <c r="M357" i="14"/>
  <c r="N357" i="14"/>
  <c r="O357" i="14"/>
  <c r="K358" i="14"/>
  <c r="L358" i="14"/>
  <c r="M358" i="14"/>
  <c r="N358" i="14"/>
  <c r="O358" i="14"/>
  <c r="K359" i="14"/>
  <c r="L359" i="14"/>
  <c r="M359" i="14"/>
  <c r="N359" i="14"/>
  <c r="O359" i="14"/>
  <c r="K360" i="14"/>
  <c r="L360" i="14"/>
  <c r="M360" i="14"/>
  <c r="N360" i="14"/>
  <c r="O360" i="14"/>
  <c r="K361" i="14"/>
  <c r="L361" i="14"/>
  <c r="M361" i="14"/>
  <c r="N361" i="14"/>
  <c r="O361" i="14"/>
  <c r="K362" i="14"/>
  <c r="L362" i="14"/>
  <c r="M362" i="14"/>
  <c r="N362" i="14"/>
  <c r="O362" i="14"/>
  <c r="K363" i="14"/>
  <c r="L363" i="14"/>
  <c r="M363" i="14"/>
  <c r="N363" i="14"/>
  <c r="O363" i="14"/>
  <c r="K364" i="14"/>
  <c r="L364" i="14"/>
  <c r="M364" i="14"/>
  <c r="N364" i="14"/>
  <c r="O364" i="14"/>
  <c r="K365" i="14"/>
  <c r="L365" i="14"/>
  <c r="M365" i="14"/>
  <c r="N365" i="14"/>
  <c r="O365" i="14"/>
  <c r="K366" i="14"/>
  <c r="L366" i="14"/>
  <c r="M366" i="14"/>
  <c r="N366" i="14"/>
  <c r="O366" i="14"/>
  <c r="K367" i="14"/>
  <c r="L367" i="14"/>
  <c r="M367" i="14"/>
  <c r="N367" i="14"/>
  <c r="O367" i="14"/>
  <c r="K368" i="14"/>
  <c r="L368" i="14"/>
  <c r="M368" i="14"/>
  <c r="N368" i="14"/>
  <c r="O368" i="14"/>
  <c r="K369" i="14"/>
  <c r="L369" i="14"/>
  <c r="M369" i="14"/>
  <c r="N369" i="14"/>
  <c r="O369" i="14"/>
  <c r="K370" i="14"/>
  <c r="L370" i="14"/>
  <c r="M370" i="14"/>
  <c r="N370" i="14"/>
  <c r="O370" i="14"/>
  <c r="K371" i="14"/>
  <c r="L371" i="14"/>
  <c r="M371" i="14"/>
  <c r="N371" i="14"/>
  <c r="O371" i="14"/>
  <c r="K372" i="14"/>
  <c r="L372" i="14"/>
  <c r="M372" i="14"/>
  <c r="N372" i="14"/>
  <c r="O372" i="14"/>
  <c r="K373" i="14"/>
  <c r="L373" i="14"/>
  <c r="M373" i="14"/>
  <c r="N373" i="14"/>
  <c r="O373" i="14"/>
  <c r="K374" i="14"/>
  <c r="L374" i="14"/>
  <c r="M374" i="14"/>
  <c r="N374" i="14"/>
  <c r="O374" i="14"/>
  <c r="K375" i="14"/>
  <c r="L375" i="14"/>
  <c r="M375" i="14"/>
  <c r="N375" i="14"/>
  <c r="O375" i="14"/>
  <c r="K376" i="14"/>
  <c r="L376" i="14"/>
  <c r="M376" i="14"/>
  <c r="N376" i="14"/>
  <c r="O376" i="14"/>
  <c r="K377" i="14"/>
  <c r="L377" i="14"/>
  <c r="M377" i="14"/>
  <c r="N377" i="14"/>
  <c r="O377" i="14"/>
  <c r="K378" i="14"/>
  <c r="L378" i="14"/>
  <c r="M378" i="14"/>
  <c r="N378" i="14"/>
  <c r="O378" i="14"/>
  <c r="K379" i="14"/>
  <c r="L379" i="14"/>
  <c r="M379" i="14"/>
  <c r="N379" i="14"/>
  <c r="O379" i="14"/>
  <c r="K380" i="14"/>
  <c r="L380" i="14"/>
  <c r="M380" i="14"/>
  <c r="N380" i="14"/>
  <c r="O380" i="14"/>
  <c r="K381" i="14"/>
  <c r="L381" i="14"/>
  <c r="M381" i="14"/>
  <c r="N381" i="14"/>
  <c r="O381" i="14"/>
  <c r="K382" i="14"/>
  <c r="L382" i="14"/>
  <c r="M382" i="14"/>
  <c r="N382" i="14"/>
  <c r="O382" i="14"/>
  <c r="K383" i="14"/>
  <c r="L383" i="14"/>
  <c r="M383" i="14"/>
  <c r="N383" i="14"/>
  <c r="O383" i="14"/>
  <c r="K384" i="14"/>
  <c r="L384" i="14"/>
  <c r="M384" i="14"/>
  <c r="N384" i="14"/>
  <c r="O384" i="14"/>
  <c r="K385" i="14"/>
  <c r="L385" i="14"/>
  <c r="M385" i="14"/>
  <c r="N385" i="14"/>
  <c r="O385" i="14"/>
  <c r="K386" i="14"/>
  <c r="L386" i="14"/>
  <c r="M386" i="14"/>
  <c r="N386" i="14"/>
  <c r="O386" i="14"/>
  <c r="K387" i="14"/>
  <c r="L387" i="14"/>
  <c r="M387" i="14"/>
  <c r="N387" i="14"/>
  <c r="O387" i="14"/>
  <c r="K388" i="14"/>
  <c r="L388" i="14"/>
  <c r="M388" i="14"/>
  <c r="N388" i="14"/>
  <c r="O388" i="14"/>
  <c r="K389" i="14"/>
  <c r="L389" i="14"/>
  <c r="M389" i="14"/>
  <c r="N389" i="14"/>
  <c r="O389" i="14"/>
  <c r="K390" i="14"/>
  <c r="L390" i="14"/>
  <c r="M390" i="14"/>
  <c r="N390" i="14"/>
  <c r="O390" i="14"/>
  <c r="K391" i="14"/>
  <c r="L391" i="14"/>
  <c r="M391" i="14"/>
  <c r="N391" i="14"/>
  <c r="O391" i="14"/>
  <c r="K392" i="14"/>
  <c r="L392" i="14"/>
  <c r="M392" i="14"/>
  <c r="N392" i="14"/>
  <c r="O392" i="14"/>
  <c r="K393" i="14"/>
  <c r="L393" i="14"/>
  <c r="M393" i="14"/>
  <c r="N393" i="14"/>
  <c r="O393" i="14"/>
  <c r="K394" i="14"/>
  <c r="L394" i="14"/>
  <c r="M394" i="14"/>
  <c r="N394" i="14"/>
  <c r="O394" i="14"/>
  <c r="K395" i="14"/>
  <c r="L395" i="14"/>
  <c r="M395" i="14"/>
  <c r="N395" i="14"/>
  <c r="O395" i="14"/>
  <c r="K396" i="14"/>
  <c r="L396" i="14"/>
  <c r="M396" i="14"/>
  <c r="N396" i="14"/>
  <c r="O396" i="14"/>
  <c r="K397" i="14"/>
  <c r="L397" i="14"/>
  <c r="M397" i="14"/>
  <c r="N397" i="14"/>
  <c r="O397" i="14"/>
  <c r="K398" i="14"/>
  <c r="L398" i="14"/>
  <c r="M398" i="14"/>
  <c r="N398" i="14"/>
  <c r="O398" i="14"/>
  <c r="K399" i="14"/>
  <c r="L399" i="14"/>
  <c r="M399" i="14"/>
  <c r="N399" i="14"/>
  <c r="O399" i="14"/>
  <c r="K400" i="14"/>
  <c r="L400" i="14"/>
  <c r="M400" i="14"/>
  <c r="N400" i="14"/>
  <c r="O400" i="14"/>
  <c r="K401" i="14"/>
  <c r="L401" i="14"/>
  <c r="M401" i="14"/>
  <c r="N401" i="14"/>
  <c r="O401" i="14"/>
  <c r="K402" i="14"/>
  <c r="L402" i="14"/>
  <c r="M402" i="14"/>
  <c r="N402" i="14"/>
  <c r="O402" i="14"/>
  <c r="K403" i="14"/>
  <c r="L403" i="14"/>
  <c r="M403" i="14"/>
  <c r="N403" i="14"/>
  <c r="O403" i="14"/>
  <c r="K404" i="14"/>
  <c r="L404" i="14"/>
  <c r="M404" i="14"/>
  <c r="N404" i="14"/>
  <c r="O404" i="14"/>
  <c r="K405" i="14"/>
  <c r="L405" i="14"/>
  <c r="M405" i="14"/>
  <c r="N405" i="14"/>
  <c r="O405" i="14"/>
  <c r="K406" i="14"/>
  <c r="L406" i="14"/>
  <c r="M406" i="14"/>
  <c r="N406" i="14"/>
  <c r="O406" i="14"/>
  <c r="K407" i="14"/>
  <c r="L407" i="14"/>
  <c r="M407" i="14"/>
  <c r="N407" i="14"/>
  <c r="O407" i="14"/>
  <c r="K408" i="14"/>
  <c r="L408" i="14"/>
  <c r="M408" i="14"/>
  <c r="N408" i="14"/>
  <c r="O408" i="14"/>
  <c r="K409" i="14"/>
  <c r="L409" i="14"/>
  <c r="M409" i="14"/>
  <c r="N409" i="14"/>
  <c r="O409" i="14"/>
  <c r="K410" i="14"/>
  <c r="L410" i="14"/>
  <c r="M410" i="14"/>
  <c r="N410" i="14"/>
  <c r="O410" i="14"/>
  <c r="K411" i="14"/>
  <c r="L411" i="14"/>
  <c r="M411" i="14"/>
  <c r="N411" i="14"/>
  <c r="O411" i="14"/>
  <c r="K412" i="14"/>
  <c r="L412" i="14"/>
  <c r="M412" i="14"/>
  <c r="N412" i="14"/>
  <c r="O412" i="14"/>
  <c r="K413" i="14"/>
  <c r="L413" i="14"/>
  <c r="M413" i="14"/>
  <c r="N413" i="14"/>
  <c r="O413" i="14"/>
  <c r="K414" i="14"/>
  <c r="L414" i="14"/>
  <c r="M414" i="14"/>
  <c r="N414" i="14"/>
  <c r="O414" i="14"/>
  <c r="K415" i="14"/>
  <c r="L415" i="14"/>
  <c r="M415" i="14"/>
  <c r="N415" i="14"/>
  <c r="O415" i="14"/>
  <c r="K416" i="14"/>
  <c r="L416" i="14"/>
  <c r="M416" i="14"/>
  <c r="N416" i="14"/>
  <c r="O416" i="14"/>
  <c r="K417" i="14"/>
  <c r="L417" i="14"/>
  <c r="M417" i="14"/>
  <c r="N417" i="14"/>
  <c r="O417" i="14"/>
  <c r="K418" i="14"/>
  <c r="L418" i="14"/>
  <c r="M418" i="14"/>
  <c r="N418" i="14"/>
  <c r="O418" i="14"/>
  <c r="K419" i="14"/>
  <c r="L419" i="14"/>
  <c r="M419" i="14"/>
  <c r="N419" i="14"/>
  <c r="O419" i="14"/>
  <c r="K420" i="14"/>
  <c r="L420" i="14"/>
  <c r="M420" i="14"/>
  <c r="N420" i="14"/>
  <c r="O420" i="14"/>
  <c r="K421" i="14"/>
  <c r="L421" i="14"/>
  <c r="M421" i="14"/>
  <c r="N421" i="14"/>
  <c r="O421" i="14"/>
  <c r="K422" i="14"/>
  <c r="L422" i="14"/>
  <c r="M422" i="14"/>
  <c r="N422" i="14"/>
  <c r="O422" i="14"/>
  <c r="K423" i="14"/>
  <c r="L423" i="14"/>
  <c r="M423" i="14"/>
  <c r="N423" i="14"/>
  <c r="O423" i="14"/>
  <c r="K424" i="14"/>
  <c r="L424" i="14"/>
  <c r="M424" i="14"/>
  <c r="N424" i="14"/>
  <c r="O424" i="14"/>
  <c r="K425" i="14"/>
  <c r="L425" i="14"/>
  <c r="M425" i="14"/>
  <c r="N425" i="14"/>
  <c r="O425" i="14"/>
  <c r="K426" i="14"/>
  <c r="L426" i="14"/>
  <c r="M426" i="14"/>
  <c r="N426" i="14"/>
  <c r="O426" i="14"/>
  <c r="K427" i="14"/>
  <c r="L427" i="14"/>
  <c r="M427" i="14"/>
  <c r="N427" i="14"/>
  <c r="O427" i="14"/>
  <c r="K428" i="14"/>
  <c r="L428" i="14"/>
  <c r="M428" i="14"/>
  <c r="N428" i="14"/>
  <c r="O428" i="14"/>
  <c r="K429" i="14"/>
  <c r="L429" i="14"/>
  <c r="M429" i="14"/>
  <c r="N429" i="14"/>
  <c r="O429" i="14"/>
  <c r="K430" i="14"/>
  <c r="L430" i="14"/>
  <c r="M430" i="14"/>
  <c r="N430" i="14"/>
  <c r="O430" i="14"/>
  <c r="K431" i="14"/>
  <c r="L431" i="14"/>
  <c r="M431" i="14"/>
  <c r="N431" i="14"/>
  <c r="O431" i="14"/>
  <c r="K432" i="14"/>
  <c r="L432" i="14"/>
  <c r="M432" i="14"/>
  <c r="N432" i="14"/>
  <c r="O432" i="14"/>
  <c r="K433" i="14"/>
  <c r="L433" i="14"/>
  <c r="M433" i="14"/>
  <c r="N433" i="14"/>
  <c r="O433" i="14"/>
  <c r="K434" i="14"/>
  <c r="L434" i="14"/>
  <c r="M434" i="14"/>
  <c r="N434" i="14"/>
  <c r="O434" i="14"/>
  <c r="K435" i="14"/>
  <c r="L435" i="14"/>
  <c r="M435" i="14"/>
  <c r="N435" i="14"/>
  <c r="O435" i="14"/>
  <c r="K436" i="14"/>
  <c r="L436" i="14"/>
  <c r="M436" i="14"/>
  <c r="N436" i="14"/>
  <c r="O436" i="14"/>
  <c r="K437" i="14"/>
  <c r="L437" i="14"/>
  <c r="M437" i="14"/>
  <c r="N437" i="14"/>
  <c r="O437" i="14"/>
  <c r="K438" i="14"/>
  <c r="L438" i="14"/>
  <c r="M438" i="14"/>
  <c r="N438" i="14"/>
  <c r="O438" i="14"/>
  <c r="K439" i="14"/>
  <c r="L439" i="14"/>
  <c r="M439" i="14"/>
  <c r="N439" i="14"/>
  <c r="O439" i="14"/>
  <c r="K440" i="14"/>
  <c r="L440" i="14"/>
  <c r="M440" i="14"/>
  <c r="N440" i="14"/>
  <c r="O440" i="14"/>
  <c r="K441" i="14"/>
  <c r="L441" i="14"/>
  <c r="M441" i="14"/>
  <c r="N441" i="14"/>
  <c r="O441" i="14"/>
  <c r="K442" i="14"/>
  <c r="L442" i="14"/>
  <c r="M442" i="14"/>
  <c r="N442" i="14"/>
  <c r="O442" i="14"/>
  <c r="K443" i="14"/>
  <c r="L443" i="14"/>
  <c r="M443" i="14"/>
  <c r="N443" i="14"/>
  <c r="O443" i="14"/>
  <c r="K444" i="14"/>
  <c r="L444" i="14"/>
  <c r="M444" i="14"/>
  <c r="N444" i="14"/>
  <c r="O444" i="14"/>
  <c r="K445" i="14"/>
  <c r="L445" i="14"/>
  <c r="M445" i="14"/>
  <c r="N445" i="14"/>
  <c r="O445" i="14"/>
  <c r="K446" i="14"/>
  <c r="L446" i="14"/>
  <c r="M446" i="14"/>
  <c r="N446" i="14"/>
  <c r="O446" i="14"/>
  <c r="K447" i="14"/>
  <c r="L447" i="14"/>
  <c r="M447" i="14"/>
  <c r="N447" i="14"/>
  <c r="O447" i="14"/>
  <c r="K448" i="14"/>
  <c r="L448" i="14"/>
  <c r="M448" i="14"/>
  <c r="N448" i="14"/>
  <c r="O448" i="14"/>
  <c r="K449" i="14"/>
  <c r="L449" i="14"/>
  <c r="M449" i="14"/>
  <c r="N449" i="14"/>
  <c r="O449" i="14"/>
  <c r="K450" i="14"/>
  <c r="L450" i="14"/>
  <c r="M450" i="14"/>
  <c r="N450" i="14"/>
  <c r="O450" i="14"/>
  <c r="K451" i="14"/>
  <c r="L451" i="14"/>
  <c r="M451" i="14"/>
  <c r="N451" i="14"/>
  <c r="O451" i="14"/>
  <c r="K452" i="14"/>
  <c r="L452" i="14"/>
  <c r="M452" i="14"/>
  <c r="N452" i="14"/>
  <c r="O452" i="14"/>
  <c r="K453" i="14"/>
  <c r="L453" i="14"/>
  <c r="M453" i="14"/>
  <c r="N453" i="14"/>
  <c r="O453" i="14"/>
  <c r="K454" i="14"/>
  <c r="L454" i="14"/>
  <c r="M454" i="14"/>
  <c r="N454" i="14"/>
  <c r="O454" i="14"/>
  <c r="K455" i="14"/>
  <c r="L455" i="14"/>
  <c r="M455" i="14"/>
  <c r="N455" i="14"/>
  <c r="O455" i="14"/>
  <c r="K456" i="14"/>
  <c r="L456" i="14"/>
  <c r="M456" i="14"/>
  <c r="N456" i="14"/>
  <c r="O456" i="14"/>
  <c r="K457" i="14"/>
  <c r="L457" i="14"/>
  <c r="M457" i="14"/>
  <c r="N457" i="14"/>
  <c r="O457" i="14"/>
  <c r="K458" i="14"/>
  <c r="L458" i="14"/>
  <c r="M458" i="14"/>
  <c r="N458" i="14"/>
  <c r="O458" i="14"/>
  <c r="K459" i="14"/>
  <c r="L459" i="14"/>
  <c r="M459" i="14"/>
  <c r="N459" i="14"/>
  <c r="O459" i="14"/>
  <c r="K460" i="14"/>
  <c r="L460" i="14"/>
  <c r="M460" i="14"/>
  <c r="N460" i="14"/>
  <c r="O460" i="14"/>
  <c r="K461" i="14"/>
  <c r="L461" i="14"/>
  <c r="M461" i="14"/>
  <c r="N461" i="14"/>
  <c r="O461" i="14"/>
  <c r="K462" i="14"/>
  <c r="L462" i="14"/>
  <c r="M462" i="14"/>
  <c r="N462" i="14"/>
  <c r="O462" i="14"/>
  <c r="K463" i="14"/>
  <c r="L463" i="14"/>
  <c r="M463" i="14"/>
  <c r="N463" i="14"/>
  <c r="O463" i="14"/>
  <c r="K464" i="14"/>
  <c r="L464" i="14"/>
  <c r="M464" i="14"/>
  <c r="N464" i="14"/>
  <c r="O464" i="14"/>
  <c r="K465" i="14"/>
  <c r="L465" i="14"/>
  <c r="M465" i="14"/>
  <c r="N465" i="14"/>
  <c r="O465" i="14"/>
  <c r="K466" i="14"/>
  <c r="L466" i="14"/>
  <c r="M466" i="14"/>
  <c r="N466" i="14"/>
  <c r="O466" i="14"/>
  <c r="K467" i="14"/>
  <c r="L467" i="14"/>
  <c r="M467" i="14"/>
  <c r="N467" i="14"/>
  <c r="O467" i="14"/>
  <c r="K468" i="14"/>
  <c r="L468" i="14"/>
  <c r="M468" i="14"/>
  <c r="N468" i="14"/>
  <c r="O468" i="14"/>
  <c r="K469" i="14"/>
  <c r="L469" i="14"/>
  <c r="M469" i="14"/>
  <c r="N469" i="14"/>
  <c r="O469" i="14"/>
  <c r="K470" i="14"/>
  <c r="L470" i="14"/>
  <c r="M470" i="14"/>
  <c r="N470" i="14"/>
  <c r="O470" i="14"/>
  <c r="K471" i="14"/>
  <c r="L471" i="14"/>
  <c r="M471" i="14"/>
  <c r="N471" i="14"/>
  <c r="O471" i="14"/>
  <c r="K472" i="14"/>
  <c r="L472" i="14"/>
  <c r="M472" i="14"/>
  <c r="N472" i="14"/>
  <c r="O472" i="14"/>
  <c r="K473" i="14"/>
  <c r="L473" i="14"/>
  <c r="M473" i="14"/>
  <c r="N473" i="14"/>
  <c r="O473" i="14"/>
  <c r="K474" i="14"/>
  <c r="L474" i="14"/>
  <c r="M474" i="14"/>
  <c r="N474" i="14"/>
  <c r="O474" i="14"/>
  <c r="K475" i="14"/>
  <c r="L475" i="14"/>
  <c r="M475" i="14"/>
  <c r="N475" i="14"/>
  <c r="O475" i="14"/>
  <c r="K476" i="14"/>
  <c r="L476" i="14"/>
  <c r="M476" i="14"/>
  <c r="N476" i="14"/>
  <c r="O476" i="14"/>
  <c r="K477" i="14"/>
  <c r="L477" i="14"/>
  <c r="M477" i="14"/>
  <c r="N477" i="14"/>
  <c r="O477" i="14"/>
  <c r="K478" i="14"/>
  <c r="L478" i="14"/>
  <c r="M478" i="14"/>
  <c r="N478" i="14"/>
  <c r="O478" i="14"/>
  <c r="K479" i="14"/>
  <c r="L479" i="14"/>
  <c r="M479" i="14"/>
  <c r="N479" i="14"/>
  <c r="O479" i="14"/>
  <c r="K480" i="14"/>
  <c r="L480" i="14"/>
  <c r="M480" i="14"/>
  <c r="N480" i="14"/>
  <c r="O480" i="14"/>
  <c r="K481" i="14"/>
  <c r="L481" i="14"/>
  <c r="M481" i="14"/>
  <c r="N481" i="14"/>
  <c r="O481" i="14"/>
  <c r="K482" i="14"/>
  <c r="L482" i="14"/>
  <c r="M482" i="14"/>
  <c r="N482" i="14"/>
  <c r="O482" i="14"/>
  <c r="K483" i="14"/>
  <c r="L483" i="14"/>
  <c r="M483" i="14"/>
  <c r="N483" i="14"/>
  <c r="O483" i="14"/>
  <c r="K484" i="14"/>
  <c r="L484" i="14"/>
  <c r="M484" i="14"/>
  <c r="N484" i="14"/>
  <c r="O484" i="14"/>
  <c r="K485" i="14"/>
  <c r="L485" i="14"/>
  <c r="M485" i="14"/>
  <c r="N485" i="14"/>
  <c r="O485" i="14"/>
  <c r="K486" i="14"/>
  <c r="L486" i="14"/>
  <c r="M486" i="14"/>
  <c r="N486" i="14"/>
  <c r="O486" i="14"/>
  <c r="K487" i="14"/>
  <c r="L487" i="14"/>
  <c r="M487" i="14"/>
  <c r="N487" i="14"/>
  <c r="O487" i="14"/>
  <c r="K488" i="14"/>
  <c r="L488" i="14"/>
  <c r="M488" i="14"/>
  <c r="N488" i="14"/>
  <c r="O488" i="14"/>
  <c r="K489" i="14"/>
  <c r="L489" i="14"/>
  <c r="M489" i="14"/>
  <c r="N489" i="14"/>
  <c r="O489" i="14"/>
  <c r="K490" i="14"/>
  <c r="L490" i="14"/>
  <c r="M490" i="14"/>
  <c r="N490" i="14"/>
  <c r="O490" i="14"/>
  <c r="K491" i="14"/>
  <c r="L491" i="14"/>
  <c r="M491" i="14"/>
  <c r="N491" i="14"/>
  <c r="O491" i="14"/>
  <c r="K492" i="14"/>
  <c r="L492" i="14"/>
  <c r="M492" i="14"/>
  <c r="N492" i="14"/>
  <c r="O492" i="14"/>
  <c r="K493" i="14"/>
  <c r="L493" i="14"/>
  <c r="M493" i="14"/>
  <c r="N493" i="14"/>
  <c r="O493" i="14"/>
  <c r="K494" i="14"/>
  <c r="L494" i="14"/>
  <c r="M494" i="14"/>
  <c r="N494" i="14"/>
  <c r="O494" i="14"/>
  <c r="K495" i="14"/>
  <c r="L495" i="14"/>
  <c r="M495" i="14"/>
  <c r="N495" i="14"/>
  <c r="O495" i="14"/>
  <c r="K496" i="14"/>
  <c r="L496" i="14"/>
  <c r="M496" i="14"/>
  <c r="N496" i="14"/>
  <c r="O496" i="14"/>
  <c r="K497" i="14"/>
  <c r="L497" i="14"/>
  <c r="M497" i="14"/>
  <c r="N497" i="14"/>
  <c r="O497" i="14"/>
  <c r="K498" i="14"/>
  <c r="L498" i="14"/>
  <c r="M498" i="14"/>
  <c r="N498" i="14"/>
  <c r="O498" i="14"/>
  <c r="K499" i="14"/>
  <c r="L499" i="14"/>
  <c r="M499" i="14"/>
  <c r="N499" i="14"/>
  <c r="O499" i="14"/>
  <c r="K500" i="14"/>
  <c r="L500" i="14"/>
  <c r="M500" i="14"/>
  <c r="N500" i="14"/>
  <c r="O500" i="14"/>
  <c r="K501" i="14"/>
  <c r="L501" i="14"/>
  <c r="M501" i="14"/>
  <c r="N501" i="14"/>
  <c r="O501" i="14"/>
  <c r="K502" i="14"/>
  <c r="L502" i="14"/>
  <c r="M502" i="14"/>
  <c r="N502" i="14"/>
  <c r="O502" i="14"/>
  <c r="K503" i="14"/>
  <c r="L503" i="14"/>
  <c r="M503" i="14"/>
  <c r="N503" i="14"/>
  <c r="O503" i="14"/>
  <c r="K504" i="14"/>
  <c r="L504" i="14"/>
  <c r="M504" i="14"/>
  <c r="N504" i="14"/>
  <c r="O504" i="14"/>
  <c r="K505" i="14"/>
  <c r="L505" i="14"/>
  <c r="M505" i="14"/>
  <c r="N505" i="14"/>
  <c r="O505" i="14"/>
  <c r="K506" i="14"/>
  <c r="L506" i="14"/>
  <c r="M506" i="14"/>
  <c r="N506" i="14"/>
  <c r="O506" i="14"/>
  <c r="K507" i="14"/>
  <c r="L507" i="14"/>
  <c r="M507" i="14"/>
  <c r="N507" i="14"/>
  <c r="O507" i="14"/>
  <c r="K508" i="14"/>
  <c r="L508" i="14"/>
  <c r="M508" i="14"/>
  <c r="N508" i="14"/>
  <c r="O508" i="14"/>
  <c r="K509" i="14"/>
  <c r="L509" i="14"/>
  <c r="M509" i="14"/>
  <c r="N509" i="14"/>
  <c r="O509" i="14"/>
  <c r="K510" i="14"/>
  <c r="L510" i="14"/>
  <c r="M510" i="14"/>
  <c r="N510" i="14"/>
  <c r="O510" i="14"/>
  <c r="K511" i="14"/>
  <c r="L511" i="14"/>
  <c r="M511" i="14"/>
  <c r="N511" i="14"/>
  <c r="O511" i="14"/>
  <c r="K512" i="14"/>
  <c r="L512" i="14"/>
  <c r="M512" i="14"/>
  <c r="N512" i="14"/>
  <c r="O512" i="14"/>
  <c r="K513" i="14"/>
  <c r="L513" i="14"/>
  <c r="M513" i="14"/>
  <c r="N513" i="14"/>
  <c r="O513" i="14"/>
  <c r="K514" i="14"/>
  <c r="L514" i="14"/>
  <c r="M514" i="14"/>
  <c r="N514" i="14"/>
  <c r="O514" i="14"/>
  <c r="K515" i="14"/>
  <c r="L515" i="14"/>
  <c r="M515" i="14"/>
  <c r="N515" i="14"/>
  <c r="O515" i="14"/>
  <c r="K516" i="14"/>
  <c r="L516" i="14"/>
  <c r="M516" i="14"/>
  <c r="N516" i="14"/>
  <c r="O516" i="14"/>
  <c r="K517" i="14"/>
  <c r="L517" i="14"/>
  <c r="M517" i="14"/>
  <c r="N517" i="14"/>
  <c r="O517" i="14"/>
  <c r="K518" i="14"/>
  <c r="L518" i="14"/>
  <c r="M518" i="14"/>
  <c r="N518" i="14"/>
  <c r="O518" i="14"/>
  <c r="K519" i="14"/>
  <c r="L519" i="14"/>
  <c r="M519" i="14"/>
  <c r="N519" i="14"/>
  <c r="O519" i="14"/>
  <c r="K520" i="14"/>
  <c r="L520" i="14"/>
  <c r="M520" i="14"/>
  <c r="N520" i="14"/>
  <c r="O520" i="14"/>
  <c r="K521" i="14"/>
  <c r="L521" i="14"/>
  <c r="M521" i="14"/>
  <c r="N521" i="14"/>
  <c r="O521" i="14"/>
  <c r="K522" i="14"/>
  <c r="L522" i="14"/>
  <c r="M522" i="14"/>
  <c r="N522" i="14"/>
  <c r="O522" i="14"/>
  <c r="K523" i="14"/>
  <c r="L523" i="14"/>
  <c r="M523" i="14"/>
  <c r="N523" i="14"/>
  <c r="O523" i="14"/>
  <c r="K524" i="14"/>
  <c r="L524" i="14"/>
  <c r="M524" i="14"/>
  <c r="N524" i="14"/>
  <c r="O524" i="14"/>
  <c r="K525" i="14"/>
  <c r="L525" i="14"/>
  <c r="M525" i="14"/>
  <c r="N525" i="14"/>
  <c r="O525" i="14"/>
  <c r="K526" i="14"/>
  <c r="L526" i="14"/>
  <c r="M526" i="14"/>
  <c r="N526" i="14"/>
  <c r="O526" i="14"/>
  <c r="K527" i="14"/>
  <c r="L527" i="14"/>
  <c r="M527" i="14"/>
  <c r="N527" i="14"/>
  <c r="O527" i="14"/>
  <c r="K528" i="14"/>
  <c r="L528" i="14"/>
  <c r="M528" i="14"/>
  <c r="N528" i="14"/>
  <c r="O528" i="14"/>
  <c r="K529" i="14"/>
  <c r="L529" i="14"/>
  <c r="M529" i="14"/>
  <c r="N529" i="14"/>
  <c r="O529" i="14"/>
  <c r="K530" i="14"/>
  <c r="L530" i="14"/>
  <c r="M530" i="14"/>
  <c r="N530" i="14"/>
  <c r="O530" i="14"/>
  <c r="K531" i="14"/>
  <c r="L531" i="14"/>
  <c r="M531" i="14"/>
  <c r="N531" i="14"/>
  <c r="O531" i="14"/>
  <c r="K532" i="14"/>
  <c r="L532" i="14"/>
  <c r="M532" i="14"/>
  <c r="N532" i="14"/>
  <c r="O532" i="14"/>
  <c r="K533" i="14"/>
  <c r="L533" i="14"/>
  <c r="M533" i="14"/>
  <c r="N533" i="14"/>
  <c r="O533" i="14"/>
  <c r="K534" i="14"/>
  <c r="L534" i="14"/>
  <c r="M534" i="14"/>
  <c r="N534" i="14"/>
  <c r="O534" i="14"/>
  <c r="K535" i="14"/>
  <c r="L535" i="14"/>
  <c r="M535" i="14"/>
  <c r="N535" i="14"/>
  <c r="O535" i="14"/>
  <c r="K536" i="14"/>
  <c r="L536" i="14"/>
  <c r="M536" i="14"/>
  <c r="N536" i="14"/>
  <c r="O536" i="14"/>
  <c r="K537" i="14"/>
  <c r="L537" i="14"/>
  <c r="M537" i="14"/>
  <c r="N537" i="14"/>
  <c r="O537" i="14"/>
  <c r="K538" i="14"/>
  <c r="L538" i="14"/>
  <c r="M538" i="14"/>
  <c r="N538" i="14"/>
  <c r="O538" i="14"/>
  <c r="K539" i="14"/>
  <c r="L539" i="14"/>
  <c r="M539" i="14"/>
  <c r="N539" i="14"/>
  <c r="O539" i="14"/>
  <c r="K540" i="14"/>
  <c r="L540" i="14"/>
  <c r="M540" i="14"/>
  <c r="N540" i="14"/>
  <c r="O540" i="14"/>
  <c r="K541" i="14"/>
  <c r="L541" i="14"/>
  <c r="M541" i="14"/>
  <c r="N541" i="14"/>
  <c r="O541" i="14"/>
  <c r="K542" i="14"/>
  <c r="L542" i="14"/>
  <c r="M542" i="14"/>
  <c r="N542" i="14"/>
  <c r="O542" i="14"/>
  <c r="K543" i="14"/>
  <c r="L543" i="14"/>
  <c r="M543" i="14"/>
  <c r="N543" i="14"/>
  <c r="O543" i="14"/>
  <c r="K544" i="14"/>
  <c r="L544" i="14"/>
  <c r="M544" i="14"/>
  <c r="N544" i="14"/>
  <c r="O544" i="14"/>
  <c r="K545" i="14"/>
  <c r="L545" i="14"/>
  <c r="M545" i="14"/>
  <c r="N545" i="14"/>
  <c r="O545" i="14"/>
  <c r="K546" i="14"/>
  <c r="L546" i="14"/>
  <c r="M546" i="14"/>
  <c r="N546" i="14"/>
  <c r="O546" i="14"/>
  <c r="K547" i="14"/>
  <c r="L547" i="14"/>
  <c r="M547" i="14"/>
  <c r="N547" i="14"/>
  <c r="O547" i="14"/>
  <c r="K548" i="14"/>
  <c r="L548" i="14"/>
  <c r="M548" i="14"/>
  <c r="N548" i="14"/>
  <c r="O548" i="14"/>
  <c r="K549" i="14"/>
  <c r="L549" i="14"/>
  <c r="M549" i="14"/>
  <c r="N549" i="14"/>
  <c r="O549" i="14"/>
  <c r="K550" i="14"/>
  <c r="L550" i="14"/>
  <c r="M550" i="14"/>
  <c r="N550" i="14"/>
  <c r="O550" i="14"/>
  <c r="K551" i="14"/>
  <c r="L551" i="14"/>
  <c r="M551" i="14"/>
  <c r="N551" i="14"/>
  <c r="O551" i="14"/>
  <c r="K552" i="14"/>
  <c r="L552" i="14"/>
  <c r="M552" i="14"/>
  <c r="N552" i="14"/>
  <c r="O552" i="14"/>
  <c r="K553" i="14"/>
  <c r="L553" i="14"/>
  <c r="M553" i="14"/>
  <c r="N553" i="14"/>
  <c r="O553" i="14"/>
  <c r="K554" i="14"/>
  <c r="L554" i="14"/>
  <c r="M554" i="14"/>
  <c r="N554" i="14"/>
  <c r="O554" i="14"/>
  <c r="K555" i="14"/>
  <c r="L555" i="14"/>
  <c r="M555" i="14"/>
  <c r="N555" i="14"/>
  <c r="O555" i="14"/>
  <c r="K556" i="14"/>
  <c r="L556" i="14"/>
  <c r="M556" i="14"/>
  <c r="N556" i="14"/>
  <c r="O556" i="14"/>
  <c r="K557" i="14"/>
  <c r="L557" i="14"/>
  <c r="M557" i="14"/>
  <c r="N557" i="14"/>
  <c r="O557" i="14"/>
  <c r="K558" i="14"/>
  <c r="L558" i="14"/>
  <c r="M558" i="14"/>
  <c r="N558" i="14"/>
  <c r="O558" i="14"/>
  <c r="K559" i="14"/>
  <c r="L559" i="14"/>
  <c r="M559" i="14"/>
  <c r="N559" i="14"/>
  <c r="O559" i="14"/>
  <c r="K560" i="14"/>
  <c r="L560" i="14"/>
  <c r="M560" i="14"/>
  <c r="N560" i="14"/>
  <c r="O560" i="14"/>
  <c r="K561" i="14"/>
  <c r="L561" i="14"/>
  <c r="M561" i="14"/>
  <c r="N561" i="14"/>
  <c r="O561" i="14"/>
  <c r="K562" i="14"/>
  <c r="L562" i="14"/>
  <c r="M562" i="14"/>
  <c r="N562" i="14"/>
  <c r="O562" i="14"/>
  <c r="K563" i="14"/>
  <c r="L563" i="14"/>
  <c r="M563" i="14"/>
  <c r="N563" i="14"/>
  <c r="O563" i="14"/>
  <c r="K564" i="14"/>
  <c r="L564" i="14"/>
  <c r="M564" i="14"/>
  <c r="N564" i="14"/>
  <c r="O564" i="14"/>
  <c r="K565" i="14"/>
  <c r="L565" i="14"/>
  <c r="M565" i="14"/>
  <c r="N565" i="14"/>
  <c r="O565" i="14"/>
  <c r="K566" i="14"/>
  <c r="L566" i="14"/>
  <c r="M566" i="14"/>
  <c r="N566" i="14"/>
  <c r="O566" i="14"/>
  <c r="K567" i="14"/>
  <c r="L567" i="14"/>
  <c r="M567" i="14"/>
  <c r="N567" i="14"/>
  <c r="O567" i="14"/>
  <c r="K568" i="14"/>
  <c r="L568" i="14"/>
  <c r="M568" i="14"/>
  <c r="N568" i="14"/>
  <c r="O568" i="14"/>
  <c r="K569" i="14"/>
  <c r="L569" i="14"/>
  <c r="M569" i="14"/>
  <c r="N569" i="14"/>
  <c r="O569" i="14"/>
  <c r="K570" i="14"/>
  <c r="L570" i="14"/>
  <c r="M570" i="14"/>
  <c r="N570" i="14"/>
  <c r="O570" i="14"/>
  <c r="K571" i="14"/>
  <c r="L571" i="14"/>
  <c r="M571" i="14"/>
  <c r="N571" i="14"/>
  <c r="O571" i="14"/>
  <c r="K572" i="14"/>
  <c r="L572" i="14"/>
  <c r="M572" i="14"/>
  <c r="N572" i="14"/>
  <c r="O572" i="14"/>
  <c r="K573" i="14"/>
  <c r="L573" i="14"/>
  <c r="M573" i="14"/>
  <c r="N573" i="14"/>
  <c r="O573" i="14"/>
  <c r="K574" i="14"/>
  <c r="L574" i="14"/>
  <c r="M574" i="14"/>
  <c r="N574" i="14"/>
  <c r="O574" i="14"/>
  <c r="K575" i="14"/>
  <c r="L575" i="14"/>
  <c r="M575" i="14"/>
  <c r="N575" i="14"/>
  <c r="O575" i="14"/>
  <c r="K576" i="14"/>
  <c r="L576" i="14"/>
  <c r="M576" i="14"/>
  <c r="N576" i="14"/>
  <c r="O576" i="14"/>
  <c r="K577" i="14"/>
  <c r="L577" i="14"/>
  <c r="M577" i="14"/>
  <c r="N577" i="14"/>
  <c r="O577" i="14"/>
  <c r="K578" i="14"/>
  <c r="L578" i="14"/>
  <c r="M578" i="14"/>
  <c r="N578" i="14"/>
  <c r="O578" i="14"/>
  <c r="K579" i="14"/>
  <c r="L579" i="14"/>
  <c r="M579" i="14"/>
  <c r="N579" i="14"/>
  <c r="O579" i="14"/>
  <c r="K580" i="14"/>
  <c r="L580" i="14"/>
  <c r="M580" i="14"/>
  <c r="N580" i="14"/>
  <c r="O580" i="14"/>
  <c r="K581" i="14"/>
  <c r="L581" i="14"/>
  <c r="M581" i="14"/>
  <c r="N581" i="14"/>
  <c r="O581" i="14"/>
  <c r="K582" i="14"/>
  <c r="L582" i="14"/>
  <c r="M582" i="14"/>
  <c r="N582" i="14"/>
  <c r="O582" i="14"/>
  <c r="K583" i="14"/>
  <c r="L583" i="14"/>
  <c r="M583" i="14"/>
  <c r="N583" i="14"/>
  <c r="O583" i="14"/>
  <c r="K584" i="14"/>
  <c r="L584" i="14"/>
  <c r="M584" i="14"/>
  <c r="N584" i="14"/>
  <c r="O584" i="14"/>
  <c r="K585" i="14"/>
  <c r="L585" i="14"/>
  <c r="M585" i="14"/>
  <c r="N585" i="14"/>
  <c r="O585" i="14"/>
  <c r="K586" i="14"/>
  <c r="L586" i="14"/>
  <c r="M586" i="14"/>
  <c r="N586" i="14"/>
  <c r="O586" i="14"/>
  <c r="K587" i="14"/>
  <c r="L587" i="14"/>
  <c r="M587" i="14"/>
  <c r="N587" i="14"/>
  <c r="O587" i="14"/>
  <c r="K588" i="14"/>
  <c r="L588" i="14"/>
  <c r="M588" i="14"/>
  <c r="N588" i="14"/>
  <c r="O588" i="14"/>
  <c r="K589" i="14"/>
  <c r="L589" i="14"/>
  <c r="M589" i="14"/>
  <c r="N589" i="14"/>
  <c r="O589" i="14"/>
  <c r="K590" i="14"/>
  <c r="L590" i="14"/>
  <c r="M590" i="14"/>
  <c r="N590" i="14"/>
  <c r="O590" i="14"/>
  <c r="K591" i="14"/>
  <c r="L591" i="14"/>
  <c r="M591" i="14"/>
  <c r="N591" i="14"/>
  <c r="O591" i="14"/>
  <c r="K592" i="14"/>
  <c r="L592" i="14"/>
  <c r="M592" i="14"/>
  <c r="N592" i="14"/>
  <c r="O592" i="14"/>
  <c r="K593" i="14"/>
  <c r="L593" i="14"/>
  <c r="M593" i="14"/>
  <c r="N593" i="14"/>
  <c r="O593" i="14"/>
  <c r="K594" i="14"/>
  <c r="L594" i="14"/>
  <c r="M594" i="14"/>
  <c r="N594" i="14"/>
  <c r="O594" i="14"/>
  <c r="K595" i="14"/>
  <c r="L595" i="14"/>
  <c r="M595" i="14"/>
  <c r="N595" i="14"/>
  <c r="O595" i="14"/>
  <c r="K596" i="14"/>
  <c r="L596" i="14"/>
  <c r="M596" i="14"/>
  <c r="N596" i="14"/>
  <c r="O596" i="14"/>
  <c r="K597" i="14"/>
  <c r="L597" i="14"/>
  <c r="M597" i="14"/>
  <c r="N597" i="14"/>
  <c r="O597" i="14"/>
  <c r="K598" i="14"/>
  <c r="L598" i="14"/>
  <c r="M598" i="14"/>
  <c r="N598" i="14"/>
  <c r="O598" i="14"/>
  <c r="K599" i="14"/>
  <c r="L599" i="14"/>
  <c r="M599" i="14"/>
  <c r="N599" i="14"/>
  <c r="O599" i="14"/>
  <c r="K600" i="14"/>
  <c r="L600" i="14"/>
  <c r="M600" i="14"/>
  <c r="N600" i="14"/>
  <c r="O600" i="14"/>
  <c r="K601" i="14"/>
  <c r="L601" i="14"/>
  <c r="M601" i="14"/>
  <c r="N601" i="14"/>
  <c r="O601" i="14"/>
  <c r="K602" i="14"/>
  <c r="L602" i="14"/>
  <c r="M602" i="14"/>
  <c r="N602" i="14"/>
  <c r="O602" i="14"/>
  <c r="K603" i="14"/>
  <c r="L603" i="14"/>
  <c r="M603" i="14"/>
  <c r="N603" i="14"/>
  <c r="O603" i="14"/>
  <c r="K604" i="14"/>
  <c r="L604" i="14"/>
  <c r="M604" i="14"/>
  <c r="N604" i="14"/>
  <c r="O604" i="14"/>
  <c r="K605" i="14"/>
  <c r="L605" i="14"/>
  <c r="M605" i="14"/>
  <c r="N605" i="14"/>
  <c r="O605" i="14"/>
  <c r="K606" i="14"/>
  <c r="L606" i="14"/>
  <c r="M606" i="14"/>
  <c r="N606" i="14"/>
  <c r="O606" i="14"/>
  <c r="K607" i="14"/>
  <c r="L607" i="14"/>
  <c r="M607" i="14"/>
  <c r="N607" i="14"/>
  <c r="O607" i="14"/>
  <c r="K608" i="14"/>
  <c r="L608" i="14"/>
  <c r="M608" i="14"/>
  <c r="N608" i="14"/>
  <c r="O608" i="14"/>
  <c r="K609" i="14"/>
  <c r="L609" i="14"/>
  <c r="M609" i="14"/>
  <c r="N609" i="14"/>
  <c r="O609" i="14"/>
  <c r="K610" i="14"/>
  <c r="L610" i="14"/>
  <c r="M610" i="14"/>
  <c r="N610" i="14"/>
  <c r="O610" i="14"/>
  <c r="K611" i="14"/>
  <c r="L611" i="14"/>
  <c r="M611" i="14"/>
  <c r="N611" i="14"/>
  <c r="O611" i="14"/>
  <c r="K612" i="14"/>
  <c r="L612" i="14"/>
  <c r="M612" i="14"/>
  <c r="N612" i="14"/>
  <c r="O612" i="14"/>
  <c r="K613" i="14"/>
  <c r="L613" i="14"/>
  <c r="M613" i="14"/>
  <c r="N613" i="14"/>
  <c r="O613" i="14"/>
  <c r="K614" i="14"/>
  <c r="L614" i="14"/>
  <c r="M614" i="14"/>
  <c r="N614" i="14"/>
  <c r="O614" i="14"/>
  <c r="K615" i="14"/>
  <c r="L615" i="14"/>
  <c r="M615" i="14"/>
  <c r="N615" i="14"/>
  <c r="O615" i="14"/>
  <c r="K616" i="14"/>
  <c r="L616" i="14"/>
  <c r="M616" i="14"/>
  <c r="N616" i="14"/>
  <c r="O616" i="14"/>
  <c r="K617" i="14"/>
  <c r="L617" i="14"/>
  <c r="M617" i="14"/>
  <c r="N617" i="14"/>
  <c r="O617" i="14"/>
  <c r="K618" i="14"/>
  <c r="L618" i="14"/>
  <c r="M618" i="14"/>
  <c r="N618" i="14"/>
  <c r="O618" i="14"/>
  <c r="K619" i="14"/>
  <c r="L619" i="14"/>
  <c r="M619" i="14"/>
  <c r="N619" i="14"/>
  <c r="O619" i="14"/>
  <c r="K620" i="14"/>
  <c r="L620" i="14"/>
  <c r="M620" i="14"/>
  <c r="N620" i="14"/>
  <c r="O620" i="14"/>
  <c r="K621" i="14"/>
  <c r="L621" i="14"/>
  <c r="M621" i="14"/>
  <c r="N621" i="14"/>
  <c r="O621" i="14"/>
  <c r="K622" i="14"/>
  <c r="L622" i="14"/>
  <c r="M622" i="14"/>
  <c r="N622" i="14"/>
  <c r="O622" i="14"/>
  <c r="K623" i="14"/>
  <c r="L623" i="14"/>
  <c r="M623" i="14"/>
  <c r="N623" i="14"/>
  <c r="O623" i="14"/>
  <c r="K624" i="14"/>
  <c r="L624" i="14"/>
  <c r="M624" i="14"/>
  <c r="N624" i="14"/>
  <c r="O624" i="14"/>
  <c r="K625" i="14"/>
  <c r="L625" i="14"/>
  <c r="M625" i="14"/>
  <c r="N625" i="14"/>
  <c r="O625" i="14"/>
  <c r="K626" i="14"/>
  <c r="L626" i="14"/>
  <c r="M626" i="14"/>
  <c r="N626" i="14"/>
  <c r="O626" i="14"/>
  <c r="K627" i="14"/>
  <c r="L627" i="14"/>
  <c r="M627" i="14"/>
  <c r="N627" i="14"/>
  <c r="O627" i="14"/>
  <c r="K628" i="14"/>
  <c r="L628" i="14"/>
  <c r="M628" i="14"/>
  <c r="N628" i="14"/>
  <c r="O628" i="14"/>
  <c r="K629" i="14"/>
  <c r="L629" i="14"/>
  <c r="M629" i="14"/>
  <c r="N629" i="14"/>
  <c r="O629" i="14"/>
  <c r="K630" i="14"/>
  <c r="L630" i="14"/>
  <c r="M630" i="14"/>
  <c r="N630" i="14"/>
  <c r="O630" i="14"/>
  <c r="K631" i="14"/>
  <c r="L631" i="14"/>
  <c r="M631" i="14"/>
  <c r="N631" i="14"/>
  <c r="O631" i="14"/>
  <c r="K632" i="14"/>
  <c r="L632" i="14"/>
  <c r="M632" i="14"/>
  <c r="N632" i="14"/>
  <c r="O632" i="14"/>
  <c r="K633" i="14"/>
  <c r="L633" i="14"/>
  <c r="M633" i="14"/>
  <c r="N633" i="14"/>
  <c r="O633" i="14"/>
  <c r="K634" i="14"/>
  <c r="L634" i="14"/>
  <c r="M634" i="14"/>
  <c r="N634" i="14"/>
  <c r="O634" i="14"/>
  <c r="K635" i="14"/>
  <c r="L635" i="14"/>
  <c r="M635" i="14"/>
  <c r="N635" i="14"/>
  <c r="O635" i="14"/>
  <c r="K636" i="14"/>
  <c r="L636" i="14"/>
  <c r="M636" i="14"/>
  <c r="N636" i="14"/>
  <c r="O636" i="14"/>
  <c r="K637" i="14"/>
  <c r="L637" i="14"/>
  <c r="M637" i="14"/>
  <c r="N637" i="14"/>
  <c r="O637" i="14"/>
  <c r="K638" i="14"/>
  <c r="L638" i="14"/>
  <c r="M638" i="14"/>
  <c r="N638" i="14"/>
  <c r="O638" i="14"/>
  <c r="K639" i="14"/>
  <c r="L639" i="14"/>
  <c r="M639" i="14"/>
  <c r="N639" i="14"/>
  <c r="O639" i="14"/>
  <c r="K640" i="14"/>
  <c r="L640" i="14"/>
  <c r="M640" i="14"/>
  <c r="N640" i="14"/>
  <c r="O640" i="14"/>
  <c r="K641" i="14"/>
  <c r="L641" i="14"/>
  <c r="M641" i="14"/>
  <c r="N641" i="14"/>
  <c r="O641" i="14"/>
  <c r="K642" i="14"/>
  <c r="L642" i="14"/>
  <c r="M642" i="14"/>
  <c r="N642" i="14"/>
  <c r="O642" i="14"/>
  <c r="K643" i="14"/>
  <c r="L643" i="14"/>
  <c r="M643" i="14"/>
  <c r="N643" i="14"/>
  <c r="O643" i="14"/>
  <c r="K644" i="14"/>
  <c r="L644" i="14"/>
  <c r="M644" i="14"/>
  <c r="N644" i="14"/>
  <c r="O644" i="14"/>
  <c r="K645" i="14"/>
  <c r="L645" i="14"/>
  <c r="M645" i="14"/>
  <c r="N645" i="14"/>
  <c r="O645" i="14"/>
  <c r="K646" i="14"/>
  <c r="L646" i="14"/>
  <c r="M646" i="14"/>
  <c r="N646" i="14"/>
  <c r="O646" i="14"/>
  <c r="K647" i="14"/>
  <c r="L647" i="14"/>
  <c r="M647" i="14"/>
  <c r="N647" i="14"/>
  <c r="O647" i="14"/>
  <c r="K648" i="14"/>
  <c r="L648" i="14"/>
  <c r="M648" i="14"/>
  <c r="N648" i="14"/>
  <c r="O648" i="14"/>
  <c r="K649" i="14"/>
  <c r="L649" i="14"/>
  <c r="M649" i="14"/>
  <c r="N649" i="14"/>
  <c r="O649" i="14"/>
  <c r="K650" i="14"/>
  <c r="L650" i="14"/>
  <c r="M650" i="14"/>
  <c r="N650" i="14"/>
  <c r="O650" i="14"/>
  <c r="K651" i="14"/>
  <c r="L651" i="14"/>
  <c r="M651" i="14"/>
  <c r="N651" i="14"/>
  <c r="O651" i="14"/>
  <c r="K652" i="14"/>
  <c r="L652" i="14"/>
  <c r="M652" i="14"/>
  <c r="N652" i="14"/>
  <c r="O652" i="14"/>
  <c r="K653" i="14"/>
  <c r="L653" i="14"/>
  <c r="M653" i="14"/>
  <c r="N653" i="14"/>
  <c r="O653" i="14"/>
  <c r="K654" i="14"/>
  <c r="L654" i="14"/>
  <c r="M654" i="14"/>
  <c r="N654" i="14"/>
  <c r="O654" i="14"/>
  <c r="K655" i="14"/>
  <c r="L655" i="14"/>
  <c r="M655" i="14"/>
  <c r="N655" i="14"/>
  <c r="O655" i="14"/>
  <c r="K656" i="14"/>
  <c r="L656" i="14"/>
  <c r="M656" i="14"/>
  <c r="N656" i="14"/>
  <c r="O656" i="14"/>
  <c r="K657" i="14"/>
  <c r="L657" i="14"/>
  <c r="M657" i="14"/>
  <c r="N657" i="14"/>
  <c r="O657" i="14"/>
  <c r="K658" i="14"/>
  <c r="L658" i="14"/>
  <c r="M658" i="14"/>
  <c r="N658" i="14"/>
  <c r="O658" i="14"/>
  <c r="K659" i="14"/>
  <c r="L659" i="14"/>
  <c r="M659" i="14"/>
  <c r="N659" i="14"/>
  <c r="O659" i="14"/>
  <c r="K660" i="14"/>
  <c r="L660" i="14"/>
  <c r="M660" i="14"/>
  <c r="N660" i="14"/>
  <c r="O660" i="14"/>
  <c r="K661" i="14"/>
  <c r="L661" i="14"/>
  <c r="M661" i="14"/>
  <c r="N661" i="14"/>
  <c r="O661" i="14"/>
  <c r="K662" i="14"/>
  <c r="L662" i="14"/>
  <c r="M662" i="14"/>
  <c r="N662" i="14"/>
  <c r="O662" i="14"/>
  <c r="K663" i="14"/>
  <c r="L663" i="14"/>
  <c r="M663" i="14"/>
  <c r="N663" i="14"/>
  <c r="O663" i="14"/>
  <c r="K664" i="14"/>
  <c r="L664" i="14"/>
  <c r="M664" i="14"/>
  <c r="N664" i="14"/>
  <c r="O664" i="14"/>
  <c r="K665" i="14"/>
  <c r="L665" i="14"/>
  <c r="M665" i="14"/>
  <c r="N665" i="14"/>
  <c r="O665" i="14"/>
  <c r="K666" i="14"/>
  <c r="L666" i="14"/>
  <c r="M666" i="14"/>
  <c r="N666" i="14"/>
  <c r="O666" i="14"/>
  <c r="K667" i="14"/>
  <c r="L667" i="14"/>
  <c r="M667" i="14"/>
  <c r="N667" i="14"/>
  <c r="O667" i="14"/>
  <c r="K668" i="14"/>
  <c r="L668" i="14"/>
  <c r="M668" i="14"/>
  <c r="N668" i="14"/>
  <c r="O668" i="14"/>
  <c r="K669" i="14"/>
  <c r="L669" i="14"/>
  <c r="M669" i="14"/>
  <c r="N669" i="14"/>
  <c r="O669" i="14"/>
  <c r="K670" i="14"/>
  <c r="L670" i="14"/>
  <c r="M670" i="14"/>
  <c r="N670" i="14"/>
  <c r="O670" i="14"/>
  <c r="K671" i="14"/>
  <c r="L671" i="14"/>
  <c r="M671" i="14"/>
  <c r="N671" i="14"/>
  <c r="O671" i="14"/>
  <c r="K672" i="14"/>
  <c r="L672" i="14"/>
  <c r="M672" i="14"/>
  <c r="N672" i="14"/>
  <c r="O672" i="14"/>
  <c r="K673" i="14"/>
  <c r="L673" i="14"/>
  <c r="M673" i="14"/>
  <c r="N673" i="14"/>
  <c r="O673" i="14"/>
  <c r="K674" i="14"/>
  <c r="L674" i="14"/>
  <c r="M674" i="14"/>
  <c r="N674" i="14"/>
  <c r="O674" i="14"/>
  <c r="K675" i="14"/>
  <c r="L675" i="14"/>
  <c r="M675" i="14"/>
  <c r="N675" i="14"/>
  <c r="O675" i="14"/>
  <c r="K676" i="14"/>
  <c r="L676" i="14"/>
  <c r="M676" i="14"/>
  <c r="N676" i="14"/>
  <c r="O676" i="14"/>
  <c r="K677" i="14"/>
  <c r="L677" i="14"/>
  <c r="M677" i="14"/>
  <c r="N677" i="14"/>
  <c r="O677" i="14"/>
  <c r="K678" i="14"/>
  <c r="L678" i="14"/>
  <c r="M678" i="14"/>
  <c r="N678" i="14"/>
  <c r="O678" i="14"/>
  <c r="K679" i="14"/>
  <c r="L679" i="14"/>
  <c r="M679" i="14"/>
  <c r="N679" i="14"/>
  <c r="O679" i="14"/>
  <c r="K680" i="14"/>
  <c r="L680" i="14"/>
  <c r="M680" i="14"/>
  <c r="N680" i="14"/>
  <c r="O680" i="14"/>
  <c r="K681" i="14"/>
  <c r="L681" i="14"/>
  <c r="M681" i="14"/>
  <c r="N681" i="14"/>
  <c r="O681" i="14"/>
  <c r="K682" i="14"/>
  <c r="L682" i="14"/>
  <c r="M682" i="14"/>
  <c r="N682" i="14"/>
  <c r="O682" i="14"/>
  <c r="K683" i="14"/>
  <c r="L683" i="14"/>
  <c r="M683" i="14"/>
  <c r="N683" i="14"/>
  <c r="O683" i="14"/>
  <c r="K684" i="14"/>
  <c r="L684" i="14"/>
  <c r="M684" i="14"/>
  <c r="N684" i="14"/>
  <c r="O684" i="14"/>
  <c r="K685" i="14"/>
  <c r="L685" i="14"/>
  <c r="M685" i="14"/>
  <c r="N685" i="14"/>
  <c r="O685" i="14"/>
  <c r="K686" i="14"/>
  <c r="L686" i="14"/>
  <c r="M686" i="14"/>
  <c r="N686" i="14"/>
  <c r="O686" i="14"/>
  <c r="K687" i="14"/>
  <c r="L687" i="14"/>
  <c r="M687" i="14"/>
  <c r="N687" i="14"/>
  <c r="O687" i="14"/>
  <c r="K688" i="14"/>
  <c r="L688" i="14"/>
  <c r="M688" i="14"/>
  <c r="N688" i="14"/>
  <c r="O688" i="14"/>
  <c r="K689" i="14"/>
  <c r="L689" i="14"/>
  <c r="M689" i="14"/>
  <c r="N689" i="14"/>
  <c r="O689" i="14"/>
  <c r="K690" i="14"/>
  <c r="L690" i="14"/>
  <c r="M690" i="14"/>
  <c r="N690" i="14"/>
  <c r="O690" i="14"/>
  <c r="K691" i="14"/>
  <c r="L691" i="14"/>
  <c r="M691" i="14"/>
  <c r="N691" i="14"/>
  <c r="O691" i="14"/>
  <c r="K692" i="14"/>
  <c r="L692" i="14"/>
  <c r="M692" i="14"/>
  <c r="N692" i="14"/>
  <c r="O692" i="14"/>
  <c r="K693" i="14"/>
  <c r="L693" i="14"/>
  <c r="M693" i="14"/>
  <c r="N693" i="14"/>
  <c r="O693" i="14"/>
  <c r="K694" i="14"/>
  <c r="L694" i="14"/>
  <c r="M694" i="14"/>
  <c r="N694" i="14"/>
  <c r="O694" i="14"/>
  <c r="K695" i="14"/>
  <c r="L695" i="14"/>
  <c r="M695" i="14"/>
  <c r="N695" i="14"/>
  <c r="O695" i="14"/>
  <c r="K696" i="14"/>
  <c r="L696" i="14"/>
  <c r="M696" i="14"/>
  <c r="N696" i="14"/>
  <c r="O696" i="14"/>
  <c r="K697" i="14"/>
  <c r="L697" i="14"/>
  <c r="M697" i="14"/>
  <c r="N697" i="14"/>
  <c r="O697" i="14"/>
  <c r="K698" i="14"/>
  <c r="L698" i="14"/>
  <c r="M698" i="14"/>
  <c r="N698" i="14"/>
  <c r="O698" i="14"/>
  <c r="K699" i="14"/>
  <c r="L699" i="14"/>
  <c r="M699" i="14"/>
  <c r="N699" i="14"/>
  <c r="O699" i="14"/>
  <c r="K700" i="14"/>
  <c r="L700" i="14"/>
  <c r="M700" i="14"/>
  <c r="N700" i="14"/>
  <c r="O700" i="14"/>
  <c r="K701" i="14"/>
  <c r="L701" i="14"/>
  <c r="M701" i="14"/>
  <c r="N701" i="14"/>
  <c r="O701" i="14"/>
  <c r="K702" i="14"/>
  <c r="L702" i="14"/>
  <c r="M702" i="14"/>
  <c r="N702" i="14"/>
  <c r="O702" i="14"/>
  <c r="K703" i="14"/>
  <c r="L703" i="14"/>
  <c r="M703" i="14"/>
  <c r="N703" i="14"/>
  <c r="O703" i="14"/>
  <c r="K704" i="14"/>
  <c r="L704" i="14"/>
  <c r="M704" i="14"/>
  <c r="N704" i="14"/>
  <c r="O704" i="14"/>
  <c r="K705" i="14"/>
  <c r="L705" i="14"/>
  <c r="M705" i="14"/>
  <c r="N705" i="14"/>
  <c r="O705" i="14"/>
  <c r="K706" i="14"/>
  <c r="L706" i="14"/>
  <c r="M706" i="14"/>
  <c r="N706" i="14"/>
  <c r="O706" i="14"/>
  <c r="K707" i="14"/>
  <c r="L707" i="14"/>
  <c r="M707" i="14"/>
  <c r="N707" i="14"/>
  <c r="O707" i="14"/>
  <c r="K708" i="14"/>
  <c r="L708" i="14"/>
  <c r="M708" i="14"/>
  <c r="N708" i="14"/>
  <c r="O708" i="14"/>
  <c r="K709" i="14"/>
  <c r="L709" i="14"/>
  <c r="M709" i="14"/>
  <c r="N709" i="14"/>
  <c r="O709" i="14"/>
  <c r="K710" i="14"/>
  <c r="L710" i="14"/>
  <c r="M710" i="14"/>
  <c r="N710" i="14"/>
  <c r="O710" i="14"/>
  <c r="K711" i="14"/>
  <c r="L711" i="14"/>
  <c r="M711" i="14"/>
  <c r="N711" i="14"/>
  <c r="O711" i="14"/>
  <c r="K712" i="14"/>
  <c r="L712" i="14"/>
  <c r="M712" i="14"/>
  <c r="N712" i="14"/>
  <c r="O712" i="14"/>
  <c r="K713" i="14"/>
  <c r="L713" i="14"/>
  <c r="M713" i="14"/>
  <c r="N713" i="14"/>
  <c r="O713" i="14"/>
  <c r="K714" i="14"/>
  <c r="L714" i="14"/>
  <c r="M714" i="14"/>
  <c r="N714" i="14"/>
  <c r="O714" i="14"/>
  <c r="K715" i="14"/>
  <c r="L715" i="14"/>
  <c r="M715" i="14"/>
  <c r="N715" i="14"/>
  <c r="O715" i="14"/>
  <c r="K716" i="14"/>
  <c r="L716" i="14"/>
  <c r="M716" i="14"/>
  <c r="N716" i="14"/>
  <c r="O716" i="14"/>
  <c r="K717" i="14"/>
  <c r="L717" i="14"/>
  <c r="M717" i="14"/>
  <c r="N717" i="14"/>
  <c r="O717" i="14"/>
  <c r="K718" i="14"/>
  <c r="L718" i="14"/>
  <c r="M718" i="14"/>
  <c r="N718" i="14"/>
  <c r="O718" i="14"/>
  <c r="K719" i="14"/>
  <c r="L719" i="14"/>
  <c r="M719" i="14"/>
  <c r="N719" i="14"/>
  <c r="O719" i="14"/>
  <c r="K720" i="14"/>
  <c r="L720" i="14"/>
  <c r="M720" i="14"/>
  <c r="N720" i="14"/>
  <c r="O720" i="14"/>
  <c r="K721" i="14"/>
  <c r="L721" i="14"/>
  <c r="M721" i="14"/>
  <c r="N721" i="14"/>
  <c r="O721" i="14"/>
  <c r="K722" i="14"/>
  <c r="L722" i="14"/>
  <c r="M722" i="14"/>
  <c r="N722" i="14"/>
  <c r="O722" i="14"/>
  <c r="K723" i="14"/>
  <c r="L723" i="14"/>
  <c r="M723" i="14"/>
  <c r="N723" i="14"/>
  <c r="O723" i="14"/>
  <c r="K724" i="14"/>
  <c r="L724" i="14"/>
  <c r="M724" i="14"/>
  <c r="N724" i="14"/>
  <c r="O724" i="14"/>
  <c r="K725" i="14"/>
  <c r="L725" i="14"/>
  <c r="M725" i="14"/>
  <c r="N725" i="14"/>
  <c r="O725" i="14"/>
  <c r="K726" i="14"/>
  <c r="L726" i="14"/>
  <c r="M726" i="14"/>
  <c r="N726" i="14"/>
  <c r="O726" i="14"/>
  <c r="K727" i="14"/>
  <c r="L727" i="14"/>
  <c r="M727" i="14"/>
  <c r="N727" i="14"/>
  <c r="O727" i="14"/>
  <c r="K728" i="14"/>
  <c r="L728" i="14"/>
  <c r="M728" i="14"/>
  <c r="N728" i="14"/>
  <c r="O728" i="14"/>
  <c r="K729" i="14"/>
  <c r="L729" i="14"/>
  <c r="M729" i="14"/>
  <c r="N729" i="14"/>
  <c r="O729" i="14"/>
  <c r="K730" i="14"/>
  <c r="L730" i="14"/>
  <c r="M730" i="14"/>
  <c r="N730" i="14"/>
  <c r="O730" i="14"/>
  <c r="K731" i="14"/>
  <c r="L731" i="14"/>
  <c r="M731" i="14"/>
  <c r="N731" i="14"/>
  <c r="O731" i="14"/>
  <c r="K732" i="14"/>
  <c r="L732" i="14"/>
  <c r="M732" i="14"/>
  <c r="N732" i="14"/>
  <c r="O732" i="14"/>
  <c r="K733" i="14"/>
  <c r="L733" i="14"/>
  <c r="M733" i="14"/>
  <c r="N733" i="14"/>
  <c r="O733" i="14"/>
  <c r="K734" i="14"/>
  <c r="L734" i="14"/>
  <c r="M734" i="14"/>
  <c r="N734" i="14"/>
  <c r="O734" i="14"/>
  <c r="K735" i="14"/>
  <c r="L735" i="14"/>
  <c r="M735" i="14"/>
  <c r="N735" i="14"/>
  <c r="O735" i="14"/>
  <c r="K736" i="14"/>
  <c r="L736" i="14"/>
  <c r="M736" i="14"/>
  <c r="N736" i="14"/>
  <c r="O736" i="14"/>
  <c r="K737" i="14"/>
  <c r="L737" i="14"/>
  <c r="M737" i="14"/>
  <c r="N737" i="14"/>
  <c r="O737" i="14"/>
  <c r="K738" i="14"/>
  <c r="L738" i="14"/>
  <c r="M738" i="14"/>
  <c r="N738" i="14"/>
  <c r="O738" i="14"/>
  <c r="K739" i="14"/>
  <c r="L739" i="14"/>
  <c r="M739" i="14"/>
  <c r="N739" i="14"/>
  <c r="O739" i="14"/>
  <c r="K740" i="14"/>
  <c r="L740" i="14"/>
  <c r="M740" i="14"/>
  <c r="N740" i="14"/>
  <c r="O740" i="14"/>
  <c r="K741" i="14"/>
  <c r="L741" i="14"/>
  <c r="M741" i="14"/>
  <c r="N741" i="14"/>
  <c r="O741" i="14"/>
  <c r="K742" i="14"/>
  <c r="L742" i="14"/>
  <c r="M742" i="14"/>
  <c r="N742" i="14"/>
  <c r="O742" i="14"/>
  <c r="K743" i="14"/>
  <c r="L743" i="14"/>
  <c r="M743" i="14"/>
  <c r="N743" i="14"/>
  <c r="O743" i="14"/>
  <c r="K744" i="14"/>
  <c r="L744" i="14"/>
  <c r="M744" i="14"/>
  <c r="N744" i="14"/>
  <c r="O744" i="14"/>
  <c r="K745" i="14"/>
  <c r="L745" i="14"/>
  <c r="M745" i="14"/>
  <c r="N745" i="14"/>
  <c r="O745" i="14"/>
  <c r="K746" i="14"/>
  <c r="L746" i="14"/>
  <c r="M746" i="14"/>
  <c r="N746" i="14"/>
  <c r="O746" i="14"/>
  <c r="K747" i="14"/>
  <c r="L747" i="14"/>
  <c r="M747" i="14"/>
  <c r="N747" i="14"/>
  <c r="O747" i="14"/>
  <c r="K748" i="14"/>
  <c r="L748" i="14"/>
  <c r="M748" i="14"/>
  <c r="N748" i="14"/>
  <c r="O748" i="14"/>
  <c r="K749" i="14"/>
  <c r="L749" i="14"/>
  <c r="M749" i="14"/>
  <c r="N749" i="14"/>
  <c r="O749" i="14"/>
  <c r="K750" i="14"/>
  <c r="L750" i="14"/>
  <c r="M750" i="14"/>
  <c r="N750" i="14"/>
  <c r="O750" i="14"/>
  <c r="K751" i="14"/>
  <c r="L751" i="14"/>
  <c r="M751" i="14"/>
  <c r="N751" i="14"/>
  <c r="O751" i="14"/>
  <c r="K752" i="14"/>
  <c r="L752" i="14"/>
  <c r="M752" i="14"/>
  <c r="N752" i="14"/>
  <c r="O752" i="14"/>
  <c r="K753" i="14"/>
  <c r="L753" i="14"/>
  <c r="M753" i="14"/>
  <c r="N753" i="14"/>
  <c r="O753" i="14"/>
  <c r="K754" i="14"/>
  <c r="L754" i="14"/>
  <c r="M754" i="14"/>
  <c r="N754" i="14"/>
  <c r="O754" i="14"/>
  <c r="K755" i="14"/>
  <c r="L755" i="14"/>
  <c r="M755" i="14"/>
  <c r="N755" i="14"/>
  <c r="O755" i="14"/>
  <c r="K756" i="14"/>
  <c r="L756" i="14"/>
  <c r="M756" i="14"/>
  <c r="N756" i="14"/>
  <c r="O756" i="14"/>
  <c r="K757" i="14"/>
  <c r="L757" i="14"/>
  <c r="M757" i="14"/>
  <c r="N757" i="14"/>
  <c r="O757" i="14"/>
  <c r="K758" i="14"/>
  <c r="L758" i="14"/>
  <c r="M758" i="14"/>
  <c r="N758" i="14"/>
  <c r="O758" i="14"/>
  <c r="K759" i="14"/>
  <c r="L759" i="14"/>
  <c r="M759" i="14"/>
  <c r="N759" i="14"/>
  <c r="O759" i="14"/>
  <c r="K760" i="14"/>
  <c r="L760" i="14"/>
  <c r="M760" i="14"/>
  <c r="N760" i="14"/>
  <c r="O760" i="14"/>
  <c r="K761" i="14"/>
  <c r="L761" i="14"/>
  <c r="M761" i="14"/>
  <c r="N761" i="14"/>
  <c r="O761" i="14"/>
  <c r="K762" i="14"/>
  <c r="L762" i="14"/>
  <c r="M762" i="14"/>
  <c r="N762" i="14"/>
  <c r="O762" i="14"/>
  <c r="K763" i="14"/>
  <c r="L763" i="14"/>
  <c r="M763" i="14"/>
  <c r="N763" i="14"/>
  <c r="O763" i="14"/>
  <c r="K764" i="14"/>
  <c r="L764" i="14"/>
  <c r="M764" i="14"/>
  <c r="N764" i="14"/>
  <c r="O764" i="14"/>
  <c r="K765" i="14"/>
  <c r="L765" i="14"/>
  <c r="M765" i="14"/>
  <c r="N765" i="14"/>
  <c r="O765" i="14"/>
  <c r="K766" i="14"/>
  <c r="L766" i="14"/>
  <c r="M766" i="14"/>
  <c r="N766" i="14"/>
  <c r="O766" i="14"/>
  <c r="K767" i="14"/>
  <c r="L767" i="14"/>
  <c r="M767" i="14"/>
  <c r="N767" i="14"/>
  <c r="O767" i="14"/>
  <c r="K768" i="14"/>
  <c r="L768" i="14"/>
  <c r="M768" i="14"/>
  <c r="N768" i="14"/>
  <c r="O768" i="14"/>
  <c r="K769" i="14"/>
  <c r="L769" i="14"/>
  <c r="M769" i="14"/>
  <c r="N769" i="14"/>
  <c r="O769" i="14"/>
  <c r="K770" i="14"/>
  <c r="L770" i="14"/>
  <c r="M770" i="14"/>
  <c r="N770" i="14"/>
  <c r="O770" i="14"/>
  <c r="K771" i="14"/>
  <c r="L771" i="14"/>
  <c r="M771" i="14"/>
  <c r="N771" i="14"/>
  <c r="O771" i="14"/>
  <c r="K772" i="14"/>
  <c r="L772" i="14"/>
  <c r="M772" i="14"/>
  <c r="N772" i="14"/>
  <c r="O772" i="14"/>
  <c r="K773" i="14"/>
  <c r="L773" i="14"/>
  <c r="M773" i="14"/>
  <c r="N773" i="14"/>
  <c r="O773" i="14"/>
  <c r="K774" i="14"/>
  <c r="L774" i="14"/>
  <c r="M774" i="14"/>
  <c r="N774" i="14"/>
  <c r="O774" i="14"/>
  <c r="K775" i="14"/>
  <c r="L775" i="14"/>
  <c r="M775" i="14"/>
  <c r="N775" i="14"/>
  <c r="O775" i="14"/>
  <c r="K776" i="14"/>
  <c r="L776" i="14"/>
  <c r="M776" i="14"/>
  <c r="N776" i="14"/>
  <c r="O776" i="14"/>
  <c r="K777" i="14"/>
  <c r="L777" i="14"/>
  <c r="M777" i="14"/>
  <c r="N777" i="14"/>
  <c r="O777" i="14"/>
  <c r="K778" i="14"/>
  <c r="L778" i="14"/>
  <c r="M778" i="14"/>
  <c r="N778" i="14"/>
  <c r="O778" i="14"/>
  <c r="K779" i="14"/>
  <c r="L779" i="14"/>
  <c r="M779" i="14"/>
  <c r="N779" i="14"/>
  <c r="O779" i="14"/>
  <c r="K780" i="14"/>
  <c r="L780" i="14"/>
  <c r="M780" i="14"/>
  <c r="N780" i="14"/>
  <c r="O780" i="14"/>
  <c r="K781" i="14"/>
  <c r="L781" i="14"/>
  <c r="M781" i="14"/>
  <c r="N781" i="14"/>
  <c r="O781" i="14"/>
  <c r="K782" i="14"/>
  <c r="L782" i="14"/>
  <c r="M782" i="14"/>
  <c r="N782" i="14"/>
  <c r="O782" i="14"/>
  <c r="K783" i="14"/>
  <c r="L783" i="14"/>
  <c r="M783" i="14"/>
  <c r="N783" i="14"/>
  <c r="O783" i="14"/>
  <c r="K784" i="14"/>
  <c r="L784" i="14"/>
  <c r="M784" i="14"/>
  <c r="N784" i="14"/>
  <c r="O784" i="14"/>
  <c r="K785" i="14"/>
  <c r="L785" i="14"/>
  <c r="M785" i="14"/>
  <c r="N785" i="14"/>
  <c r="O785" i="14"/>
  <c r="K786" i="14"/>
  <c r="L786" i="14"/>
  <c r="M786" i="14"/>
  <c r="N786" i="14"/>
  <c r="O786" i="14"/>
  <c r="K787" i="14"/>
  <c r="L787" i="14"/>
  <c r="M787" i="14"/>
  <c r="N787" i="14"/>
  <c r="O787" i="14"/>
  <c r="K788" i="14"/>
  <c r="L788" i="14"/>
  <c r="M788" i="14"/>
  <c r="N788" i="14"/>
  <c r="O788" i="14"/>
  <c r="K789" i="14"/>
  <c r="L789" i="14"/>
  <c r="M789" i="14"/>
  <c r="N789" i="14"/>
  <c r="O789" i="14"/>
  <c r="K790" i="14"/>
  <c r="L790" i="14"/>
  <c r="M790" i="14"/>
  <c r="N790" i="14"/>
  <c r="O790" i="14"/>
  <c r="K791" i="14"/>
  <c r="L791" i="14"/>
  <c r="M791" i="14"/>
  <c r="N791" i="14"/>
  <c r="O791" i="14"/>
  <c r="K792" i="14"/>
  <c r="L792" i="14"/>
  <c r="M792" i="14"/>
  <c r="N792" i="14"/>
  <c r="O792" i="14"/>
  <c r="K793" i="14"/>
  <c r="L793" i="14"/>
  <c r="M793" i="14"/>
  <c r="N793" i="14"/>
  <c r="O793" i="14"/>
  <c r="K794" i="14"/>
  <c r="L794" i="14"/>
  <c r="M794" i="14"/>
  <c r="N794" i="14"/>
  <c r="O794" i="14"/>
  <c r="K795" i="14"/>
  <c r="L795" i="14"/>
  <c r="M795" i="14"/>
  <c r="N795" i="14"/>
  <c r="O795" i="14"/>
  <c r="K796" i="14"/>
  <c r="L796" i="14"/>
  <c r="M796" i="14"/>
  <c r="N796" i="14"/>
  <c r="O796" i="14"/>
  <c r="K797" i="14"/>
  <c r="L797" i="14"/>
  <c r="M797" i="14"/>
  <c r="N797" i="14"/>
  <c r="O797" i="14"/>
  <c r="K798" i="14"/>
  <c r="L798" i="14"/>
  <c r="M798" i="14"/>
  <c r="N798" i="14"/>
  <c r="O798" i="14"/>
  <c r="K799" i="14"/>
  <c r="L799" i="14"/>
  <c r="M799" i="14"/>
  <c r="N799" i="14"/>
  <c r="O799" i="14"/>
  <c r="K800" i="14"/>
  <c r="L800" i="14"/>
  <c r="M800" i="14"/>
  <c r="N800" i="14"/>
  <c r="O800" i="14"/>
  <c r="K801" i="14"/>
  <c r="L801" i="14"/>
  <c r="M801" i="14"/>
  <c r="N801" i="14"/>
  <c r="O801" i="14"/>
  <c r="K802" i="14"/>
  <c r="L802" i="14"/>
  <c r="M802" i="14"/>
  <c r="N802" i="14"/>
  <c r="O802" i="14"/>
  <c r="K803" i="14"/>
  <c r="L803" i="14"/>
  <c r="M803" i="14"/>
  <c r="N803" i="14"/>
  <c r="O803" i="14"/>
  <c r="K804" i="14"/>
  <c r="L804" i="14"/>
  <c r="M804" i="14"/>
  <c r="N804" i="14"/>
  <c r="O804" i="14"/>
  <c r="K805" i="14"/>
  <c r="L805" i="14"/>
  <c r="M805" i="14"/>
  <c r="N805" i="14"/>
  <c r="O805" i="14"/>
  <c r="K806" i="14"/>
  <c r="L806" i="14"/>
  <c r="M806" i="14"/>
  <c r="N806" i="14"/>
  <c r="O806" i="14"/>
  <c r="K807" i="14"/>
  <c r="L807" i="14"/>
  <c r="M807" i="14"/>
  <c r="N807" i="14"/>
  <c r="O807" i="14"/>
  <c r="K808" i="14"/>
  <c r="L808" i="14"/>
  <c r="M808" i="14"/>
  <c r="N808" i="14"/>
  <c r="O808" i="14"/>
  <c r="K809" i="14"/>
  <c r="L809" i="14"/>
  <c r="M809" i="14"/>
  <c r="N809" i="14"/>
  <c r="O809" i="14"/>
  <c r="K810" i="14"/>
  <c r="L810" i="14"/>
  <c r="M810" i="14"/>
  <c r="N810" i="14"/>
  <c r="O810" i="14"/>
  <c r="K811" i="14"/>
  <c r="L811" i="14"/>
  <c r="M811" i="14"/>
  <c r="N811" i="14"/>
  <c r="O811" i="14"/>
  <c r="K812" i="14"/>
  <c r="L812" i="14"/>
  <c r="M812" i="14"/>
  <c r="N812" i="14"/>
  <c r="O812" i="14"/>
  <c r="K813" i="14"/>
  <c r="L813" i="14"/>
  <c r="M813" i="14"/>
  <c r="N813" i="14"/>
  <c r="O813" i="14"/>
  <c r="K814" i="14"/>
  <c r="L814" i="14"/>
  <c r="M814" i="14"/>
  <c r="N814" i="14"/>
  <c r="O814" i="14"/>
  <c r="K815" i="14"/>
  <c r="L815" i="14"/>
  <c r="M815" i="14"/>
  <c r="N815" i="14"/>
  <c r="O815" i="14"/>
  <c r="K816" i="14"/>
  <c r="L816" i="14"/>
  <c r="M816" i="14"/>
  <c r="N816" i="14"/>
  <c r="O816" i="14"/>
  <c r="K817" i="14"/>
  <c r="L817" i="14"/>
  <c r="M817" i="14"/>
  <c r="N817" i="14"/>
  <c r="O817" i="14"/>
  <c r="K818" i="14"/>
  <c r="L818" i="14"/>
  <c r="M818" i="14"/>
  <c r="N818" i="14"/>
  <c r="O818" i="14"/>
  <c r="K819" i="14"/>
  <c r="L819" i="14"/>
  <c r="M819" i="14"/>
  <c r="N819" i="14"/>
  <c r="O819" i="14"/>
  <c r="K820" i="14"/>
  <c r="L820" i="14"/>
  <c r="M820" i="14"/>
  <c r="N820" i="14"/>
  <c r="O820" i="14"/>
  <c r="K821" i="14"/>
  <c r="L821" i="14"/>
  <c r="M821" i="14"/>
  <c r="N821" i="14"/>
  <c r="O821" i="14"/>
  <c r="K822" i="14"/>
  <c r="L822" i="14"/>
  <c r="M822" i="14"/>
  <c r="N822" i="14"/>
  <c r="O822" i="14"/>
  <c r="K823" i="14"/>
  <c r="L823" i="14"/>
  <c r="M823" i="14"/>
  <c r="N823" i="14"/>
  <c r="O823" i="14"/>
  <c r="K824" i="14"/>
  <c r="L824" i="14"/>
  <c r="M824" i="14"/>
  <c r="N824" i="14"/>
  <c r="O824" i="14"/>
  <c r="K825" i="14"/>
  <c r="L825" i="14"/>
  <c r="M825" i="14"/>
  <c r="N825" i="14"/>
  <c r="O825" i="14"/>
  <c r="K826" i="14"/>
  <c r="L826" i="14"/>
  <c r="M826" i="14"/>
  <c r="N826" i="14"/>
  <c r="O826" i="14"/>
  <c r="K827" i="14"/>
  <c r="L827" i="14"/>
  <c r="M827" i="14"/>
  <c r="N827" i="14"/>
  <c r="O827" i="14"/>
  <c r="K828" i="14"/>
  <c r="L828" i="14"/>
  <c r="M828" i="14"/>
  <c r="N828" i="14"/>
  <c r="O828" i="14"/>
  <c r="K829" i="14"/>
  <c r="L829" i="14"/>
  <c r="M829" i="14"/>
  <c r="N829" i="14"/>
  <c r="O829" i="14"/>
  <c r="K830" i="14"/>
  <c r="L830" i="14"/>
  <c r="M830" i="14"/>
  <c r="N830" i="14"/>
  <c r="O830" i="14"/>
  <c r="K831" i="14"/>
  <c r="L831" i="14"/>
  <c r="M831" i="14"/>
  <c r="N831" i="14"/>
  <c r="O831" i="14"/>
  <c r="K832" i="14"/>
  <c r="L832" i="14"/>
  <c r="M832" i="14"/>
  <c r="N832" i="14"/>
  <c r="O832" i="14"/>
  <c r="K833" i="14"/>
  <c r="L833" i="14"/>
  <c r="M833" i="14"/>
  <c r="N833" i="14"/>
  <c r="O833" i="14"/>
  <c r="K834" i="14"/>
  <c r="L834" i="14"/>
  <c r="M834" i="14"/>
  <c r="N834" i="14"/>
  <c r="O834" i="14"/>
  <c r="K835" i="14"/>
  <c r="L835" i="14"/>
  <c r="M835" i="14"/>
  <c r="N835" i="14"/>
  <c r="O835" i="14"/>
  <c r="K836" i="14"/>
  <c r="L836" i="14"/>
  <c r="M836" i="14"/>
  <c r="N836" i="14"/>
  <c r="O836" i="14"/>
  <c r="K837" i="14"/>
  <c r="L837" i="14"/>
  <c r="M837" i="14"/>
  <c r="N837" i="14"/>
  <c r="O837" i="14"/>
  <c r="K838" i="14"/>
  <c r="L838" i="14"/>
  <c r="M838" i="14"/>
  <c r="N838" i="14"/>
  <c r="O838" i="14"/>
  <c r="K839" i="14"/>
  <c r="L839" i="14"/>
  <c r="M839" i="14"/>
  <c r="N839" i="14"/>
  <c r="O839" i="14"/>
  <c r="K840" i="14"/>
  <c r="L840" i="14"/>
  <c r="M840" i="14"/>
  <c r="N840" i="14"/>
  <c r="O840" i="14"/>
  <c r="K841" i="14"/>
  <c r="L841" i="14"/>
  <c r="M841" i="14"/>
  <c r="N841" i="14"/>
  <c r="O841" i="14"/>
  <c r="K842" i="14"/>
  <c r="L842" i="14"/>
  <c r="M842" i="14"/>
  <c r="N842" i="14"/>
  <c r="O842" i="14"/>
  <c r="K843" i="14"/>
  <c r="L843" i="14"/>
  <c r="M843" i="14"/>
  <c r="N843" i="14"/>
  <c r="O843" i="14"/>
  <c r="K844" i="14"/>
  <c r="L844" i="14"/>
  <c r="M844" i="14"/>
  <c r="N844" i="14"/>
  <c r="O844" i="14"/>
  <c r="K845" i="14"/>
  <c r="L845" i="14"/>
  <c r="M845" i="14"/>
  <c r="N845" i="14"/>
  <c r="O845" i="14"/>
  <c r="K846" i="14"/>
  <c r="L846" i="14"/>
  <c r="M846" i="14"/>
  <c r="N846" i="14"/>
  <c r="O846" i="14"/>
  <c r="K847" i="14"/>
  <c r="L847" i="14"/>
  <c r="M847" i="14"/>
  <c r="N847" i="14"/>
  <c r="O847" i="14"/>
  <c r="K848" i="14"/>
  <c r="L848" i="14"/>
  <c r="M848" i="14"/>
  <c r="N848" i="14"/>
  <c r="O848" i="14"/>
  <c r="K849" i="14"/>
  <c r="L849" i="14"/>
  <c r="M849" i="14"/>
  <c r="N849" i="14"/>
  <c r="O849" i="14"/>
  <c r="K850" i="14"/>
  <c r="L850" i="14"/>
  <c r="M850" i="14"/>
  <c r="N850" i="14"/>
  <c r="O850" i="14"/>
  <c r="K851" i="14"/>
  <c r="L851" i="14"/>
  <c r="M851" i="14"/>
  <c r="N851" i="14"/>
  <c r="O851" i="14"/>
  <c r="K852" i="14"/>
  <c r="L852" i="14"/>
  <c r="M852" i="14"/>
  <c r="N852" i="14"/>
  <c r="O852" i="14"/>
  <c r="K853" i="14"/>
  <c r="L853" i="14"/>
  <c r="M853" i="14"/>
  <c r="N853" i="14"/>
  <c r="O853" i="14"/>
  <c r="K854" i="14"/>
  <c r="L854" i="14"/>
  <c r="M854" i="14"/>
  <c r="N854" i="14"/>
  <c r="O854" i="14"/>
  <c r="K855" i="14"/>
  <c r="L855" i="14"/>
  <c r="M855" i="14"/>
  <c r="N855" i="14"/>
  <c r="O855" i="14"/>
  <c r="K856" i="14"/>
  <c r="L856" i="14"/>
  <c r="M856" i="14"/>
  <c r="N856" i="14"/>
  <c r="O856" i="14"/>
  <c r="K857" i="14"/>
  <c r="L857" i="14"/>
  <c r="M857" i="14"/>
  <c r="N857" i="14"/>
  <c r="O857" i="14"/>
  <c r="K858" i="14"/>
  <c r="L858" i="14"/>
  <c r="M858" i="14"/>
  <c r="N858" i="14"/>
  <c r="O858" i="14"/>
  <c r="K859" i="14"/>
  <c r="L859" i="14"/>
  <c r="M859" i="14"/>
  <c r="N859" i="14"/>
  <c r="O859" i="14"/>
  <c r="K860" i="14"/>
  <c r="L860" i="14"/>
  <c r="M860" i="14"/>
  <c r="N860" i="14"/>
  <c r="O860" i="14"/>
  <c r="K861" i="14"/>
  <c r="L861" i="14"/>
  <c r="M861" i="14"/>
  <c r="N861" i="14"/>
  <c r="O861" i="14"/>
  <c r="K862" i="14"/>
  <c r="L862" i="14"/>
  <c r="M862" i="14"/>
  <c r="N862" i="14"/>
  <c r="O862" i="14"/>
  <c r="K863" i="14"/>
  <c r="L863" i="14"/>
  <c r="M863" i="14"/>
  <c r="N863" i="14"/>
  <c r="O863" i="14"/>
  <c r="K864" i="14"/>
  <c r="L864" i="14"/>
  <c r="M864" i="14"/>
  <c r="N864" i="14"/>
  <c r="O864" i="14"/>
  <c r="K865" i="14"/>
  <c r="L865" i="14"/>
  <c r="M865" i="14"/>
  <c r="N865" i="14"/>
  <c r="O865" i="14"/>
  <c r="K866" i="14"/>
  <c r="L866" i="14"/>
  <c r="M866" i="14"/>
  <c r="N866" i="14"/>
  <c r="O866" i="14"/>
  <c r="K867" i="14"/>
  <c r="L867" i="14"/>
  <c r="M867" i="14"/>
  <c r="N867" i="14"/>
  <c r="O867" i="14"/>
  <c r="K868" i="14"/>
  <c r="L868" i="14"/>
  <c r="M868" i="14"/>
  <c r="N868" i="14"/>
  <c r="O868" i="14"/>
  <c r="K869" i="14"/>
  <c r="L869" i="14"/>
  <c r="M869" i="14"/>
  <c r="N869" i="14"/>
  <c r="O869" i="14"/>
  <c r="K870" i="14"/>
  <c r="L870" i="14"/>
  <c r="M870" i="14"/>
  <c r="N870" i="14"/>
  <c r="O870" i="14"/>
  <c r="K871" i="14"/>
  <c r="L871" i="14"/>
  <c r="M871" i="14"/>
  <c r="N871" i="14"/>
  <c r="O871" i="14"/>
  <c r="K872" i="14"/>
  <c r="L872" i="14"/>
  <c r="M872" i="14"/>
  <c r="N872" i="14"/>
  <c r="O872" i="14"/>
  <c r="K873" i="14"/>
  <c r="L873" i="14"/>
  <c r="M873" i="14"/>
  <c r="N873" i="14"/>
  <c r="O873" i="14"/>
  <c r="K874" i="14"/>
  <c r="L874" i="14"/>
  <c r="M874" i="14"/>
  <c r="N874" i="14"/>
  <c r="O874" i="14"/>
  <c r="K875" i="14"/>
  <c r="L875" i="14"/>
  <c r="M875" i="14"/>
  <c r="N875" i="14"/>
  <c r="O875" i="14"/>
  <c r="K876" i="14"/>
  <c r="L876" i="14"/>
  <c r="M876" i="14"/>
  <c r="N876" i="14"/>
  <c r="O876" i="14"/>
  <c r="K877" i="14"/>
  <c r="L877" i="14"/>
  <c r="M877" i="14"/>
  <c r="N877" i="14"/>
  <c r="O877" i="14"/>
  <c r="K878" i="14"/>
  <c r="L878" i="14"/>
  <c r="M878" i="14"/>
  <c r="N878" i="14"/>
  <c r="O878" i="14"/>
  <c r="K879" i="14"/>
  <c r="L879" i="14"/>
  <c r="M879" i="14"/>
  <c r="N879" i="14"/>
  <c r="O879" i="14"/>
  <c r="K880" i="14"/>
  <c r="L880" i="14"/>
  <c r="M880" i="14"/>
  <c r="N880" i="14"/>
  <c r="O880" i="14"/>
  <c r="K881" i="14"/>
  <c r="L881" i="14"/>
  <c r="M881" i="14"/>
  <c r="N881" i="14"/>
  <c r="O881" i="14"/>
  <c r="K882" i="14"/>
  <c r="L882" i="14"/>
  <c r="M882" i="14"/>
  <c r="N882" i="14"/>
  <c r="O882" i="14"/>
  <c r="K883" i="14"/>
  <c r="L883" i="14"/>
  <c r="M883" i="14"/>
  <c r="N883" i="14"/>
  <c r="O883" i="14"/>
  <c r="K884" i="14"/>
  <c r="L884" i="14"/>
  <c r="M884" i="14"/>
  <c r="N884" i="14"/>
  <c r="O884" i="14"/>
  <c r="K885" i="14"/>
  <c r="L885" i="14"/>
  <c r="M885" i="14"/>
  <c r="N885" i="14"/>
  <c r="O885" i="14"/>
  <c r="K886" i="14"/>
  <c r="L886" i="14"/>
  <c r="M886" i="14"/>
  <c r="N886" i="14"/>
  <c r="O886" i="14"/>
  <c r="K887" i="14"/>
  <c r="L887" i="14"/>
  <c r="M887" i="14"/>
  <c r="N887" i="14"/>
  <c r="O887" i="14"/>
  <c r="K888" i="14"/>
  <c r="L888" i="14"/>
  <c r="M888" i="14"/>
  <c r="N888" i="14"/>
  <c r="O888" i="14"/>
  <c r="K889" i="14"/>
  <c r="L889" i="14"/>
  <c r="M889" i="14"/>
  <c r="N889" i="14"/>
  <c r="O889" i="14"/>
  <c r="K890" i="14"/>
  <c r="L890" i="14"/>
  <c r="M890" i="14"/>
  <c r="N890" i="14"/>
  <c r="O890" i="14"/>
  <c r="K891" i="14"/>
  <c r="L891" i="14"/>
  <c r="M891" i="14"/>
  <c r="N891" i="14"/>
  <c r="O891" i="14"/>
  <c r="K892" i="14"/>
  <c r="L892" i="14"/>
  <c r="M892" i="14"/>
  <c r="N892" i="14"/>
  <c r="O892" i="14"/>
  <c r="K893" i="14"/>
  <c r="L893" i="14"/>
  <c r="M893" i="14"/>
  <c r="N893" i="14"/>
  <c r="O893" i="14"/>
  <c r="K894" i="14"/>
  <c r="L894" i="14"/>
  <c r="M894" i="14"/>
  <c r="N894" i="14"/>
  <c r="O894" i="14"/>
  <c r="K895" i="14"/>
  <c r="L895" i="14"/>
  <c r="M895" i="14"/>
  <c r="N895" i="14"/>
  <c r="O895" i="14"/>
  <c r="K896" i="14"/>
  <c r="L896" i="14"/>
  <c r="M896" i="14"/>
  <c r="N896" i="14"/>
  <c r="O896" i="14"/>
  <c r="K897" i="14"/>
  <c r="L897" i="14"/>
  <c r="M897" i="14"/>
  <c r="N897" i="14"/>
  <c r="O897" i="14"/>
  <c r="K898" i="14"/>
  <c r="L898" i="14"/>
  <c r="M898" i="14"/>
  <c r="N898" i="14"/>
  <c r="O898" i="14"/>
  <c r="K899" i="14"/>
  <c r="L899" i="14"/>
  <c r="M899" i="14"/>
  <c r="N899" i="14"/>
  <c r="O899" i="14"/>
  <c r="K900" i="14"/>
  <c r="L900" i="14"/>
  <c r="M900" i="14"/>
  <c r="N900" i="14"/>
  <c r="O900" i="14"/>
  <c r="K901" i="14"/>
  <c r="L901" i="14"/>
  <c r="M901" i="14"/>
  <c r="N901" i="14"/>
  <c r="O901" i="14"/>
  <c r="K902" i="14"/>
  <c r="L902" i="14"/>
  <c r="M902" i="14"/>
  <c r="N902" i="14"/>
  <c r="O902" i="14"/>
  <c r="K903" i="14"/>
  <c r="L903" i="14"/>
  <c r="M903" i="14"/>
  <c r="N903" i="14"/>
  <c r="O903" i="14"/>
  <c r="K904" i="14"/>
  <c r="L904" i="14"/>
  <c r="M904" i="14"/>
  <c r="N904" i="14"/>
  <c r="O904" i="14"/>
  <c r="K905" i="14"/>
  <c r="L905" i="14"/>
  <c r="M905" i="14"/>
  <c r="N905" i="14"/>
  <c r="O905" i="14"/>
  <c r="K906" i="14"/>
  <c r="L906" i="14"/>
  <c r="M906" i="14"/>
  <c r="N906" i="14"/>
  <c r="O906" i="14"/>
  <c r="K907" i="14"/>
  <c r="L907" i="14"/>
  <c r="M907" i="14"/>
  <c r="N907" i="14"/>
  <c r="O907" i="14"/>
  <c r="K908" i="14"/>
  <c r="L908" i="14"/>
  <c r="M908" i="14"/>
  <c r="N908" i="14"/>
  <c r="O908" i="14"/>
  <c r="K909" i="14"/>
  <c r="L909" i="14"/>
  <c r="M909" i="14"/>
  <c r="N909" i="14"/>
  <c r="O909" i="14"/>
  <c r="K910" i="14"/>
  <c r="L910" i="14"/>
  <c r="M910" i="14"/>
  <c r="N910" i="14"/>
  <c r="O910" i="14"/>
  <c r="K911" i="14"/>
  <c r="L911" i="14"/>
  <c r="M911" i="14"/>
  <c r="N911" i="14"/>
  <c r="O911" i="14"/>
  <c r="K912" i="14"/>
  <c r="L912" i="14"/>
  <c r="M912" i="14"/>
  <c r="N912" i="14"/>
  <c r="O912" i="14"/>
  <c r="K913" i="14"/>
  <c r="L913" i="14"/>
  <c r="M913" i="14"/>
  <c r="N913" i="14"/>
  <c r="O913" i="14"/>
  <c r="K914" i="14"/>
  <c r="L914" i="14"/>
  <c r="M914" i="14"/>
  <c r="N914" i="14"/>
  <c r="O914" i="14"/>
  <c r="K915" i="14"/>
  <c r="L915" i="14"/>
  <c r="M915" i="14"/>
  <c r="N915" i="14"/>
  <c r="O915" i="14"/>
  <c r="K916" i="14"/>
  <c r="L916" i="14"/>
  <c r="M916" i="14"/>
  <c r="N916" i="14"/>
  <c r="O916" i="14"/>
  <c r="K917" i="14"/>
  <c r="L917" i="14"/>
  <c r="M917" i="14"/>
  <c r="N917" i="14"/>
  <c r="O917" i="14"/>
  <c r="K918" i="14"/>
  <c r="L918" i="14"/>
  <c r="M918" i="14"/>
  <c r="N918" i="14"/>
  <c r="O918" i="14"/>
  <c r="K919" i="14"/>
  <c r="L919" i="14"/>
  <c r="M919" i="14"/>
  <c r="N919" i="14"/>
  <c r="O919" i="14"/>
  <c r="K920" i="14"/>
  <c r="L920" i="14"/>
  <c r="M920" i="14"/>
  <c r="N920" i="14"/>
  <c r="O920" i="14"/>
  <c r="K921" i="14"/>
  <c r="L921" i="14"/>
  <c r="M921" i="14"/>
  <c r="N921" i="14"/>
  <c r="O921" i="14"/>
  <c r="K922" i="14"/>
  <c r="L922" i="14"/>
  <c r="M922" i="14"/>
  <c r="N922" i="14"/>
  <c r="O922" i="14"/>
  <c r="K923" i="14"/>
  <c r="L923" i="14"/>
  <c r="M923" i="14"/>
  <c r="N923" i="14"/>
  <c r="O923" i="14"/>
  <c r="K924" i="14"/>
  <c r="L924" i="14"/>
  <c r="M924" i="14"/>
  <c r="N924" i="14"/>
  <c r="O924" i="14"/>
  <c r="K925" i="14"/>
  <c r="L925" i="14"/>
  <c r="M925" i="14"/>
  <c r="N925" i="14"/>
  <c r="O925" i="14"/>
  <c r="K926" i="14"/>
  <c r="L926" i="14"/>
  <c r="M926" i="14"/>
  <c r="N926" i="14"/>
  <c r="O926" i="14"/>
  <c r="K927" i="14"/>
  <c r="L927" i="14"/>
  <c r="M927" i="14"/>
  <c r="N927" i="14"/>
  <c r="O927" i="14"/>
  <c r="K928" i="14"/>
  <c r="L928" i="14"/>
  <c r="M928" i="14"/>
  <c r="N928" i="14"/>
  <c r="O928" i="14"/>
  <c r="K929" i="14"/>
  <c r="L929" i="14"/>
  <c r="M929" i="14"/>
  <c r="N929" i="14"/>
  <c r="O929" i="14"/>
  <c r="K930" i="14"/>
  <c r="L930" i="14"/>
  <c r="M930" i="14"/>
  <c r="N930" i="14"/>
  <c r="O930" i="14"/>
  <c r="K931" i="14"/>
  <c r="L931" i="14"/>
  <c r="M931" i="14"/>
  <c r="N931" i="14"/>
  <c r="O931" i="14"/>
  <c r="K932" i="14"/>
  <c r="L932" i="14"/>
  <c r="M932" i="14"/>
  <c r="N932" i="14"/>
  <c r="O932" i="14"/>
  <c r="K933" i="14"/>
  <c r="L933" i="14"/>
  <c r="M933" i="14"/>
  <c r="N933" i="14"/>
  <c r="O933" i="14"/>
  <c r="K934" i="14"/>
  <c r="L934" i="14"/>
  <c r="M934" i="14"/>
  <c r="N934" i="14"/>
  <c r="O934" i="14"/>
  <c r="K935" i="14"/>
  <c r="L935" i="14"/>
  <c r="M935" i="14"/>
  <c r="N935" i="14"/>
  <c r="O935" i="14"/>
  <c r="K936" i="14"/>
  <c r="L936" i="14"/>
  <c r="M936" i="14"/>
  <c r="N936" i="14"/>
  <c r="O936" i="14"/>
  <c r="K937" i="14"/>
  <c r="L937" i="14"/>
  <c r="M937" i="14"/>
  <c r="N937" i="14"/>
  <c r="O937" i="14"/>
  <c r="K938" i="14"/>
  <c r="L938" i="14"/>
  <c r="M938" i="14"/>
  <c r="N938" i="14"/>
  <c r="O938" i="14"/>
  <c r="K939" i="14"/>
  <c r="L939" i="14"/>
  <c r="M939" i="14"/>
  <c r="N939" i="14"/>
  <c r="O939" i="14"/>
  <c r="K940" i="14"/>
  <c r="L940" i="14"/>
  <c r="M940" i="14"/>
  <c r="N940" i="14"/>
  <c r="O940" i="14"/>
  <c r="K941" i="14"/>
  <c r="L941" i="14"/>
  <c r="M941" i="14"/>
  <c r="N941" i="14"/>
  <c r="O941" i="14"/>
  <c r="K942" i="14"/>
  <c r="L942" i="14"/>
  <c r="M942" i="14"/>
  <c r="N942" i="14"/>
  <c r="O942" i="14"/>
  <c r="K943" i="14"/>
  <c r="L943" i="14"/>
  <c r="M943" i="14"/>
  <c r="N943" i="14"/>
  <c r="O943" i="14"/>
  <c r="K944" i="14"/>
  <c r="L944" i="14"/>
  <c r="M944" i="14"/>
  <c r="N944" i="14"/>
  <c r="O944" i="14"/>
  <c r="K945" i="14"/>
  <c r="L945" i="14"/>
  <c r="M945" i="14"/>
  <c r="N945" i="14"/>
  <c r="O945" i="14"/>
  <c r="K946" i="14"/>
  <c r="L946" i="14"/>
  <c r="M946" i="14"/>
  <c r="N946" i="14"/>
  <c r="O946" i="14"/>
  <c r="K947" i="14"/>
  <c r="L947" i="14"/>
  <c r="M947" i="14"/>
  <c r="N947" i="14"/>
  <c r="O947" i="14"/>
  <c r="K948" i="14"/>
  <c r="L948" i="14"/>
  <c r="M948" i="14"/>
  <c r="N948" i="14"/>
  <c r="O948" i="14"/>
  <c r="K949" i="14"/>
  <c r="L949" i="14"/>
  <c r="M949" i="14"/>
  <c r="N949" i="14"/>
  <c r="O949" i="14"/>
  <c r="K950" i="14"/>
  <c r="L950" i="14"/>
  <c r="M950" i="14"/>
  <c r="N950" i="14"/>
  <c r="O950" i="14"/>
  <c r="K951" i="14"/>
  <c r="L951" i="14"/>
  <c r="M951" i="14"/>
  <c r="N951" i="14"/>
  <c r="O951" i="14"/>
  <c r="K952" i="14"/>
  <c r="L952" i="14"/>
  <c r="M952" i="14"/>
  <c r="N952" i="14"/>
  <c r="O952" i="14"/>
  <c r="K953" i="14"/>
  <c r="L953" i="14"/>
  <c r="M953" i="14"/>
  <c r="N953" i="14"/>
  <c r="O953" i="14"/>
  <c r="K954" i="14"/>
  <c r="L954" i="14"/>
  <c r="M954" i="14"/>
  <c r="N954" i="14"/>
  <c r="O954" i="14"/>
  <c r="K955" i="14"/>
  <c r="L955" i="14"/>
  <c r="M955" i="14"/>
  <c r="N955" i="14"/>
  <c r="O955" i="14"/>
  <c r="K956" i="14"/>
  <c r="L956" i="14"/>
  <c r="M956" i="14"/>
  <c r="N956" i="14"/>
  <c r="O956" i="14"/>
  <c r="K957" i="14"/>
  <c r="L957" i="14"/>
  <c r="M957" i="14"/>
  <c r="N957" i="14"/>
  <c r="O957" i="14"/>
  <c r="K958" i="14"/>
  <c r="L958" i="14"/>
  <c r="M958" i="14"/>
  <c r="N958" i="14"/>
  <c r="O958" i="14"/>
  <c r="K959" i="14"/>
  <c r="L959" i="14"/>
  <c r="M959" i="14"/>
  <c r="N959" i="14"/>
  <c r="O959" i="14"/>
  <c r="K960" i="14"/>
  <c r="L960" i="14"/>
  <c r="M960" i="14"/>
  <c r="N960" i="14"/>
  <c r="O960" i="14"/>
  <c r="K961" i="14"/>
  <c r="L961" i="14"/>
  <c r="M961" i="14"/>
  <c r="N961" i="14"/>
  <c r="O961" i="14"/>
  <c r="K962" i="14"/>
  <c r="L962" i="14"/>
  <c r="M962" i="14"/>
  <c r="N962" i="14"/>
  <c r="O962" i="14"/>
  <c r="K963" i="14"/>
  <c r="L963" i="14"/>
  <c r="M963" i="14"/>
  <c r="N963" i="14"/>
  <c r="O963" i="14"/>
  <c r="K964" i="14"/>
  <c r="L964" i="14"/>
  <c r="M964" i="14"/>
  <c r="N964" i="14"/>
  <c r="O964" i="14"/>
  <c r="K965" i="14"/>
  <c r="L965" i="14"/>
  <c r="M965" i="14"/>
  <c r="N965" i="14"/>
  <c r="O965" i="14"/>
  <c r="K966" i="14"/>
  <c r="L966" i="14"/>
  <c r="M966" i="14"/>
  <c r="N966" i="14"/>
  <c r="O966" i="14"/>
  <c r="K967" i="14"/>
  <c r="L967" i="14"/>
  <c r="M967" i="14"/>
  <c r="N967" i="14"/>
  <c r="O967" i="14"/>
  <c r="K968" i="14"/>
  <c r="L968" i="14"/>
  <c r="M968" i="14"/>
  <c r="N968" i="14"/>
  <c r="O968" i="14"/>
  <c r="K969" i="14"/>
  <c r="L969" i="14"/>
  <c r="M969" i="14"/>
  <c r="N969" i="14"/>
  <c r="O969" i="14"/>
  <c r="K970" i="14"/>
  <c r="L970" i="14"/>
  <c r="M970" i="14"/>
  <c r="N970" i="14"/>
  <c r="O970" i="14"/>
  <c r="K971" i="14"/>
  <c r="L971" i="14"/>
  <c r="M971" i="14"/>
  <c r="N971" i="14"/>
  <c r="O971" i="14"/>
  <c r="K972" i="14"/>
  <c r="L972" i="14"/>
  <c r="M972" i="14"/>
  <c r="N972" i="14"/>
  <c r="O972" i="14"/>
  <c r="K973" i="14"/>
  <c r="L973" i="14"/>
  <c r="M973" i="14"/>
  <c r="N973" i="14"/>
  <c r="O973" i="14"/>
  <c r="K974" i="14"/>
  <c r="L974" i="14"/>
  <c r="M974" i="14"/>
  <c r="N974" i="14"/>
  <c r="O974" i="14"/>
  <c r="K975" i="14"/>
  <c r="L975" i="14"/>
  <c r="M975" i="14"/>
  <c r="N975" i="14"/>
  <c r="O975" i="14"/>
  <c r="K976" i="14"/>
  <c r="L976" i="14"/>
  <c r="M976" i="14"/>
  <c r="N976" i="14"/>
  <c r="O976" i="14"/>
  <c r="K977" i="14"/>
  <c r="L977" i="14"/>
  <c r="M977" i="14"/>
  <c r="N977" i="14"/>
  <c r="O977" i="14"/>
  <c r="K978" i="14"/>
  <c r="L978" i="14"/>
  <c r="M978" i="14"/>
  <c r="N978" i="14"/>
  <c r="O978" i="14"/>
  <c r="K979" i="14"/>
  <c r="L979" i="14"/>
  <c r="M979" i="14"/>
  <c r="N979" i="14"/>
  <c r="O979" i="14"/>
  <c r="K980" i="14"/>
  <c r="L980" i="14"/>
  <c r="M980" i="14"/>
  <c r="N980" i="14"/>
  <c r="O980" i="14"/>
  <c r="K981" i="14"/>
  <c r="L981" i="14"/>
  <c r="M981" i="14"/>
  <c r="N981" i="14"/>
  <c r="O981" i="14"/>
  <c r="K982" i="14"/>
  <c r="L982" i="14"/>
  <c r="M982" i="14"/>
  <c r="N982" i="14"/>
  <c r="O982" i="14"/>
  <c r="K983" i="14"/>
  <c r="L983" i="14"/>
  <c r="M983" i="14"/>
  <c r="N983" i="14"/>
  <c r="O983" i="14"/>
  <c r="K984" i="14"/>
  <c r="L984" i="14"/>
  <c r="M984" i="14"/>
  <c r="N984" i="14"/>
  <c r="O984" i="14"/>
  <c r="K985" i="14"/>
  <c r="L985" i="14"/>
  <c r="M985" i="14"/>
  <c r="N985" i="14"/>
  <c r="O985" i="14"/>
  <c r="K986" i="14"/>
  <c r="L986" i="14"/>
  <c r="M986" i="14"/>
  <c r="N986" i="14"/>
  <c r="O986" i="14"/>
  <c r="K987" i="14"/>
  <c r="L987" i="14"/>
  <c r="M987" i="14"/>
  <c r="N987" i="14"/>
  <c r="O987" i="14"/>
  <c r="K988" i="14"/>
  <c r="L988" i="14"/>
  <c r="M988" i="14"/>
  <c r="N988" i="14"/>
  <c r="O988" i="14"/>
  <c r="K989" i="14"/>
  <c r="L989" i="14"/>
  <c r="M989" i="14"/>
  <c r="N989" i="14"/>
  <c r="O989" i="14"/>
  <c r="K990" i="14"/>
  <c r="L990" i="14"/>
  <c r="M990" i="14"/>
  <c r="N990" i="14"/>
  <c r="O990" i="14"/>
  <c r="K991" i="14"/>
  <c r="L991" i="14"/>
  <c r="M991" i="14"/>
  <c r="N991" i="14"/>
  <c r="O991" i="14"/>
  <c r="K992" i="14"/>
  <c r="L992" i="14"/>
  <c r="M992" i="14"/>
  <c r="N992" i="14"/>
  <c r="O992" i="14"/>
  <c r="K993" i="14"/>
  <c r="L993" i="14"/>
  <c r="M993" i="14"/>
  <c r="N993" i="14"/>
  <c r="O993" i="14"/>
  <c r="K994" i="14"/>
  <c r="L994" i="14"/>
  <c r="M994" i="14"/>
  <c r="N994" i="14"/>
  <c r="O994" i="14"/>
  <c r="K995" i="14"/>
  <c r="L995" i="14"/>
  <c r="M995" i="14"/>
  <c r="N995" i="14"/>
  <c r="O995" i="14"/>
  <c r="K996" i="14"/>
  <c r="L996" i="14"/>
  <c r="M996" i="14"/>
  <c r="N996" i="14"/>
  <c r="O996" i="14"/>
  <c r="K997" i="14"/>
  <c r="L997" i="14"/>
  <c r="M997" i="14"/>
  <c r="N997" i="14"/>
  <c r="O997" i="14"/>
  <c r="K998" i="14"/>
  <c r="L998" i="14"/>
  <c r="M998" i="14"/>
  <c r="N998" i="14"/>
  <c r="O998" i="14"/>
  <c r="K999" i="14"/>
  <c r="L999" i="14"/>
  <c r="M999" i="14"/>
  <c r="N999" i="14"/>
  <c r="O999" i="14"/>
  <c r="K1000" i="14"/>
  <c r="L1000" i="14"/>
  <c r="M1000" i="14"/>
  <c r="N1000" i="14"/>
  <c r="O1000" i="14"/>
  <c r="K1001" i="14"/>
  <c r="L1001" i="14"/>
  <c r="M1001" i="14"/>
  <c r="N1001" i="14"/>
  <c r="O1001" i="14"/>
  <c r="K1002" i="14"/>
  <c r="L1002" i="14"/>
  <c r="M1002" i="14"/>
  <c r="N1002" i="14"/>
  <c r="O1002" i="14"/>
  <c r="K1003" i="14"/>
  <c r="L1003" i="14"/>
  <c r="M1003" i="14"/>
  <c r="N1003" i="14"/>
  <c r="O1003" i="14"/>
  <c r="K1004" i="14"/>
  <c r="L1004" i="14"/>
  <c r="M1004" i="14"/>
  <c r="N1004" i="14"/>
  <c r="O1004" i="14"/>
  <c r="K1005" i="14"/>
  <c r="L1005" i="14"/>
  <c r="M1005" i="14"/>
  <c r="N1005" i="14"/>
  <c r="O1005" i="14"/>
  <c r="K1006" i="14"/>
  <c r="L1006" i="14"/>
  <c r="M1006" i="14"/>
  <c r="N1006" i="14"/>
  <c r="O1006" i="14"/>
  <c r="K1007" i="14"/>
  <c r="L1007" i="14"/>
  <c r="M1007" i="14"/>
  <c r="N1007" i="14"/>
  <c r="O1007" i="14"/>
  <c r="K1008" i="14"/>
  <c r="L1008" i="14"/>
  <c r="M1008" i="14"/>
  <c r="N1008" i="14"/>
  <c r="O1008" i="14"/>
  <c r="K1009" i="14"/>
  <c r="L1009" i="14"/>
  <c r="M1009" i="14"/>
  <c r="N1009" i="14"/>
  <c r="O1009" i="14"/>
  <c r="K1010" i="14"/>
  <c r="L1010" i="14"/>
  <c r="M1010" i="14"/>
  <c r="N1010" i="14"/>
  <c r="O1010" i="14"/>
  <c r="K1011" i="14"/>
  <c r="L1011" i="14"/>
  <c r="M1011" i="14"/>
  <c r="N1011" i="14"/>
  <c r="O1011" i="14"/>
  <c r="K1012" i="14"/>
  <c r="L1012" i="14"/>
  <c r="M1012" i="14"/>
  <c r="N1012" i="14"/>
  <c r="O1012" i="14"/>
  <c r="K1013" i="14"/>
  <c r="L1013" i="14"/>
  <c r="M1013" i="14"/>
  <c r="N1013" i="14"/>
  <c r="O1013" i="14"/>
  <c r="K1014" i="14"/>
  <c r="L1014" i="14"/>
  <c r="M1014" i="14"/>
  <c r="N1014" i="14"/>
  <c r="O1014" i="14"/>
  <c r="K1015" i="14"/>
  <c r="L1015" i="14"/>
  <c r="M1015" i="14"/>
  <c r="N1015" i="14"/>
  <c r="O1015" i="14"/>
  <c r="K1016" i="14"/>
  <c r="L1016" i="14"/>
  <c r="M1016" i="14"/>
  <c r="N1016" i="14"/>
  <c r="O1016" i="14"/>
  <c r="K1017" i="14"/>
  <c r="L1017" i="14"/>
  <c r="M1017" i="14"/>
  <c r="N1017" i="14"/>
  <c r="O1017" i="14"/>
  <c r="K1018" i="14"/>
  <c r="L1018" i="14"/>
  <c r="M1018" i="14"/>
  <c r="N1018" i="14"/>
  <c r="O1018" i="14"/>
  <c r="K1019" i="14"/>
  <c r="L1019" i="14"/>
  <c r="M1019" i="14"/>
  <c r="N1019" i="14"/>
  <c r="O1019" i="14"/>
  <c r="K1020" i="14"/>
  <c r="L1020" i="14"/>
  <c r="M1020" i="14"/>
  <c r="N1020" i="14"/>
  <c r="O1020" i="14"/>
  <c r="K1021" i="14"/>
  <c r="L1021" i="14"/>
  <c r="M1021" i="14"/>
  <c r="N1021" i="14"/>
  <c r="O1021" i="14"/>
  <c r="K1022" i="14"/>
  <c r="L1022" i="14"/>
  <c r="M1022" i="14"/>
  <c r="N1022" i="14"/>
  <c r="O1022" i="14"/>
  <c r="K1023" i="14"/>
  <c r="L1023" i="14"/>
  <c r="M1023" i="14"/>
  <c r="N1023" i="14"/>
  <c r="O1023" i="14"/>
  <c r="K1024" i="14"/>
  <c r="L1024" i="14"/>
  <c r="M1024" i="14"/>
  <c r="N1024" i="14"/>
  <c r="O1024" i="14"/>
  <c r="K1025" i="14"/>
  <c r="L1025" i="14"/>
  <c r="M1025" i="14"/>
  <c r="N1025" i="14"/>
  <c r="O1025" i="14"/>
  <c r="K1026" i="14"/>
  <c r="L1026" i="14"/>
  <c r="M1026" i="14"/>
  <c r="N1026" i="14"/>
  <c r="O1026" i="14"/>
  <c r="K1027" i="14"/>
  <c r="L1027" i="14"/>
  <c r="M1027" i="14"/>
  <c r="N1027" i="14"/>
  <c r="O1027" i="14"/>
  <c r="K1028" i="14"/>
  <c r="L1028" i="14"/>
  <c r="M1028" i="14"/>
  <c r="N1028" i="14"/>
  <c r="O1028" i="14"/>
  <c r="K1029" i="14"/>
  <c r="L1029" i="14"/>
  <c r="M1029" i="14"/>
  <c r="N1029" i="14"/>
  <c r="O1029" i="14"/>
  <c r="K1030" i="14"/>
  <c r="L1030" i="14"/>
  <c r="M1030" i="14"/>
  <c r="N1030" i="14"/>
  <c r="O1030" i="14"/>
  <c r="K1031" i="14"/>
  <c r="L1031" i="14"/>
  <c r="M1031" i="14"/>
  <c r="N1031" i="14"/>
  <c r="O1031" i="14"/>
  <c r="K1032" i="14"/>
  <c r="L1032" i="14"/>
  <c r="M1032" i="14"/>
  <c r="N1032" i="14"/>
  <c r="O1032" i="14"/>
  <c r="K1033" i="14"/>
  <c r="L1033" i="14"/>
  <c r="M1033" i="14"/>
  <c r="N1033" i="14"/>
  <c r="O1033" i="14"/>
  <c r="K1034" i="14"/>
  <c r="L1034" i="14"/>
  <c r="M1034" i="14"/>
  <c r="N1034" i="14"/>
  <c r="O1034" i="14"/>
  <c r="K1035" i="14"/>
  <c r="L1035" i="14"/>
  <c r="M1035" i="14"/>
  <c r="N1035" i="14"/>
  <c r="O1035" i="14"/>
  <c r="K1036" i="14"/>
  <c r="L1036" i="14"/>
  <c r="M1036" i="14"/>
  <c r="N1036" i="14"/>
  <c r="O1036" i="14"/>
  <c r="K1037" i="14"/>
  <c r="L1037" i="14"/>
  <c r="M1037" i="14"/>
  <c r="N1037" i="14"/>
  <c r="O1037" i="14"/>
  <c r="K1038" i="14"/>
  <c r="L1038" i="14"/>
  <c r="M1038" i="14"/>
  <c r="N1038" i="14"/>
  <c r="O1038" i="14"/>
  <c r="K1039" i="14"/>
  <c r="L1039" i="14"/>
  <c r="M1039" i="14"/>
  <c r="N1039" i="14"/>
  <c r="O1039" i="14"/>
  <c r="K1040" i="14"/>
  <c r="L1040" i="14"/>
  <c r="M1040" i="14"/>
  <c r="N1040" i="14"/>
  <c r="O1040" i="14"/>
  <c r="K1041" i="14"/>
  <c r="L1041" i="14"/>
  <c r="M1041" i="14"/>
  <c r="N1041" i="14"/>
  <c r="O1041" i="14"/>
  <c r="K1042" i="14"/>
  <c r="L1042" i="14"/>
  <c r="M1042" i="14"/>
  <c r="N1042" i="14"/>
  <c r="O1042" i="14"/>
  <c r="K1043" i="14"/>
  <c r="L1043" i="14"/>
  <c r="M1043" i="14"/>
  <c r="N1043" i="14"/>
  <c r="O1043" i="14"/>
  <c r="K1044" i="14"/>
  <c r="L1044" i="14"/>
  <c r="M1044" i="14"/>
  <c r="N1044" i="14"/>
  <c r="O1044" i="14"/>
  <c r="K1045" i="14"/>
  <c r="L1045" i="14"/>
  <c r="M1045" i="14"/>
  <c r="N1045" i="14"/>
  <c r="O1045" i="14"/>
  <c r="K1046" i="14"/>
  <c r="L1046" i="14"/>
  <c r="M1046" i="14"/>
  <c r="N1046" i="14"/>
  <c r="O1046" i="14"/>
  <c r="K1047" i="14"/>
  <c r="L1047" i="14"/>
  <c r="M1047" i="14"/>
  <c r="N1047" i="14"/>
  <c r="O1047" i="14"/>
  <c r="K1048" i="14"/>
  <c r="L1048" i="14"/>
  <c r="M1048" i="14"/>
  <c r="N1048" i="14"/>
  <c r="O1048" i="14"/>
  <c r="K1049" i="14"/>
  <c r="L1049" i="14"/>
  <c r="M1049" i="14"/>
  <c r="N1049" i="14"/>
  <c r="O1049" i="14"/>
  <c r="K1050" i="14"/>
  <c r="L1050" i="14"/>
  <c r="M1050" i="14"/>
  <c r="N1050" i="14"/>
  <c r="O1050" i="14"/>
  <c r="K1051" i="14"/>
  <c r="L1051" i="14"/>
  <c r="M1051" i="14"/>
  <c r="N1051" i="14"/>
  <c r="O1051" i="14"/>
  <c r="K1052" i="14"/>
  <c r="L1052" i="14"/>
  <c r="M1052" i="14"/>
  <c r="N1052" i="14"/>
  <c r="O1052" i="14"/>
  <c r="K1053" i="14"/>
  <c r="L1053" i="14"/>
  <c r="M1053" i="14"/>
  <c r="N1053" i="14"/>
  <c r="O1053" i="14"/>
  <c r="K1054" i="14"/>
  <c r="L1054" i="14"/>
  <c r="M1054" i="14"/>
  <c r="N1054" i="14"/>
  <c r="O1054" i="14"/>
  <c r="K1055" i="14"/>
  <c r="L1055" i="14"/>
  <c r="M1055" i="14"/>
  <c r="N1055" i="14"/>
  <c r="O1055" i="14"/>
  <c r="K1056" i="14"/>
  <c r="L1056" i="14"/>
  <c r="M1056" i="14"/>
  <c r="N1056" i="14"/>
  <c r="O1056" i="14"/>
  <c r="K1057" i="14"/>
  <c r="L1057" i="14"/>
  <c r="M1057" i="14"/>
  <c r="N1057" i="14"/>
  <c r="O1057" i="14"/>
  <c r="K1058" i="14"/>
  <c r="L1058" i="14"/>
  <c r="M1058" i="14"/>
  <c r="N1058" i="14"/>
  <c r="O1058" i="14"/>
  <c r="K1059" i="14"/>
  <c r="L1059" i="14"/>
  <c r="M1059" i="14"/>
  <c r="N1059" i="14"/>
  <c r="O1059" i="14"/>
  <c r="K1060" i="14"/>
  <c r="L1060" i="14"/>
  <c r="M1060" i="14"/>
  <c r="N1060" i="14"/>
  <c r="O1060" i="14"/>
  <c r="K1061" i="14"/>
  <c r="L1061" i="14"/>
  <c r="M1061" i="14"/>
  <c r="N1061" i="14"/>
  <c r="O1061" i="14"/>
  <c r="K1062" i="14"/>
  <c r="L1062" i="14"/>
  <c r="M1062" i="14"/>
  <c r="N1062" i="14"/>
  <c r="O1062" i="14"/>
  <c r="K1063" i="14"/>
  <c r="L1063" i="14"/>
  <c r="M1063" i="14"/>
  <c r="N1063" i="14"/>
  <c r="O1063" i="14"/>
  <c r="K1064" i="14"/>
  <c r="L1064" i="14"/>
  <c r="M1064" i="14"/>
  <c r="N1064" i="14"/>
  <c r="O1064" i="14"/>
  <c r="K1065" i="14"/>
  <c r="L1065" i="14"/>
  <c r="M1065" i="14"/>
  <c r="N1065" i="14"/>
  <c r="O1065" i="14"/>
  <c r="K1066" i="14"/>
  <c r="L1066" i="14"/>
  <c r="M1066" i="14"/>
  <c r="N1066" i="14"/>
  <c r="O1066" i="14"/>
  <c r="K1067" i="14"/>
  <c r="L1067" i="14"/>
  <c r="M1067" i="14"/>
  <c r="N1067" i="14"/>
  <c r="O1067" i="14"/>
  <c r="K1068" i="14"/>
  <c r="L1068" i="14"/>
  <c r="M1068" i="14"/>
  <c r="N1068" i="14"/>
  <c r="O1068" i="14"/>
  <c r="K1069" i="14"/>
  <c r="L1069" i="14"/>
  <c r="M1069" i="14"/>
  <c r="N1069" i="14"/>
  <c r="O1069" i="14"/>
  <c r="K1070" i="14"/>
  <c r="L1070" i="14"/>
  <c r="M1070" i="14"/>
  <c r="N1070" i="14"/>
  <c r="O1070" i="14"/>
  <c r="K1071" i="14"/>
  <c r="L1071" i="14"/>
  <c r="M1071" i="14"/>
  <c r="N1071" i="14"/>
  <c r="O1071" i="14"/>
  <c r="K1072" i="14"/>
  <c r="L1072" i="14"/>
  <c r="M1072" i="14"/>
  <c r="N1072" i="14"/>
  <c r="O1072" i="14"/>
  <c r="K1073" i="14"/>
  <c r="L1073" i="14"/>
  <c r="M1073" i="14"/>
  <c r="N1073" i="14"/>
  <c r="O1073" i="14"/>
  <c r="K1074" i="14"/>
  <c r="L1074" i="14"/>
  <c r="M1074" i="14"/>
  <c r="N1074" i="14"/>
  <c r="O1074" i="14"/>
  <c r="K1075" i="14"/>
  <c r="L1075" i="14"/>
  <c r="M1075" i="14"/>
  <c r="N1075" i="14"/>
  <c r="O1075" i="14"/>
  <c r="K1076" i="14"/>
  <c r="L1076" i="14"/>
  <c r="M1076" i="14"/>
  <c r="N1076" i="14"/>
  <c r="O1076" i="14"/>
  <c r="K1077" i="14"/>
  <c r="L1077" i="14"/>
  <c r="M1077" i="14"/>
  <c r="N1077" i="14"/>
  <c r="O1077" i="14"/>
  <c r="K1078" i="14"/>
  <c r="L1078" i="14"/>
  <c r="M1078" i="14"/>
  <c r="N1078" i="14"/>
  <c r="O1078" i="14"/>
  <c r="K1079" i="14"/>
  <c r="L1079" i="14"/>
  <c r="M1079" i="14"/>
  <c r="N1079" i="14"/>
  <c r="O1079" i="14"/>
  <c r="K1080" i="14"/>
  <c r="L1080" i="14"/>
  <c r="M1080" i="14"/>
  <c r="N1080" i="14"/>
  <c r="O1080" i="14"/>
  <c r="K1081" i="14"/>
  <c r="L1081" i="14"/>
  <c r="M1081" i="14"/>
  <c r="N1081" i="14"/>
  <c r="O1081" i="14"/>
  <c r="K1082" i="14"/>
  <c r="L1082" i="14"/>
  <c r="M1082" i="14"/>
  <c r="N1082" i="14"/>
  <c r="O1082" i="14"/>
  <c r="K1083" i="14"/>
  <c r="L1083" i="14"/>
  <c r="M1083" i="14"/>
  <c r="N1083" i="14"/>
  <c r="O1083" i="14"/>
  <c r="K1084" i="14"/>
  <c r="L1084" i="14"/>
  <c r="M1084" i="14"/>
  <c r="N1084" i="14"/>
  <c r="O1084" i="14"/>
  <c r="K1085" i="14"/>
  <c r="L1085" i="14"/>
  <c r="M1085" i="14"/>
  <c r="N1085" i="14"/>
  <c r="O1085" i="14"/>
  <c r="K1086" i="14"/>
  <c r="L1086" i="14"/>
  <c r="M1086" i="14"/>
  <c r="N1086" i="14"/>
  <c r="O1086" i="14"/>
  <c r="K1087" i="14"/>
  <c r="L1087" i="14"/>
  <c r="M1087" i="14"/>
  <c r="N1087" i="14"/>
  <c r="O1087" i="14"/>
  <c r="K1088" i="14"/>
  <c r="L1088" i="14"/>
  <c r="M1088" i="14"/>
  <c r="N1088" i="14"/>
  <c r="O1088" i="14"/>
  <c r="K1089" i="14"/>
  <c r="L1089" i="14"/>
  <c r="M1089" i="14"/>
  <c r="N1089" i="14"/>
  <c r="O1089" i="14"/>
  <c r="K1090" i="14"/>
  <c r="L1090" i="14"/>
  <c r="M1090" i="14"/>
  <c r="N1090" i="14"/>
  <c r="O1090" i="14"/>
  <c r="K1091" i="14"/>
  <c r="L1091" i="14"/>
  <c r="M1091" i="14"/>
  <c r="N1091" i="14"/>
  <c r="O1091" i="14"/>
  <c r="K1092" i="14"/>
  <c r="L1092" i="14"/>
  <c r="M1092" i="14"/>
  <c r="N1092" i="14"/>
  <c r="O1092" i="14"/>
  <c r="K1093" i="14"/>
  <c r="L1093" i="14"/>
  <c r="M1093" i="14"/>
  <c r="N1093" i="14"/>
  <c r="O1093" i="14"/>
  <c r="K1094" i="14"/>
  <c r="L1094" i="14"/>
  <c r="M1094" i="14"/>
  <c r="N1094" i="14"/>
  <c r="O1094" i="14"/>
  <c r="K1095" i="14"/>
  <c r="L1095" i="14"/>
  <c r="M1095" i="14"/>
  <c r="N1095" i="14"/>
  <c r="O1095" i="14"/>
  <c r="K1096" i="14"/>
  <c r="L1096" i="14"/>
  <c r="M1096" i="14"/>
  <c r="N1096" i="14"/>
  <c r="O1096" i="14"/>
  <c r="K1097" i="14"/>
  <c r="L1097" i="14"/>
  <c r="M1097" i="14"/>
  <c r="N1097" i="14"/>
  <c r="O1097" i="14"/>
  <c r="K1098" i="14"/>
  <c r="L1098" i="14"/>
  <c r="M1098" i="14"/>
  <c r="N1098" i="14"/>
  <c r="O1098" i="14"/>
  <c r="K1099" i="14"/>
  <c r="L1099" i="14"/>
  <c r="M1099" i="14"/>
  <c r="N1099" i="14"/>
  <c r="O1099" i="14"/>
  <c r="K1100" i="14"/>
  <c r="L1100" i="14"/>
  <c r="M1100" i="14"/>
  <c r="N1100" i="14"/>
  <c r="O1100" i="14"/>
  <c r="K1101" i="14"/>
  <c r="L1101" i="14"/>
  <c r="M1101" i="14"/>
  <c r="N1101" i="14"/>
  <c r="O1101" i="14"/>
  <c r="K1102" i="14"/>
  <c r="L1102" i="14"/>
  <c r="M1102" i="14"/>
  <c r="N1102" i="14"/>
  <c r="O1102" i="14"/>
  <c r="K1103" i="14"/>
  <c r="L1103" i="14"/>
  <c r="M1103" i="14"/>
  <c r="N1103" i="14"/>
  <c r="O1103" i="14"/>
  <c r="K1104" i="14"/>
  <c r="L1104" i="14"/>
  <c r="M1104" i="14"/>
  <c r="N1104" i="14"/>
  <c r="O1104" i="14"/>
  <c r="K1105" i="14"/>
  <c r="L1105" i="14"/>
  <c r="M1105" i="14"/>
  <c r="N1105" i="14"/>
  <c r="O1105" i="14"/>
  <c r="K1106" i="14"/>
  <c r="L1106" i="14"/>
  <c r="M1106" i="14"/>
  <c r="N1106" i="14"/>
  <c r="O1106" i="14"/>
  <c r="K1107" i="14"/>
  <c r="L1107" i="14"/>
  <c r="M1107" i="14"/>
  <c r="N1107" i="14"/>
  <c r="O1107" i="14"/>
  <c r="K1108" i="14"/>
  <c r="L1108" i="14"/>
  <c r="M1108" i="14"/>
  <c r="N1108" i="14"/>
  <c r="O1108" i="14"/>
  <c r="K1109" i="14"/>
  <c r="L1109" i="14"/>
  <c r="M1109" i="14"/>
  <c r="N1109" i="14"/>
  <c r="O1109" i="14"/>
  <c r="K1110" i="14"/>
  <c r="L1110" i="14"/>
  <c r="M1110" i="14"/>
  <c r="N1110" i="14"/>
  <c r="O1110" i="14"/>
  <c r="K1111" i="14"/>
  <c r="L1111" i="14"/>
  <c r="M1111" i="14"/>
  <c r="N1111" i="14"/>
  <c r="O1111" i="14"/>
  <c r="K1112" i="14"/>
  <c r="L1112" i="14"/>
  <c r="M1112" i="14"/>
  <c r="N1112" i="14"/>
  <c r="O1112" i="14"/>
  <c r="K1113" i="14"/>
  <c r="L1113" i="14"/>
  <c r="M1113" i="14"/>
  <c r="N1113" i="14"/>
  <c r="O1113" i="14"/>
  <c r="K1114" i="14"/>
  <c r="L1114" i="14"/>
  <c r="M1114" i="14"/>
  <c r="N1114" i="14"/>
  <c r="O1114" i="14"/>
  <c r="K1115" i="14"/>
  <c r="L1115" i="14"/>
  <c r="M1115" i="14"/>
  <c r="N1115" i="14"/>
  <c r="O1115" i="14"/>
  <c r="K1116" i="14"/>
  <c r="L1116" i="14"/>
  <c r="M1116" i="14"/>
  <c r="N1116" i="14"/>
  <c r="O1116" i="14"/>
  <c r="K1117" i="14"/>
  <c r="L1117" i="14"/>
  <c r="M1117" i="14"/>
  <c r="N1117" i="14"/>
  <c r="O1117" i="14"/>
  <c r="K1118" i="14"/>
  <c r="L1118" i="14"/>
  <c r="M1118" i="14"/>
  <c r="N1118" i="14"/>
  <c r="O1118" i="14"/>
  <c r="K1119" i="14"/>
  <c r="L1119" i="14"/>
  <c r="M1119" i="14"/>
  <c r="N1119" i="14"/>
  <c r="O1119" i="14"/>
  <c r="K1120" i="14"/>
  <c r="L1120" i="14"/>
  <c r="M1120" i="14"/>
  <c r="N1120" i="14"/>
  <c r="O1120" i="14"/>
  <c r="K1121" i="14"/>
  <c r="L1121" i="14"/>
  <c r="M1121" i="14"/>
  <c r="N1121" i="14"/>
  <c r="O1121" i="14"/>
  <c r="K1122" i="14"/>
  <c r="L1122" i="14"/>
  <c r="M1122" i="14"/>
  <c r="N1122" i="14"/>
  <c r="O1122" i="14"/>
  <c r="K1123" i="14"/>
  <c r="L1123" i="14"/>
  <c r="M1123" i="14"/>
  <c r="N1123" i="14"/>
  <c r="O1123" i="14"/>
  <c r="K1124" i="14"/>
  <c r="L1124" i="14"/>
  <c r="M1124" i="14"/>
  <c r="N1124" i="14"/>
  <c r="O1124" i="14"/>
  <c r="K1125" i="14"/>
  <c r="L1125" i="14"/>
  <c r="M1125" i="14"/>
  <c r="N1125" i="14"/>
  <c r="O1125" i="14"/>
  <c r="K1126" i="14"/>
  <c r="L1126" i="14"/>
  <c r="M1126" i="14"/>
  <c r="N1126" i="14"/>
  <c r="O1126" i="14"/>
  <c r="K1127" i="14"/>
  <c r="L1127" i="14"/>
  <c r="M1127" i="14"/>
  <c r="N1127" i="14"/>
  <c r="O1127" i="14"/>
  <c r="K1128" i="14"/>
  <c r="L1128" i="14"/>
  <c r="M1128" i="14"/>
  <c r="N1128" i="14"/>
  <c r="O1128" i="14"/>
  <c r="K1129" i="14"/>
  <c r="L1129" i="14"/>
  <c r="M1129" i="14"/>
  <c r="N1129" i="14"/>
  <c r="O1129" i="14"/>
  <c r="K1130" i="14"/>
  <c r="L1130" i="14"/>
  <c r="M1130" i="14"/>
  <c r="N1130" i="14"/>
  <c r="O1130" i="14"/>
  <c r="K1131" i="14"/>
  <c r="L1131" i="14"/>
  <c r="M1131" i="14"/>
  <c r="N1131" i="14"/>
  <c r="O1131" i="14"/>
  <c r="K1132" i="14"/>
  <c r="L1132" i="14"/>
  <c r="M1132" i="14"/>
  <c r="N1132" i="14"/>
  <c r="O1132" i="14"/>
  <c r="K1133" i="14"/>
  <c r="L1133" i="14"/>
  <c r="M1133" i="14"/>
  <c r="N1133" i="14"/>
  <c r="O1133" i="14"/>
  <c r="K1134" i="14"/>
  <c r="L1134" i="14"/>
  <c r="M1134" i="14"/>
  <c r="N1134" i="14"/>
  <c r="O1134" i="14"/>
  <c r="K1135" i="14"/>
  <c r="L1135" i="14"/>
  <c r="M1135" i="14"/>
  <c r="N1135" i="14"/>
  <c r="O1135" i="14"/>
  <c r="K1136" i="14"/>
  <c r="L1136" i="14"/>
  <c r="M1136" i="14"/>
  <c r="N1136" i="14"/>
  <c r="O1136" i="14"/>
  <c r="K1137" i="14"/>
  <c r="L1137" i="14"/>
  <c r="M1137" i="14"/>
  <c r="N1137" i="14"/>
  <c r="O1137" i="14"/>
  <c r="K1138" i="14"/>
  <c r="L1138" i="14"/>
  <c r="M1138" i="14"/>
  <c r="N1138" i="14"/>
  <c r="O1138" i="14"/>
  <c r="K1139" i="14"/>
  <c r="L1139" i="14"/>
  <c r="M1139" i="14"/>
  <c r="N1139" i="14"/>
  <c r="O1139" i="14"/>
  <c r="K1140" i="14"/>
  <c r="L1140" i="14"/>
  <c r="M1140" i="14"/>
  <c r="N1140" i="14"/>
  <c r="O1140" i="14"/>
  <c r="K1141" i="14"/>
  <c r="L1141" i="14"/>
  <c r="M1141" i="14"/>
  <c r="N1141" i="14"/>
  <c r="O1141" i="14"/>
  <c r="K1142" i="14"/>
  <c r="L1142" i="14"/>
  <c r="M1142" i="14"/>
  <c r="N1142" i="14"/>
  <c r="O1142" i="14"/>
  <c r="K1143" i="14"/>
  <c r="L1143" i="14"/>
  <c r="M1143" i="14"/>
  <c r="N1143" i="14"/>
  <c r="O1143" i="14"/>
  <c r="K1144" i="14"/>
  <c r="L1144" i="14"/>
  <c r="M1144" i="14"/>
  <c r="N1144" i="14"/>
  <c r="O1144" i="14"/>
  <c r="K1145" i="14"/>
  <c r="L1145" i="14"/>
  <c r="M1145" i="14"/>
  <c r="N1145" i="14"/>
  <c r="O1145" i="14"/>
  <c r="K1146" i="14"/>
  <c r="L1146" i="14"/>
  <c r="M1146" i="14"/>
  <c r="N1146" i="14"/>
  <c r="O1146" i="14"/>
  <c r="K1147" i="14"/>
  <c r="L1147" i="14"/>
  <c r="M1147" i="14"/>
  <c r="N1147" i="14"/>
  <c r="O1147" i="14"/>
  <c r="K1148" i="14"/>
  <c r="L1148" i="14"/>
  <c r="M1148" i="14"/>
  <c r="N1148" i="14"/>
  <c r="O1148" i="14"/>
  <c r="K1149" i="14"/>
  <c r="L1149" i="14"/>
  <c r="M1149" i="14"/>
  <c r="N1149" i="14"/>
  <c r="O1149" i="14"/>
  <c r="K1150" i="14"/>
  <c r="L1150" i="14"/>
  <c r="M1150" i="14"/>
  <c r="N1150" i="14"/>
  <c r="O1150" i="14"/>
  <c r="K1151" i="14"/>
  <c r="L1151" i="14"/>
  <c r="M1151" i="14"/>
  <c r="N1151" i="14"/>
  <c r="O1151" i="14"/>
  <c r="K1152" i="14"/>
  <c r="L1152" i="14"/>
  <c r="M1152" i="14"/>
  <c r="N1152" i="14"/>
  <c r="O1152" i="14"/>
  <c r="K1153" i="14"/>
  <c r="L1153" i="14"/>
  <c r="M1153" i="14"/>
  <c r="N1153" i="14"/>
  <c r="O1153" i="14"/>
  <c r="K1154" i="14"/>
  <c r="L1154" i="14"/>
  <c r="M1154" i="14"/>
  <c r="N1154" i="14"/>
  <c r="O1154" i="14"/>
  <c r="K1155" i="14"/>
  <c r="L1155" i="14"/>
  <c r="M1155" i="14"/>
  <c r="N1155" i="14"/>
  <c r="O1155" i="14"/>
  <c r="K1156" i="14"/>
  <c r="L1156" i="14"/>
  <c r="M1156" i="14"/>
  <c r="N1156" i="14"/>
  <c r="O1156" i="14"/>
  <c r="K1157" i="14"/>
  <c r="L1157" i="14"/>
  <c r="M1157" i="14"/>
  <c r="N1157" i="14"/>
  <c r="O1157" i="14"/>
  <c r="K1158" i="14"/>
  <c r="L1158" i="14"/>
  <c r="M1158" i="14"/>
  <c r="N1158" i="14"/>
  <c r="O1158" i="14"/>
  <c r="K1159" i="14"/>
  <c r="L1159" i="14"/>
  <c r="M1159" i="14"/>
  <c r="N1159" i="14"/>
  <c r="O1159" i="14"/>
  <c r="K1160" i="14"/>
  <c r="L1160" i="14"/>
  <c r="M1160" i="14"/>
  <c r="N1160" i="14"/>
  <c r="O1160" i="14"/>
  <c r="K1161" i="14"/>
  <c r="L1161" i="14"/>
  <c r="M1161" i="14"/>
  <c r="N1161" i="14"/>
  <c r="O1161" i="14"/>
  <c r="K1162" i="14"/>
  <c r="L1162" i="14"/>
  <c r="M1162" i="14"/>
  <c r="N1162" i="14"/>
  <c r="O1162" i="14"/>
  <c r="K1163" i="14"/>
  <c r="L1163" i="14"/>
  <c r="M1163" i="14"/>
  <c r="N1163" i="14"/>
  <c r="O1163" i="14"/>
  <c r="K1164" i="14"/>
  <c r="L1164" i="14"/>
  <c r="M1164" i="14"/>
  <c r="N1164" i="14"/>
  <c r="O1164" i="14"/>
  <c r="K1165" i="14"/>
  <c r="L1165" i="14"/>
  <c r="M1165" i="14"/>
  <c r="N1165" i="14"/>
  <c r="O1165" i="14"/>
  <c r="K1166" i="14"/>
  <c r="L1166" i="14"/>
  <c r="M1166" i="14"/>
  <c r="N1166" i="14"/>
  <c r="O1166" i="14"/>
  <c r="K1167" i="14"/>
  <c r="L1167" i="14"/>
  <c r="M1167" i="14"/>
  <c r="N1167" i="14"/>
  <c r="O1167" i="14"/>
  <c r="K1168" i="14"/>
  <c r="L1168" i="14"/>
  <c r="M1168" i="14"/>
  <c r="N1168" i="14"/>
  <c r="O1168" i="14"/>
  <c r="K1169" i="14"/>
  <c r="L1169" i="14"/>
  <c r="M1169" i="14"/>
  <c r="N1169" i="14"/>
  <c r="O1169" i="14"/>
  <c r="K1170" i="14"/>
  <c r="L1170" i="14"/>
  <c r="M1170" i="14"/>
  <c r="N1170" i="14"/>
  <c r="O1170" i="14"/>
  <c r="K1171" i="14"/>
  <c r="L1171" i="14"/>
  <c r="M1171" i="14"/>
  <c r="N1171" i="14"/>
  <c r="O1171" i="14"/>
  <c r="K1172" i="14"/>
  <c r="L1172" i="14"/>
  <c r="M1172" i="14"/>
  <c r="N1172" i="14"/>
  <c r="O1172" i="14"/>
  <c r="K1173" i="14"/>
  <c r="L1173" i="14"/>
  <c r="M1173" i="14"/>
  <c r="N1173" i="14"/>
  <c r="O1173" i="14"/>
  <c r="K1174" i="14"/>
  <c r="L1174" i="14"/>
  <c r="M1174" i="14"/>
  <c r="N1174" i="14"/>
  <c r="O1174" i="14"/>
  <c r="K1175" i="14"/>
  <c r="L1175" i="14"/>
  <c r="M1175" i="14"/>
  <c r="N1175" i="14"/>
  <c r="O1175" i="14"/>
  <c r="K1176" i="14"/>
  <c r="L1176" i="14"/>
  <c r="M1176" i="14"/>
  <c r="N1176" i="14"/>
  <c r="O1176" i="14"/>
  <c r="K1177" i="14"/>
  <c r="L1177" i="14"/>
  <c r="M1177" i="14"/>
  <c r="N1177" i="14"/>
  <c r="O1177" i="14"/>
  <c r="K1178" i="14"/>
  <c r="L1178" i="14"/>
  <c r="M1178" i="14"/>
  <c r="N1178" i="14"/>
  <c r="O1178" i="14"/>
  <c r="K1179" i="14"/>
  <c r="L1179" i="14"/>
  <c r="M1179" i="14"/>
  <c r="N1179" i="14"/>
  <c r="O1179" i="14"/>
  <c r="K1180" i="14"/>
  <c r="L1180" i="14"/>
  <c r="M1180" i="14"/>
  <c r="N1180" i="14"/>
  <c r="O1180" i="14"/>
  <c r="K1181" i="14"/>
  <c r="L1181" i="14"/>
  <c r="M1181" i="14"/>
  <c r="N1181" i="14"/>
  <c r="O1181" i="14"/>
  <c r="K1182" i="14"/>
  <c r="L1182" i="14"/>
  <c r="M1182" i="14"/>
  <c r="N1182" i="14"/>
  <c r="O1182" i="14"/>
  <c r="K1183" i="14"/>
  <c r="L1183" i="14"/>
  <c r="M1183" i="14"/>
  <c r="N1183" i="14"/>
  <c r="O1183" i="14"/>
  <c r="K1184" i="14"/>
  <c r="L1184" i="14"/>
  <c r="M1184" i="14"/>
  <c r="N1184" i="14"/>
  <c r="O1184" i="14"/>
  <c r="K1185" i="14"/>
  <c r="L1185" i="14"/>
  <c r="M1185" i="14"/>
  <c r="N1185" i="14"/>
  <c r="O1185" i="14"/>
  <c r="K1186" i="14"/>
  <c r="L1186" i="14"/>
  <c r="M1186" i="14"/>
  <c r="N1186" i="14"/>
  <c r="O1186" i="14"/>
  <c r="K1187" i="14"/>
  <c r="L1187" i="14"/>
  <c r="M1187" i="14"/>
  <c r="N1187" i="14"/>
  <c r="O1187" i="14"/>
  <c r="K1188" i="14"/>
  <c r="L1188" i="14"/>
  <c r="M1188" i="14"/>
  <c r="N1188" i="14"/>
  <c r="O1188" i="14"/>
  <c r="K1189" i="14"/>
  <c r="L1189" i="14"/>
  <c r="M1189" i="14"/>
  <c r="N1189" i="14"/>
  <c r="O1189" i="14"/>
  <c r="K1190" i="14"/>
  <c r="L1190" i="14"/>
  <c r="M1190" i="14"/>
  <c r="N1190" i="14"/>
  <c r="O1190" i="14"/>
  <c r="K1191" i="14"/>
  <c r="L1191" i="14"/>
  <c r="M1191" i="14"/>
  <c r="N1191" i="14"/>
  <c r="O1191" i="14"/>
  <c r="K1192" i="14"/>
  <c r="L1192" i="14"/>
  <c r="M1192" i="14"/>
  <c r="N1192" i="14"/>
  <c r="O1192" i="14"/>
  <c r="K1193" i="14"/>
  <c r="L1193" i="14"/>
  <c r="M1193" i="14"/>
  <c r="N1193" i="14"/>
  <c r="O1193" i="14"/>
  <c r="K1194" i="14"/>
  <c r="L1194" i="14"/>
  <c r="M1194" i="14"/>
  <c r="N1194" i="14"/>
  <c r="O1194" i="14"/>
  <c r="K1195" i="14"/>
  <c r="L1195" i="14"/>
  <c r="M1195" i="14"/>
  <c r="N1195" i="14"/>
  <c r="O1195" i="14"/>
  <c r="K1196" i="14"/>
  <c r="L1196" i="14"/>
  <c r="M1196" i="14"/>
  <c r="N1196" i="14"/>
  <c r="O1196" i="14"/>
  <c r="K1197" i="14"/>
  <c r="L1197" i="14"/>
  <c r="M1197" i="14"/>
  <c r="N1197" i="14"/>
  <c r="O1197" i="14"/>
  <c r="K1198" i="14"/>
  <c r="L1198" i="14"/>
  <c r="M1198" i="14"/>
  <c r="N1198" i="14"/>
  <c r="O1198" i="14"/>
  <c r="K1199" i="14"/>
  <c r="L1199" i="14"/>
  <c r="M1199" i="14"/>
  <c r="N1199" i="14"/>
  <c r="O1199" i="14"/>
  <c r="K1200" i="14"/>
  <c r="L1200" i="14"/>
  <c r="M1200" i="14"/>
  <c r="N1200" i="14"/>
  <c r="O1200" i="14"/>
  <c r="K1201" i="14"/>
  <c r="L1201" i="14"/>
  <c r="M1201" i="14"/>
  <c r="N1201" i="14"/>
  <c r="O1201" i="14"/>
  <c r="K1202" i="14"/>
  <c r="L1202" i="14"/>
  <c r="M1202" i="14"/>
  <c r="N1202" i="14"/>
  <c r="O1202" i="14"/>
  <c r="K1203" i="14"/>
  <c r="L1203" i="14"/>
  <c r="M1203" i="14"/>
  <c r="N1203" i="14"/>
  <c r="O1203" i="14"/>
  <c r="K1204" i="14"/>
  <c r="L1204" i="14"/>
  <c r="M1204" i="14"/>
  <c r="N1204" i="14"/>
  <c r="O1204" i="14"/>
  <c r="K1205" i="14"/>
  <c r="L1205" i="14"/>
  <c r="M1205" i="14"/>
  <c r="N1205" i="14"/>
  <c r="O1205" i="14"/>
  <c r="K1206" i="14"/>
  <c r="L1206" i="14"/>
  <c r="M1206" i="14"/>
  <c r="N1206" i="14"/>
  <c r="O1206" i="14"/>
  <c r="K1207" i="14"/>
  <c r="L1207" i="14"/>
  <c r="M1207" i="14"/>
  <c r="N1207" i="14"/>
  <c r="O1207" i="14"/>
  <c r="K1208" i="14"/>
  <c r="L1208" i="14"/>
  <c r="M1208" i="14"/>
  <c r="N1208" i="14"/>
  <c r="O1208" i="14"/>
  <c r="K1209" i="14"/>
  <c r="L1209" i="14"/>
  <c r="M1209" i="14"/>
  <c r="N1209" i="14"/>
  <c r="O1209" i="14"/>
  <c r="K1210" i="14"/>
  <c r="L1210" i="14"/>
  <c r="M1210" i="14"/>
  <c r="N1210" i="14"/>
  <c r="O1210" i="14"/>
  <c r="K1211" i="14"/>
  <c r="L1211" i="14"/>
  <c r="M1211" i="14"/>
  <c r="N1211" i="14"/>
  <c r="O1211" i="14"/>
  <c r="K1212" i="14"/>
  <c r="L1212" i="14"/>
  <c r="M1212" i="14"/>
  <c r="N1212" i="14"/>
  <c r="O1212" i="14"/>
  <c r="K1213" i="14"/>
  <c r="L1213" i="14"/>
  <c r="M1213" i="14"/>
  <c r="N1213" i="14"/>
  <c r="O1213" i="14"/>
  <c r="K1214" i="14"/>
  <c r="L1214" i="14"/>
  <c r="M1214" i="14"/>
  <c r="N1214" i="14"/>
  <c r="O1214" i="14"/>
  <c r="K1215" i="14"/>
  <c r="L1215" i="14"/>
  <c r="M1215" i="14"/>
  <c r="N1215" i="14"/>
  <c r="O1215" i="14"/>
  <c r="K1216" i="14"/>
  <c r="L1216" i="14"/>
  <c r="M1216" i="14"/>
  <c r="N1216" i="14"/>
  <c r="O1216" i="14"/>
  <c r="K1217" i="14"/>
  <c r="L1217" i="14"/>
  <c r="M1217" i="14"/>
  <c r="N1217" i="14"/>
  <c r="O1217" i="14"/>
  <c r="K1218" i="14"/>
  <c r="L1218" i="14"/>
  <c r="M1218" i="14"/>
  <c r="N1218" i="14"/>
  <c r="O1218" i="14"/>
  <c r="K1219" i="14"/>
  <c r="L1219" i="14"/>
  <c r="M1219" i="14"/>
  <c r="N1219" i="14"/>
  <c r="O1219" i="14"/>
  <c r="K1220" i="14"/>
  <c r="L1220" i="14"/>
  <c r="M1220" i="14"/>
  <c r="N1220" i="14"/>
  <c r="O1220" i="14"/>
  <c r="K1221" i="14"/>
  <c r="L1221" i="14"/>
  <c r="M1221" i="14"/>
  <c r="N1221" i="14"/>
  <c r="O1221" i="14"/>
  <c r="K1222" i="14"/>
  <c r="L1222" i="14"/>
  <c r="M1222" i="14"/>
  <c r="N1222" i="14"/>
  <c r="O1222" i="14"/>
  <c r="K1223" i="14"/>
  <c r="L1223" i="14"/>
  <c r="M1223" i="14"/>
  <c r="N1223" i="14"/>
  <c r="O1223" i="14"/>
  <c r="K1224" i="14"/>
  <c r="L1224" i="14"/>
  <c r="M1224" i="14"/>
  <c r="N1224" i="14"/>
  <c r="O1224" i="14"/>
  <c r="K1225" i="14"/>
  <c r="L1225" i="14"/>
  <c r="M1225" i="14"/>
  <c r="N1225" i="14"/>
  <c r="O1225" i="14"/>
  <c r="K1226" i="14"/>
  <c r="L1226" i="14"/>
  <c r="M1226" i="14"/>
  <c r="N1226" i="14"/>
  <c r="O1226" i="14"/>
  <c r="K1227" i="14"/>
  <c r="L1227" i="14"/>
  <c r="M1227" i="14"/>
  <c r="N1227" i="14"/>
  <c r="O1227" i="14"/>
  <c r="K1228" i="14"/>
  <c r="L1228" i="14"/>
  <c r="M1228" i="14"/>
  <c r="N1228" i="14"/>
  <c r="O1228" i="14"/>
  <c r="K1229" i="14"/>
  <c r="L1229" i="14"/>
  <c r="M1229" i="14"/>
  <c r="N1229" i="14"/>
  <c r="O1229" i="14"/>
  <c r="K1230" i="14"/>
  <c r="L1230" i="14"/>
  <c r="M1230" i="14"/>
  <c r="N1230" i="14"/>
  <c r="O1230" i="14"/>
  <c r="K1231" i="14"/>
  <c r="L1231" i="14"/>
  <c r="M1231" i="14"/>
  <c r="N1231" i="14"/>
  <c r="O1231" i="14"/>
  <c r="K1232" i="14"/>
  <c r="L1232" i="14"/>
  <c r="M1232" i="14"/>
  <c r="N1232" i="14"/>
  <c r="O1232" i="14"/>
  <c r="K1233" i="14"/>
  <c r="L1233" i="14"/>
  <c r="M1233" i="14"/>
  <c r="N1233" i="14"/>
  <c r="O1233" i="14"/>
  <c r="K1234" i="14"/>
  <c r="L1234" i="14"/>
  <c r="M1234" i="14"/>
  <c r="N1234" i="14"/>
  <c r="O1234" i="14"/>
  <c r="K1235" i="14"/>
  <c r="L1235" i="14"/>
  <c r="M1235" i="14"/>
  <c r="N1235" i="14"/>
  <c r="O1235" i="14"/>
  <c r="K1236" i="14"/>
  <c r="L1236" i="14"/>
  <c r="M1236" i="14"/>
  <c r="N1236" i="14"/>
  <c r="O1236" i="14"/>
  <c r="K1237" i="14"/>
  <c r="L1237" i="14"/>
  <c r="M1237" i="14"/>
  <c r="N1237" i="14"/>
  <c r="O1237" i="14"/>
  <c r="K1238" i="14"/>
  <c r="L1238" i="14"/>
  <c r="M1238" i="14"/>
  <c r="N1238" i="14"/>
  <c r="O1238" i="14"/>
  <c r="K1239" i="14"/>
  <c r="L1239" i="14"/>
  <c r="M1239" i="14"/>
  <c r="N1239" i="14"/>
  <c r="O1239" i="14"/>
  <c r="K1240" i="14"/>
  <c r="L1240" i="14"/>
  <c r="M1240" i="14"/>
  <c r="N1240" i="14"/>
  <c r="O1240" i="14"/>
  <c r="K1241" i="14"/>
  <c r="L1241" i="14"/>
  <c r="M1241" i="14"/>
  <c r="N1241" i="14"/>
  <c r="O1241" i="14"/>
  <c r="K1242" i="14"/>
  <c r="L1242" i="14"/>
  <c r="M1242" i="14"/>
  <c r="N1242" i="14"/>
  <c r="O1242" i="14"/>
  <c r="K1243" i="14"/>
  <c r="L1243" i="14"/>
  <c r="M1243" i="14"/>
  <c r="N1243" i="14"/>
  <c r="O1243" i="14"/>
  <c r="K1244" i="14"/>
  <c r="L1244" i="14"/>
  <c r="M1244" i="14"/>
  <c r="N1244" i="14"/>
  <c r="O1244" i="14"/>
  <c r="K1245" i="14"/>
  <c r="L1245" i="14"/>
  <c r="M1245" i="14"/>
  <c r="N1245" i="14"/>
  <c r="O1245" i="14"/>
  <c r="K1246" i="14"/>
  <c r="L1246" i="14"/>
  <c r="M1246" i="14"/>
  <c r="N1246" i="14"/>
  <c r="O1246" i="14"/>
  <c r="K1247" i="14"/>
  <c r="L1247" i="14"/>
  <c r="M1247" i="14"/>
  <c r="N1247" i="14"/>
  <c r="O1247" i="14"/>
  <c r="K1248" i="14"/>
  <c r="L1248" i="14"/>
  <c r="M1248" i="14"/>
  <c r="N1248" i="14"/>
  <c r="O1248" i="14"/>
  <c r="K1249" i="14"/>
  <c r="L1249" i="14"/>
  <c r="M1249" i="14"/>
  <c r="N1249" i="14"/>
  <c r="O1249" i="14"/>
  <c r="K1250" i="14"/>
  <c r="L1250" i="14"/>
  <c r="M1250" i="14"/>
  <c r="N1250" i="14"/>
  <c r="O1250" i="14"/>
  <c r="K1251" i="14"/>
  <c r="L1251" i="14"/>
  <c r="M1251" i="14"/>
  <c r="N1251" i="14"/>
  <c r="O1251" i="14"/>
  <c r="K1252" i="14"/>
  <c r="L1252" i="14"/>
  <c r="M1252" i="14"/>
  <c r="N1252" i="14"/>
  <c r="O1252" i="14"/>
  <c r="K1253" i="14"/>
  <c r="L1253" i="14"/>
  <c r="M1253" i="14"/>
  <c r="N1253" i="14"/>
  <c r="O1253" i="14"/>
  <c r="K1254" i="14"/>
  <c r="L1254" i="14"/>
  <c r="M1254" i="14"/>
  <c r="N1254" i="14"/>
  <c r="O1254" i="14"/>
  <c r="K1255" i="14"/>
  <c r="L1255" i="14"/>
  <c r="M1255" i="14"/>
  <c r="N1255" i="14"/>
  <c r="O1255" i="14"/>
  <c r="K1256" i="14"/>
  <c r="L1256" i="14"/>
  <c r="M1256" i="14"/>
  <c r="N1256" i="14"/>
  <c r="O1256" i="14"/>
  <c r="K1257" i="14"/>
  <c r="L1257" i="14"/>
  <c r="M1257" i="14"/>
  <c r="N1257" i="14"/>
  <c r="O1257" i="14"/>
  <c r="K1258" i="14"/>
  <c r="L1258" i="14"/>
  <c r="M1258" i="14"/>
  <c r="N1258" i="14"/>
  <c r="O1258" i="14"/>
  <c r="K1259" i="14"/>
  <c r="L1259" i="14"/>
  <c r="M1259" i="14"/>
  <c r="N1259" i="14"/>
  <c r="O1259" i="14"/>
  <c r="K1260" i="14"/>
  <c r="L1260" i="14"/>
  <c r="M1260" i="14"/>
  <c r="N1260" i="14"/>
  <c r="O1260" i="14"/>
  <c r="K1261" i="14"/>
  <c r="L1261" i="14"/>
  <c r="M1261" i="14"/>
  <c r="N1261" i="14"/>
  <c r="O1261" i="14"/>
  <c r="K1262" i="14"/>
  <c r="L1262" i="14"/>
  <c r="M1262" i="14"/>
  <c r="N1262" i="14"/>
  <c r="O1262" i="14"/>
  <c r="K1263" i="14"/>
  <c r="L1263" i="14"/>
  <c r="M1263" i="14"/>
  <c r="N1263" i="14"/>
  <c r="O1263" i="14"/>
  <c r="K1264" i="14"/>
  <c r="L1264" i="14"/>
  <c r="M1264" i="14"/>
  <c r="N1264" i="14"/>
  <c r="O1264" i="14"/>
  <c r="K1265" i="14"/>
  <c r="L1265" i="14"/>
  <c r="M1265" i="14"/>
  <c r="N1265" i="14"/>
  <c r="O1265" i="14"/>
  <c r="K1266" i="14"/>
  <c r="L1266" i="14"/>
  <c r="M1266" i="14"/>
  <c r="N1266" i="14"/>
  <c r="O1266" i="14"/>
  <c r="K1267" i="14"/>
  <c r="L1267" i="14"/>
  <c r="M1267" i="14"/>
  <c r="N1267" i="14"/>
  <c r="O1267" i="14"/>
  <c r="K1268" i="14"/>
  <c r="L1268" i="14"/>
  <c r="M1268" i="14"/>
  <c r="N1268" i="14"/>
  <c r="O1268" i="14"/>
  <c r="K1269" i="14"/>
  <c r="L1269" i="14"/>
  <c r="M1269" i="14"/>
  <c r="N1269" i="14"/>
  <c r="O1269" i="14"/>
  <c r="K1270" i="14"/>
  <c r="L1270" i="14"/>
  <c r="M1270" i="14"/>
  <c r="N1270" i="14"/>
  <c r="O1270" i="14"/>
  <c r="K1271" i="14"/>
  <c r="L1271" i="14"/>
  <c r="M1271" i="14"/>
  <c r="N1271" i="14"/>
  <c r="O1271" i="14"/>
  <c r="K1272" i="14"/>
  <c r="L1272" i="14"/>
  <c r="M1272" i="14"/>
  <c r="N1272" i="14"/>
  <c r="O1272" i="14"/>
  <c r="K1273" i="14"/>
  <c r="L1273" i="14"/>
  <c r="M1273" i="14"/>
  <c r="N1273" i="14"/>
  <c r="O1273" i="14"/>
  <c r="K1274" i="14"/>
  <c r="L1274" i="14"/>
  <c r="M1274" i="14"/>
  <c r="N1274" i="14"/>
  <c r="O1274" i="14"/>
  <c r="K1275" i="14"/>
  <c r="L1275" i="14"/>
  <c r="M1275" i="14"/>
  <c r="N1275" i="14"/>
  <c r="O1275" i="14"/>
  <c r="K1276" i="14"/>
  <c r="L1276" i="14"/>
  <c r="M1276" i="14"/>
  <c r="N1276" i="14"/>
  <c r="O1276" i="14"/>
  <c r="K1277" i="14"/>
  <c r="L1277" i="14"/>
  <c r="M1277" i="14"/>
  <c r="N1277" i="14"/>
  <c r="O1277" i="14"/>
  <c r="K1278" i="14"/>
  <c r="L1278" i="14"/>
  <c r="M1278" i="14"/>
  <c r="N1278" i="14"/>
  <c r="O1278" i="14"/>
  <c r="K1279" i="14"/>
  <c r="L1279" i="14"/>
  <c r="M1279" i="14"/>
  <c r="N1279" i="14"/>
  <c r="O1279" i="14"/>
  <c r="K1280" i="14"/>
  <c r="L1280" i="14"/>
  <c r="M1280" i="14"/>
  <c r="N1280" i="14"/>
  <c r="O1280" i="14"/>
  <c r="K1281" i="14"/>
  <c r="L1281" i="14"/>
  <c r="M1281" i="14"/>
  <c r="N1281" i="14"/>
  <c r="O1281" i="14"/>
  <c r="K1282" i="14"/>
  <c r="L1282" i="14"/>
  <c r="M1282" i="14"/>
  <c r="N1282" i="14"/>
  <c r="O1282" i="14"/>
  <c r="K1283" i="14"/>
  <c r="L1283" i="14"/>
  <c r="M1283" i="14"/>
  <c r="N1283" i="14"/>
  <c r="O1283" i="14"/>
  <c r="K1284" i="14"/>
  <c r="L1284" i="14"/>
  <c r="M1284" i="14"/>
  <c r="N1284" i="14"/>
  <c r="O1284" i="14"/>
  <c r="K1285" i="14"/>
  <c r="L1285" i="14"/>
  <c r="M1285" i="14"/>
  <c r="N1285" i="14"/>
  <c r="O1285" i="14"/>
  <c r="K1286" i="14"/>
  <c r="L1286" i="14"/>
  <c r="M1286" i="14"/>
  <c r="N1286" i="14"/>
  <c r="O1286" i="14"/>
  <c r="K1287" i="14"/>
  <c r="L1287" i="14"/>
  <c r="M1287" i="14"/>
  <c r="N1287" i="14"/>
  <c r="O1287" i="14"/>
  <c r="K1288" i="14"/>
  <c r="L1288" i="14"/>
  <c r="M1288" i="14"/>
  <c r="N1288" i="14"/>
  <c r="O1288" i="14"/>
  <c r="K1289" i="14"/>
  <c r="L1289" i="14"/>
  <c r="M1289" i="14"/>
  <c r="N1289" i="14"/>
  <c r="O1289" i="14"/>
  <c r="K1290" i="14"/>
  <c r="L1290" i="14"/>
  <c r="M1290" i="14"/>
  <c r="N1290" i="14"/>
  <c r="O1290" i="14"/>
  <c r="K1291" i="14"/>
  <c r="L1291" i="14"/>
  <c r="M1291" i="14"/>
  <c r="N1291" i="14"/>
  <c r="O1291" i="14"/>
  <c r="K1292" i="14"/>
  <c r="L1292" i="14"/>
  <c r="M1292" i="14"/>
  <c r="N1292" i="14"/>
  <c r="O1292" i="14"/>
  <c r="K1293" i="14"/>
  <c r="L1293" i="14"/>
  <c r="M1293" i="14"/>
  <c r="N1293" i="14"/>
  <c r="O1293" i="14"/>
  <c r="K1294" i="14"/>
  <c r="L1294" i="14"/>
  <c r="M1294" i="14"/>
  <c r="N1294" i="14"/>
  <c r="O1294" i="14"/>
  <c r="K1295" i="14"/>
  <c r="L1295" i="14"/>
  <c r="M1295" i="14"/>
  <c r="N1295" i="14"/>
  <c r="O1295" i="14"/>
  <c r="K1296" i="14"/>
  <c r="L1296" i="14"/>
  <c r="M1296" i="14"/>
  <c r="N1296" i="14"/>
  <c r="O1296" i="14"/>
  <c r="K1297" i="14"/>
  <c r="L1297" i="14"/>
  <c r="M1297" i="14"/>
  <c r="N1297" i="14"/>
  <c r="O1297" i="14"/>
  <c r="K1298" i="14"/>
  <c r="L1298" i="14"/>
  <c r="M1298" i="14"/>
  <c r="N1298" i="14"/>
  <c r="O1298" i="14"/>
  <c r="K1299" i="14"/>
  <c r="L1299" i="14"/>
  <c r="M1299" i="14"/>
  <c r="N1299" i="14"/>
  <c r="O1299" i="14"/>
  <c r="K1300" i="14"/>
  <c r="L1300" i="14"/>
  <c r="M1300" i="14"/>
  <c r="N1300" i="14"/>
  <c r="O1300" i="14"/>
  <c r="K1301" i="14"/>
  <c r="L1301" i="14"/>
  <c r="M1301" i="14"/>
  <c r="N1301" i="14"/>
  <c r="O1301" i="14"/>
  <c r="K1302" i="14"/>
  <c r="L1302" i="14"/>
  <c r="M1302" i="14"/>
  <c r="N1302" i="14"/>
  <c r="O1302" i="14"/>
  <c r="K1303" i="14"/>
  <c r="L1303" i="14"/>
  <c r="M1303" i="14"/>
  <c r="N1303" i="14"/>
  <c r="O1303" i="14"/>
  <c r="K1304" i="14"/>
  <c r="L1304" i="14"/>
  <c r="M1304" i="14"/>
  <c r="N1304" i="14"/>
  <c r="O1304" i="14"/>
  <c r="K1305" i="14"/>
  <c r="L1305" i="14"/>
  <c r="M1305" i="14"/>
  <c r="N1305" i="14"/>
  <c r="O1305" i="14"/>
  <c r="K1306" i="14"/>
  <c r="L1306" i="14"/>
  <c r="M1306" i="14"/>
  <c r="N1306" i="14"/>
  <c r="O1306" i="14"/>
  <c r="K1307" i="14"/>
  <c r="L1307" i="14"/>
  <c r="M1307" i="14"/>
  <c r="N1307" i="14"/>
  <c r="O1307" i="14"/>
  <c r="K1308" i="14"/>
  <c r="L1308" i="14"/>
  <c r="M1308" i="14"/>
  <c r="N1308" i="14"/>
  <c r="O1308" i="14"/>
  <c r="K1309" i="14"/>
  <c r="L1309" i="14"/>
  <c r="M1309" i="14"/>
  <c r="N1309" i="14"/>
  <c r="O1309" i="14"/>
  <c r="K1310" i="14"/>
  <c r="L1310" i="14"/>
  <c r="M1310" i="14"/>
  <c r="N1310" i="14"/>
  <c r="O1310" i="14"/>
  <c r="K1311" i="14"/>
  <c r="L1311" i="14"/>
  <c r="M1311" i="14"/>
  <c r="N1311" i="14"/>
  <c r="O1311" i="14"/>
  <c r="K1312" i="14"/>
  <c r="L1312" i="14"/>
  <c r="M1312" i="14"/>
  <c r="N1312" i="14"/>
  <c r="O1312" i="14"/>
  <c r="K1313" i="14"/>
  <c r="L1313" i="14"/>
  <c r="M1313" i="14"/>
  <c r="N1313" i="14"/>
  <c r="O1313" i="14"/>
  <c r="K1314" i="14"/>
  <c r="L1314" i="14"/>
  <c r="M1314" i="14"/>
  <c r="N1314" i="14"/>
  <c r="O1314" i="14"/>
  <c r="K1315" i="14"/>
  <c r="L1315" i="14"/>
  <c r="M1315" i="14"/>
  <c r="N1315" i="14"/>
  <c r="O1315" i="14"/>
  <c r="K1316" i="14"/>
  <c r="L1316" i="14"/>
  <c r="M1316" i="14"/>
  <c r="N1316" i="14"/>
  <c r="O1316" i="14"/>
  <c r="K1317" i="14"/>
  <c r="L1317" i="14"/>
  <c r="M1317" i="14"/>
  <c r="N1317" i="14"/>
  <c r="O1317" i="14"/>
  <c r="K1318" i="14"/>
  <c r="L1318" i="14"/>
  <c r="M1318" i="14"/>
  <c r="N1318" i="14"/>
  <c r="O1318" i="14"/>
  <c r="K1319" i="14"/>
  <c r="L1319" i="14"/>
  <c r="M1319" i="14"/>
  <c r="N1319" i="14"/>
  <c r="O1319" i="14"/>
  <c r="K1320" i="14"/>
  <c r="L1320" i="14"/>
  <c r="M1320" i="14"/>
  <c r="N1320" i="14"/>
  <c r="O1320" i="14"/>
  <c r="K1321" i="14"/>
  <c r="L1321" i="14"/>
  <c r="M1321" i="14"/>
  <c r="N1321" i="14"/>
  <c r="O1321" i="14"/>
  <c r="K1322" i="14"/>
  <c r="L1322" i="14"/>
  <c r="M1322" i="14"/>
  <c r="N1322" i="14"/>
  <c r="O1322" i="14"/>
  <c r="K1323" i="14"/>
  <c r="L1323" i="14"/>
  <c r="M1323" i="14"/>
  <c r="N1323" i="14"/>
  <c r="O1323" i="14"/>
  <c r="K1324" i="14"/>
  <c r="L1324" i="14"/>
  <c r="M1324" i="14"/>
  <c r="N1324" i="14"/>
  <c r="O1324" i="14"/>
  <c r="K1325" i="14"/>
  <c r="L1325" i="14"/>
  <c r="M1325" i="14"/>
  <c r="N1325" i="14"/>
  <c r="O1325" i="14"/>
  <c r="K1326" i="14"/>
  <c r="L1326" i="14"/>
  <c r="M1326" i="14"/>
  <c r="N1326" i="14"/>
  <c r="O1326" i="14"/>
  <c r="K1327" i="14"/>
  <c r="L1327" i="14"/>
  <c r="M1327" i="14"/>
  <c r="N1327" i="14"/>
  <c r="O1327" i="14"/>
  <c r="K1328" i="14"/>
  <c r="L1328" i="14"/>
  <c r="M1328" i="14"/>
  <c r="N1328" i="14"/>
  <c r="O1328" i="14"/>
  <c r="K1329" i="14"/>
  <c r="L1329" i="14"/>
  <c r="M1329" i="14"/>
  <c r="N1329" i="14"/>
  <c r="O1329" i="14"/>
  <c r="K1330" i="14"/>
  <c r="L1330" i="14"/>
  <c r="M1330" i="14"/>
  <c r="N1330" i="14"/>
  <c r="O1330" i="14"/>
  <c r="K1331" i="14"/>
  <c r="L1331" i="14"/>
  <c r="M1331" i="14"/>
  <c r="N1331" i="14"/>
  <c r="O1331" i="14"/>
  <c r="K1332" i="14"/>
  <c r="L1332" i="14"/>
  <c r="M1332" i="14"/>
  <c r="N1332" i="14"/>
  <c r="O1332" i="14"/>
  <c r="K1333" i="14"/>
  <c r="L1333" i="14"/>
  <c r="M1333" i="14"/>
  <c r="N1333" i="14"/>
  <c r="O1333" i="14"/>
  <c r="K1334" i="14"/>
  <c r="L1334" i="14"/>
  <c r="M1334" i="14"/>
  <c r="N1334" i="14"/>
  <c r="O1334" i="14"/>
  <c r="K1335" i="14"/>
  <c r="L1335" i="14"/>
  <c r="M1335" i="14"/>
  <c r="N1335" i="14"/>
  <c r="O1335" i="14"/>
  <c r="K1336" i="14"/>
  <c r="L1336" i="14"/>
  <c r="M1336" i="14"/>
  <c r="N1336" i="14"/>
  <c r="O1336" i="14"/>
  <c r="K1337" i="14"/>
  <c r="L1337" i="14"/>
  <c r="M1337" i="14"/>
  <c r="N1337" i="14"/>
  <c r="O1337" i="14"/>
  <c r="K1338" i="14"/>
  <c r="L1338" i="14"/>
  <c r="M1338" i="14"/>
  <c r="N1338" i="14"/>
  <c r="O1338" i="14"/>
  <c r="K1339" i="14"/>
  <c r="L1339" i="14"/>
  <c r="M1339" i="14"/>
  <c r="N1339" i="14"/>
  <c r="O1339" i="14"/>
  <c r="K1340" i="14"/>
  <c r="L1340" i="14"/>
  <c r="M1340" i="14"/>
  <c r="N1340" i="14"/>
  <c r="O1340" i="14"/>
  <c r="K1341" i="14"/>
  <c r="L1341" i="14"/>
  <c r="M1341" i="14"/>
  <c r="N1341" i="14"/>
  <c r="O1341" i="14"/>
  <c r="K1342" i="14"/>
  <c r="L1342" i="14"/>
  <c r="M1342" i="14"/>
  <c r="N1342" i="14"/>
  <c r="O1342" i="14"/>
  <c r="K1343" i="14"/>
  <c r="L1343" i="14"/>
  <c r="M1343" i="14"/>
  <c r="N1343" i="14"/>
  <c r="O1343" i="14"/>
  <c r="K1344" i="14"/>
  <c r="L1344" i="14"/>
  <c r="M1344" i="14"/>
  <c r="N1344" i="14"/>
  <c r="O1344" i="14"/>
  <c r="K1345" i="14"/>
  <c r="L1345" i="14"/>
  <c r="M1345" i="14"/>
  <c r="N1345" i="14"/>
  <c r="O1345" i="14"/>
  <c r="K1346" i="14"/>
  <c r="L1346" i="14"/>
  <c r="M1346" i="14"/>
  <c r="N1346" i="14"/>
  <c r="O1346" i="14"/>
  <c r="K1347" i="14"/>
  <c r="L1347" i="14"/>
  <c r="M1347" i="14"/>
  <c r="N1347" i="14"/>
  <c r="O1347" i="14"/>
  <c r="K1348" i="14"/>
  <c r="L1348" i="14"/>
  <c r="M1348" i="14"/>
  <c r="N1348" i="14"/>
  <c r="O1348" i="14"/>
  <c r="K1349" i="14"/>
  <c r="L1349" i="14"/>
  <c r="M1349" i="14"/>
  <c r="N1349" i="14"/>
  <c r="O1349" i="14"/>
  <c r="K1350" i="14"/>
  <c r="L1350" i="14"/>
  <c r="M1350" i="14"/>
  <c r="N1350" i="14"/>
  <c r="O1350" i="14"/>
  <c r="K1351" i="14"/>
  <c r="L1351" i="14"/>
  <c r="M1351" i="14"/>
  <c r="N1351" i="14"/>
  <c r="O1351" i="14"/>
  <c r="K1352" i="14"/>
  <c r="L1352" i="14"/>
  <c r="M1352" i="14"/>
  <c r="N1352" i="14"/>
  <c r="O1352" i="14"/>
  <c r="K1353" i="14"/>
  <c r="L1353" i="14"/>
  <c r="M1353" i="14"/>
  <c r="N1353" i="14"/>
  <c r="O1353" i="14"/>
  <c r="K1354" i="14"/>
  <c r="L1354" i="14"/>
  <c r="M1354" i="14"/>
  <c r="N1354" i="14"/>
  <c r="O1354" i="14"/>
  <c r="K1355" i="14"/>
  <c r="L1355" i="14"/>
  <c r="M1355" i="14"/>
  <c r="N1355" i="14"/>
  <c r="O1355" i="14"/>
  <c r="K1356" i="14"/>
  <c r="L1356" i="14"/>
  <c r="M1356" i="14"/>
  <c r="N1356" i="14"/>
  <c r="O1356" i="14"/>
  <c r="K1357" i="14"/>
  <c r="L1357" i="14"/>
  <c r="M1357" i="14"/>
  <c r="N1357" i="14"/>
  <c r="O1357" i="14"/>
  <c r="K1358" i="14"/>
  <c r="L1358" i="14"/>
  <c r="M1358" i="14"/>
  <c r="N1358" i="14"/>
  <c r="O1358" i="14"/>
  <c r="K1359" i="14"/>
  <c r="L1359" i="14"/>
  <c r="M1359" i="14"/>
  <c r="N1359" i="14"/>
  <c r="O1359" i="14"/>
  <c r="K1360" i="14"/>
  <c r="L1360" i="14"/>
  <c r="M1360" i="14"/>
  <c r="N1360" i="14"/>
  <c r="O1360" i="14"/>
  <c r="K1361" i="14"/>
  <c r="L1361" i="14"/>
  <c r="M1361" i="14"/>
  <c r="N1361" i="14"/>
  <c r="O1361" i="14"/>
  <c r="K1362" i="14"/>
  <c r="L1362" i="14"/>
  <c r="M1362" i="14"/>
  <c r="N1362" i="14"/>
  <c r="O1362" i="14"/>
  <c r="K1363" i="14"/>
  <c r="L1363" i="14"/>
  <c r="M1363" i="14"/>
  <c r="N1363" i="14"/>
  <c r="O1363" i="14"/>
  <c r="K1364" i="14"/>
  <c r="L1364" i="14"/>
  <c r="M1364" i="14"/>
  <c r="N1364" i="14"/>
  <c r="O1364" i="14"/>
  <c r="K1365" i="14"/>
  <c r="L1365" i="14"/>
  <c r="M1365" i="14"/>
  <c r="N1365" i="14"/>
  <c r="O1365" i="14"/>
  <c r="K1366" i="14"/>
  <c r="L1366" i="14"/>
  <c r="M1366" i="14"/>
  <c r="N1366" i="14"/>
  <c r="O1366" i="14"/>
  <c r="K1367" i="14"/>
  <c r="L1367" i="14"/>
  <c r="M1367" i="14"/>
  <c r="N1367" i="14"/>
  <c r="O1367" i="14"/>
  <c r="K1368" i="14"/>
  <c r="L1368" i="14"/>
  <c r="M1368" i="14"/>
  <c r="N1368" i="14"/>
  <c r="O1368" i="14"/>
  <c r="K1369" i="14"/>
  <c r="L1369" i="14"/>
  <c r="M1369" i="14"/>
  <c r="N1369" i="14"/>
  <c r="O1369" i="14"/>
  <c r="K1370" i="14"/>
  <c r="L1370" i="14"/>
  <c r="M1370" i="14"/>
  <c r="N1370" i="14"/>
  <c r="O1370" i="14"/>
  <c r="K1371" i="14"/>
  <c r="L1371" i="14"/>
  <c r="M1371" i="14"/>
  <c r="N1371" i="14"/>
  <c r="O1371" i="14"/>
  <c r="K1372" i="14"/>
  <c r="L1372" i="14"/>
  <c r="M1372" i="14"/>
  <c r="N1372" i="14"/>
  <c r="O1372" i="14"/>
  <c r="K1373" i="14"/>
  <c r="L1373" i="14"/>
  <c r="M1373" i="14"/>
  <c r="N1373" i="14"/>
  <c r="O1373" i="14"/>
  <c r="K1374" i="14"/>
  <c r="L1374" i="14"/>
  <c r="M1374" i="14"/>
  <c r="N1374" i="14"/>
  <c r="O1374" i="14"/>
  <c r="K1375" i="14"/>
  <c r="L1375" i="14"/>
  <c r="M1375" i="14"/>
  <c r="N1375" i="14"/>
  <c r="O1375" i="14"/>
  <c r="K1376" i="14"/>
  <c r="L1376" i="14"/>
  <c r="M1376" i="14"/>
  <c r="N1376" i="14"/>
  <c r="O1376" i="14"/>
  <c r="K1377" i="14"/>
  <c r="L1377" i="14"/>
  <c r="M1377" i="14"/>
  <c r="N1377" i="14"/>
  <c r="O1377" i="14"/>
  <c r="K1378" i="14"/>
  <c r="L1378" i="14"/>
  <c r="M1378" i="14"/>
  <c r="N1378" i="14"/>
  <c r="O1378" i="14"/>
  <c r="K1379" i="14"/>
  <c r="L1379" i="14"/>
  <c r="M1379" i="14"/>
  <c r="N1379" i="14"/>
  <c r="O1379" i="14"/>
  <c r="K1380" i="14"/>
  <c r="L1380" i="14"/>
  <c r="M1380" i="14"/>
  <c r="N1380" i="14"/>
  <c r="O1380" i="14"/>
  <c r="K1381" i="14"/>
  <c r="L1381" i="14"/>
  <c r="M1381" i="14"/>
  <c r="N1381" i="14"/>
  <c r="O1381" i="14"/>
  <c r="K1382" i="14"/>
  <c r="L1382" i="14"/>
  <c r="M1382" i="14"/>
  <c r="N1382" i="14"/>
  <c r="O1382" i="14"/>
  <c r="K1383" i="14"/>
  <c r="L1383" i="14"/>
  <c r="M1383" i="14"/>
  <c r="N1383" i="14"/>
  <c r="O1383" i="14"/>
  <c r="K1384" i="14"/>
  <c r="L1384" i="14"/>
  <c r="M1384" i="14"/>
  <c r="N1384" i="14"/>
  <c r="O1384" i="14"/>
  <c r="K1385" i="14"/>
  <c r="L1385" i="14"/>
  <c r="M1385" i="14"/>
  <c r="N1385" i="14"/>
  <c r="O1385" i="14"/>
  <c r="K1386" i="14"/>
  <c r="L1386" i="14"/>
  <c r="M1386" i="14"/>
  <c r="N1386" i="14"/>
  <c r="O1386" i="14"/>
  <c r="K1387" i="14"/>
  <c r="L1387" i="14"/>
  <c r="M1387" i="14"/>
  <c r="N1387" i="14"/>
  <c r="O1387" i="14"/>
  <c r="K1388" i="14"/>
  <c r="L1388" i="14"/>
  <c r="M1388" i="14"/>
  <c r="N1388" i="14"/>
  <c r="O1388" i="14"/>
  <c r="K1389" i="14"/>
  <c r="L1389" i="14"/>
  <c r="M1389" i="14"/>
  <c r="N1389" i="14"/>
  <c r="O1389" i="14"/>
  <c r="K1390" i="14"/>
  <c r="L1390" i="14"/>
  <c r="M1390" i="14"/>
  <c r="N1390" i="14"/>
  <c r="O1390" i="14"/>
  <c r="K1391" i="14"/>
  <c r="L1391" i="14"/>
  <c r="M1391" i="14"/>
  <c r="N1391" i="14"/>
  <c r="O1391" i="14"/>
  <c r="K1392" i="14"/>
  <c r="L1392" i="14"/>
  <c r="M1392" i="14"/>
  <c r="N1392" i="14"/>
  <c r="O1392" i="14"/>
  <c r="K1393" i="14"/>
  <c r="L1393" i="14"/>
  <c r="M1393" i="14"/>
  <c r="N1393" i="14"/>
  <c r="O1393" i="14"/>
  <c r="K1394" i="14"/>
  <c r="L1394" i="14"/>
  <c r="M1394" i="14"/>
  <c r="N1394" i="14"/>
  <c r="O1394" i="14"/>
  <c r="K1395" i="14"/>
  <c r="L1395" i="14"/>
  <c r="M1395" i="14"/>
  <c r="N1395" i="14"/>
  <c r="O1395" i="14"/>
  <c r="K1396" i="14"/>
  <c r="L1396" i="14"/>
  <c r="M1396" i="14"/>
  <c r="N1396" i="14"/>
  <c r="O1396" i="14"/>
  <c r="K1397" i="14"/>
  <c r="L1397" i="14"/>
  <c r="M1397" i="14"/>
  <c r="N1397" i="14"/>
  <c r="O1397" i="14"/>
  <c r="K1398" i="14"/>
  <c r="L1398" i="14"/>
  <c r="M1398" i="14"/>
  <c r="N1398" i="14"/>
  <c r="O1398" i="14"/>
  <c r="K1399" i="14"/>
  <c r="L1399" i="14"/>
  <c r="M1399" i="14"/>
  <c r="N1399" i="14"/>
  <c r="O1399" i="14"/>
  <c r="K1400" i="14"/>
  <c r="L1400" i="14"/>
  <c r="M1400" i="14"/>
  <c r="N1400" i="14"/>
  <c r="O1400" i="14"/>
  <c r="K1401" i="14"/>
  <c r="L1401" i="14"/>
  <c r="M1401" i="14"/>
  <c r="N1401" i="14"/>
  <c r="O1401" i="14"/>
  <c r="K1402" i="14"/>
  <c r="L1402" i="14"/>
  <c r="M1402" i="14"/>
  <c r="N1402" i="14"/>
  <c r="O1402" i="14"/>
  <c r="K1403" i="14"/>
  <c r="L1403" i="14"/>
  <c r="M1403" i="14"/>
  <c r="N1403" i="14"/>
  <c r="O1403" i="14"/>
  <c r="K1404" i="14"/>
  <c r="L1404" i="14"/>
  <c r="M1404" i="14"/>
  <c r="N1404" i="14"/>
  <c r="O1404" i="14"/>
  <c r="K1405" i="14"/>
  <c r="L1405" i="14"/>
  <c r="M1405" i="14"/>
  <c r="N1405" i="14"/>
  <c r="O1405" i="14"/>
  <c r="K1406" i="14"/>
  <c r="L1406" i="14"/>
  <c r="M1406" i="14"/>
  <c r="N1406" i="14"/>
  <c r="O1406" i="14"/>
  <c r="K1407" i="14"/>
  <c r="L1407" i="14"/>
  <c r="M1407" i="14"/>
  <c r="N1407" i="14"/>
  <c r="O1407" i="14"/>
  <c r="K1408" i="14"/>
  <c r="L1408" i="14"/>
  <c r="M1408" i="14"/>
  <c r="N1408" i="14"/>
  <c r="O1408" i="14"/>
  <c r="K1409" i="14"/>
  <c r="L1409" i="14"/>
  <c r="M1409" i="14"/>
  <c r="N1409" i="14"/>
  <c r="O1409" i="14"/>
  <c r="K1410" i="14"/>
  <c r="L1410" i="14"/>
  <c r="M1410" i="14"/>
  <c r="N1410" i="14"/>
  <c r="O1410" i="14"/>
  <c r="K1411" i="14"/>
  <c r="L1411" i="14"/>
  <c r="M1411" i="14"/>
  <c r="N1411" i="14"/>
  <c r="O1411" i="14"/>
  <c r="K1412" i="14"/>
  <c r="L1412" i="14"/>
  <c r="M1412" i="14"/>
  <c r="N1412" i="14"/>
  <c r="O1412" i="14"/>
  <c r="K1413" i="14"/>
  <c r="L1413" i="14"/>
  <c r="M1413" i="14"/>
  <c r="N1413" i="14"/>
  <c r="O1413" i="14"/>
  <c r="K1414" i="14"/>
  <c r="L1414" i="14"/>
  <c r="M1414" i="14"/>
  <c r="N1414" i="14"/>
  <c r="O1414" i="14"/>
  <c r="K1415" i="14"/>
  <c r="L1415" i="14"/>
  <c r="M1415" i="14"/>
  <c r="N1415" i="14"/>
  <c r="O1415" i="14"/>
  <c r="K1416" i="14"/>
  <c r="L1416" i="14"/>
  <c r="M1416" i="14"/>
  <c r="N1416" i="14"/>
  <c r="O1416" i="14"/>
  <c r="K1417" i="14"/>
  <c r="L1417" i="14"/>
  <c r="M1417" i="14"/>
  <c r="N1417" i="14"/>
  <c r="O1417" i="14"/>
  <c r="K1418" i="14"/>
  <c r="L1418" i="14"/>
  <c r="M1418" i="14"/>
  <c r="N1418" i="14"/>
  <c r="O1418" i="14"/>
  <c r="K1419" i="14"/>
  <c r="L1419" i="14"/>
  <c r="M1419" i="14"/>
  <c r="N1419" i="14"/>
  <c r="O1419" i="14"/>
  <c r="K1420" i="14"/>
  <c r="L1420" i="14"/>
  <c r="M1420" i="14"/>
  <c r="N1420" i="14"/>
  <c r="O1420" i="14"/>
  <c r="K1421" i="14"/>
  <c r="L1421" i="14"/>
  <c r="M1421" i="14"/>
  <c r="N1421" i="14"/>
  <c r="O1421" i="14"/>
  <c r="K1422" i="14"/>
  <c r="L1422" i="14"/>
  <c r="M1422" i="14"/>
  <c r="N1422" i="14"/>
  <c r="O1422" i="14"/>
  <c r="K1423" i="14"/>
  <c r="L1423" i="14"/>
  <c r="M1423" i="14"/>
  <c r="N1423" i="14"/>
  <c r="O1423" i="14"/>
  <c r="K1424" i="14"/>
  <c r="L1424" i="14"/>
  <c r="M1424" i="14"/>
  <c r="N1424" i="14"/>
  <c r="O1424" i="14"/>
  <c r="K1425" i="14"/>
  <c r="L1425" i="14"/>
  <c r="M1425" i="14"/>
  <c r="N1425" i="14"/>
  <c r="O1425" i="14"/>
  <c r="K1426" i="14"/>
  <c r="L1426" i="14"/>
  <c r="M1426" i="14"/>
  <c r="N1426" i="14"/>
  <c r="O1426" i="14"/>
  <c r="K1427" i="14"/>
  <c r="L1427" i="14"/>
  <c r="M1427" i="14"/>
  <c r="N1427" i="14"/>
  <c r="O1427" i="14"/>
  <c r="K1428" i="14"/>
  <c r="L1428" i="14"/>
  <c r="M1428" i="14"/>
  <c r="N1428" i="14"/>
  <c r="O1428" i="14"/>
  <c r="K1429" i="14"/>
  <c r="L1429" i="14"/>
  <c r="M1429" i="14"/>
  <c r="N1429" i="14"/>
  <c r="O1429" i="14"/>
  <c r="K1430" i="14"/>
  <c r="L1430" i="14"/>
  <c r="M1430" i="14"/>
  <c r="N1430" i="14"/>
  <c r="O1430" i="14"/>
  <c r="K1431" i="14"/>
  <c r="L1431" i="14"/>
  <c r="M1431" i="14"/>
  <c r="N1431" i="14"/>
  <c r="O1431" i="14"/>
  <c r="K1432" i="14"/>
  <c r="L1432" i="14"/>
  <c r="M1432" i="14"/>
  <c r="N1432" i="14"/>
  <c r="O1432" i="14"/>
  <c r="K1433" i="14"/>
  <c r="L1433" i="14"/>
  <c r="M1433" i="14"/>
  <c r="N1433" i="14"/>
  <c r="O1433" i="14"/>
  <c r="K1434" i="14"/>
  <c r="L1434" i="14"/>
  <c r="M1434" i="14"/>
  <c r="N1434" i="14"/>
  <c r="O1434" i="14"/>
  <c r="K1435" i="14"/>
  <c r="L1435" i="14"/>
  <c r="M1435" i="14"/>
  <c r="N1435" i="14"/>
  <c r="O1435" i="14"/>
  <c r="K1436" i="14"/>
  <c r="L1436" i="14"/>
  <c r="M1436" i="14"/>
  <c r="N1436" i="14"/>
  <c r="O1436" i="14"/>
  <c r="K1437" i="14"/>
  <c r="L1437" i="14"/>
  <c r="M1437" i="14"/>
  <c r="N1437" i="14"/>
  <c r="O1437" i="14"/>
  <c r="K1438" i="14"/>
  <c r="L1438" i="14"/>
  <c r="M1438" i="14"/>
  <c r="N1438" i="14"/>
  <c r="O1438" i="14"/>
  <c r="K1439" i="14"/>
  <c r="L1439" i="14"/>
  <c r="M1439" i="14"/>
  <c r="N1439" i="14"/>
  <c r="O1439" i="14"/>
  <c r="K1440" i="14"/>
  <c r="L1440" i="14"/>
  <c r="M1440" i="14"/>
  <c r="N1440" i="14"/>
  <c r="O1440" i="14"/>
  <c r="K1441" i="14"/>
  <c r="L1441" i="14"/>
  <c r="M1441" i="14"/>
  <c r="N1441" i="14"/>
  <c r="O1441" i="14"/>
  <c r="K1442" i="14"/>
  <c r="L1442" i="14"/>
  <c r="M1442" i="14"/>
  <c r="N1442" i="14"/>
  <c r="O1442" i="14"/>
  <c r="K1443" i="14"/>
  <c r="L1443" i="14"/>
  <c r="M1443" i="14"/>
  <c r="N1443" i="14"/>
  <c r="O1443" i="14"/>
  <c r="K1444" i="14"/>
  <c r="L1444" i="14"/>
  <c r="M1444" i="14"/>
  <c r="N1444" i="14"/>
  <c r="O1444" i="14"/>
  <c r="K1445" i="14"/>
  <c r="L1445" i="14"/>
  <c r="M1445" i="14"/>
  <c r="N1445" i="14"/>
  <c r="O1445" i="14"/>
  <c r="K1446" i="14"/>
  <c r="L1446" i="14"/>
  <c r="M1446" i="14"/>
  <c r="N1446" i="14"/>
  <c r="O1446" i="14"/>
  <c r="K1447" i="14"/>
  <c r="L1447" i="14"/>
  <c r="M1447" i="14"/>
  <c r="N1447" i="14"/>
  <c r="O1447" i="14"/>
  <c r="K1448" i="14"/>
  <c r="L1448" i="14"/>
  <c r="M1448" i="14"/>
  <c r="N1448" i="14"/>
  <c r="O1448" i="14"/>
  <c r="K1449" i="14"/>
  <c r="L1449" i="14"/>
  <c r="M1449" i="14"/>
  <c r="N1449" i="14"/>
  <c r="O1449" i="14"/>
  <c r="K1450" i="14"/>
  <c r="L1450" i="14"/>
  <c r="M1450" i="14"/>
  <c r="N1450" i="14"/>
  <c r="O1450" i="14"/>
  <c r="K1451" i="14"/>
  <c r="L1451" i="14"/>
  <c r="M1451" i="14"/>
  <c r="N1451" i="14"/>
  <c r="O1451" i="14"/>
  <c r="K1452" i="14"/>
  <c r="L1452" i="14"/>
  <c r="M1452" i="14"/>
  <c r="N1452" i="14"/>
  <c r="O1452" i="14"/>
  <c r="K1453" i="14"/>
  <c r="L1453" i="14"/>
  <c r="M1453" i="14"/>
  <c r="N1453" i="14"/>
  <c r="O1453" i="14"/>
  <c r="K1454" i="14"/>
  <c r="L1454" i="14"/>
  <c r="M1454" i="14"/>
  <c r="N1454" i="14"/>
  <c r="O1454" i="14"/>
  <c r="K1455" i="14"/>
  <c r="L1455" i="14"/>
  <c r="M1455" i="14"/>
  <c r="N1455" i="14"/>
  <c r="O1455" i="14"/>
  <c r="K1456" i="14"/>
  <c r="L1456" i="14"/>
  <c r="M1456" i="14"/>
  <c r="N1456" i="14"/>
  <c r="O1456" i="14"/>
  <c r="K1457" i="14"/>
  <c r="L1457" i="14"/>
  <c r="M1457" i="14"/>
  <c r="N1457" i="14"/>
  <c r="O1457" i="14"/>
  <c r="K1458" i="14"/>
  <c r="L1458" i="14"/>
  <c r="M1458" i="14"/>
  <c r="N1458" i="14"/>
  <c r="O1458" i="14"/>
  <c r="K1459" i="14"/>
  <c r="L1459" i="14"/>
  <c r="M1459" i="14"/>
  <c r="N1459" i="14"/>
  <c r="O1459" i="14"/>
  <c r="K1460" i="14"/>
  <c r="L1460" i="14"/>
  <c r="M1460" i="14"/>
  <c r="N1460" i="14"/>
  <c r="O1460" i="14"/>
  <c r="K1461" i="14"/>
  <c r="L1461" i="14"/>
  <c r="M1461" i="14"/>
  <c r="N1461" i="14"/>
  <c r="O1461" i="14"/>
  <c r="K1462" i="14"/>
  <c r="L1462" i="14"/>
  <c r="M1462" i="14"/>
  <c r="N1462" i="14"/>
  <c r="O1462" i="14"/>
  <c r="K1463" i="14"/>
  <c r="L1463" i="14"/>
  <c r="M1463" i="14"/>
  <c r="N1463" i="14"/>
  <c r="O1463" i="14"/>
  <c r="K1464" i="14"/>
  <c r="L1464" i="14"/>
  <c r="M1464" i="14"/>
  <c r="N1464" i="14"/>
  <c r="O1464" i="14"/>
  <c r="K1465" i="14"/>
  <c r="L1465" i="14"/>
  <c r="M1465" i="14"/>
  <c r="N1465" i="14"/>
  <c r="O1465" i="14"/>
  <c r="K1466" i="14"/>
  <c r="L1466" i="14"/>
  <c r="M1466" i="14"/>
  <c r="N1466" i="14"/>
  <c r="O1466" i="14"/>
  <c r="K1467" i="14"/>
  <c r="L1467" i="14"/>
  <c r="M1467" i="14"/>
  <c r="N1467" i="14"/>
  <c r="O1467" i="14"/>
  <c r="K1468" i="14"/>
  <c r="L1468" i="14"/>
  <c r="M1468" i="14"/>
  <c r="N1468" i="14"/>
  <c r="O1468" i="14"/>
  <c r="K1469" i="14"/>
  <c r="L1469" i="14"/>
  <c r="M1469" i="14"/>
  <c r="N1469" i="14"/>
  <c r="O1469" i="14"/>
  <c r="K1470" i="14"/>
  <c r="L1470" i="14"/>
  <c r="M1470" i="14"/>
  <c r="N1470" i="14"/>
  <c r="O1470" i="14"/>
  <c r="K1471" i="14"/>
  <c r="L1471" i="14"/>
  <c r="M1471" i="14"/>
  <c r="N1471" i="14"/>
  <c r="O1471" i="14"/>
  <c r="K1472" i="14"/>
  <c r="L1472" i="14"/>
  <c r="M1472" i="14"/>
  <c r="N1472" i="14"/>
  <c r="O1472" i="14"/>
  <c r="K1473" i="14"/>
  <c r="L1473" i="14"/>
  <c r="M1473" i="14"/>
  <c r="N1473" i="14"/>
  <c r="O1473" i="14"/>
  <c r="K1474" i="14"/>
  <c r="L1474" i="14"/>
  <c r="M1474" i="14"/>
  <c r="N1474" i="14"/>
  <c r="O1474" i="14"/>
  <c r="K1475" i="14"/>
  <c r="L1475" i="14"/>
  <c r="M1475" i="14"/>
  <c r="N1475" i="14"/>
  <c r="O1475" i="14"/>
  <c r="K1476" i="14"/>
  <c r="L1476" i="14"/>
  <c r="M1476" i="14"/>
  <c r="N1476" i="14"/>
  <c r="O1476" i="14"/>
  <c r="K1477" i="14"/>
  <c r="L1477" i="14"/>
  <c r="M1477" i="14"/>
  <c r="N1477" i="14"/>
  <c r="O1477" i="14"/>
  <c r="K1478" i="14"/>
  <c r="L1478" i="14"/>
  <c r="M1478" i="14"/>
  <c r="N1478" i="14"/>
  <c r="O1478" i="14"/>
  <c r="K1479" i="14"/>
  <c r="L1479" i="14"/>
  <c r="M1479" i="14"/>
  <c r="N1479" i="14"/>
  <c r="O1479" i="14"/>
  <c r="K1480" i="14"/>
  <c r="L1480" i="14"/>
  <c r="M1480" i="14"/>
  <c r="N1480" i="14"/>
  <c r="O1480" i="14"/>
  <c r="K1481" i="14"/>
  <c r="L1481" i="14"/>
  <c r="M1481" i="14"/>
  <c r="N1481" i="14"/>
  <c r="O1481" i="14"/>
  <c r="K1482" i="14"/>
  <c r="L1482" i="14"/>
  <c r="M1482" i="14"/>
  <c r="N1482" i="14"/>
  <c r="O1482" i="14"/>
  <c r="K1483" i="14"/>
  <c r="L1483" i="14"/>
  <c r="M1483" i="14"/>
  <c r="N1483" i="14"/>
  <c r="O1483" i="14"/>
  <c r="K1484" i="14"/>
  <c r="L1484" i="14"/>
  <c r="M1484" i="14"/>
  <c r="N1484" i="14"/>
  <c r="O1484" i="14"/>
  <c r="K1485" i="14"/>
  <c r="L1485" i="14"/>
  <c r="M1485" i="14"/>
  <c r="N1485" i="14"/>
  <c r="O1485" i="14"/>
  <c r="K1486" i="14"/>
  <c r="L1486" i="14"/>
  <c r="M1486" i="14"/>
  <c r="N1486" i="14"/>
  <c r="O1486" i="14"/>
  <c r="K1487" i="14"/>
  <c r="L1487" i="14"/>
  <c r="M1487" i="14"/>
  <c r="N1487" i="14"/>
  <c r="O1487" i="14"/>
  <c r="K1488" i="14"/>
  <c r="L1488" i="14"/>
  <c r="M1488" i="14"/>
  <c r="N1488" i="14"/>
  <c r="O1488" i="14"/>
  <c r="K1489" i="14"/>
  <c r="L1489" i="14"/>
  <c r="M1489" i="14"/>
  <c r="N1489" i="14"/>
  <c r="O1489" i="14"/>
  <c r="K1490" i="14"/>
  <c r="L1490" i="14"/>
  <c r="M1490" i="14"/>
  <c r="N1490" i="14"/>
  <c r="O1490" i="14"/>
  <c r="K1491" i="14"/>
  <c r="L1491" i="14"/>
  <c r="M1491" i="14"/>
  <c r="N1491" i="14"/>
  <c r="O1491" i="14"/>
  <c r="K1492" i="14"/>
  <c r="L1492" i="14"/>
  <c r="M1492" i="14"/>
  <c r="N1492" i="14"/>
  <c r="O1492" i="14"/>
  <c r="K1493" i="14"/>
  <c r="L1493" i="14"/>
  <c r="M1493" i="14"/>
  <c r="N1493" i="14"/>
  <c r="O1493" i="14"/>
  <c r="K1494" i="14"/>
  <c r="L1494" i="14"/>
  <c r="M1494" i="14"/>
  <c r="N1494" i="14"/>
  <c r="O1494" i="14"/>
  <c r="K1495" i="14"/>
  <c r="L1495" i="14"/>
  <c r="M1495" i="14"/>
  <c r="N1495" i="14"/>
  <c r="O1495" i="14"/>
  <c r="K1496" i="14"/>
  <c r="L1496" i="14"/>
  <c r="M1496" i="14"/>
  <c r="N1496" i="14"/>
  <c r="O1496" i="14"/>
  <c r="K1497" i="14"/>
  <c r="L1497" i="14"/>
  <c r="M1497" i="14"/>
  <c r="N1497" i="14"/>
  <c r="O1497" i="14"/>
  <c r="K1498" i="14"/>
  <c r="L1498" i="14"/>
  <c r="M1498" i="14"/>
  <c r="N1498" i="14"/>
  <c r="O1498" i="14"/>
  <c r="K1499" i="14"/>
  <c r="L1499" i="14"/>
  <c r="M1499" i="14"/>
  <c r="N1499" i="14"/>
  <c r="O1499" i="14"/>
  <c r="K1500" i="14"/>
  <c r="L1500" i="14"/>
  <c r="M1500" i="14"/>
  <c r="N1500" i="14"/>
  <c r="O1500" i="14"/>
  <c r="K1501" i="14"/>
  <c r="L1501" i="14"/>
  <c r="M1501" i="14"/>
  <c r="N1501" i="14"/>
  <c r="O1501" i="14"/>
  <c r="K1502" i="14"/>
  <c r="L1502" i="14"/>
  <c r="M1502" i="14"/>
  <c r="N1502" i="14"/>
  <c r="O1502" i="14"/>
  <c r="K1503" i="14"/>
  <c r="L1503" i="14"/>
  <c r="M1503" i="14"/>
  <c r="N1503" i="14"/>
  <c r="O1503" i="14"/>
  <c r="K1504" i="14"/>
  <c r="L1504" i="14"/>
  <c r="M1504" i="14"/>
  <c r="N1504" i="14"/>
  <c r="O1504" i="14"/>
  <c r="K1505" i="14"/>
  <c r="L1505" i="14"/>
  <c r="M1505" i="14"/>
  <c r="N1505" i="14"/>
  <c r="O1505" i="14"/>
  <c r="K1506" i="14"/>
  <c r="L1506" i="14"/>
  <c r="M1506" i="14"/>
  <c r="N1506" i="14"/>
  <c r="O1506" i="14"/>
  <c r="K1507" i="14"/>
  <c r="L1507" i="14"/>
  <c r="M1507" i="14"/>
  <c r="N1507" i="14"/>
  <c r="O1507" i="14"/>
  <c r="K1508" i="14"/>
  <c r="L1508" i="14"/>
  <c r="M1508" i="14"/>
  <c r="N1508" i="14"/>
  <c r="O1508" i="14"/>
  <c r="K1509" i="14"/>
  <c r="L1509" i="14"/>
  <c r="M1509" i="14"/>
  <c r="N1509" i="14"/>
  <c r="O1509" i="14"/>
  <c r="K1510" i="14"/>
  <c r="L1510" i="14"/>
  <c r="M1510" i="14"/>
  <c r="N1510" i="14"/>
  <c r="O1510" i="14"/>
  <c r="K1511" i="14"/>
  <c r="L1511" i="14"/>
  <c r="M1511" i="14"/>
  <c r="N1511" i="14"/>
  <c r="O1511" i="14"/>
  <c r="K1512" i="14"/>
  <c r="L1512" i="14"/>
  <c r="M1512" i="14"/>
  <c r="N1512" i="14"/>
  <c r="O1512" i="14"/>
  <c r="K1513" i="14"/>
  <c r="L1513" i="14"/>
  <c r="M1513" i="14"/>
  <c r="N1513" i="14"/>
  <c r="O1513" i="14"/>
  <c r="K1514" i="14"/>
  <c r="L1514" i="14"/>
  <c r="M1514" i="14"/>
  <c r="N1514" i="14"/>
  <c r="O1514" i="14"/>
  <c r="K1515" i="14"/>
  <c r="L1515" i="14"/>
  <c r="M1515" i="14"/>
  <c r="N1515" i="14"/>
  <c r="O1515" i="14"/>
  <c r="K1516" i="14"/>
  <c r="L1516" i="14"/>
  <c r="M1516" i="14"/>
  <c r="N1516" i="14"/>
  <c r="O1516" i="14"/>
  <c r="K1517" i="14"/>
  <c r="L1517" i="14"/>
  <c r="M1517" i="14"/>
  <c r="N1517" i="14"/>
  <c r="O1517" i="14"/>
  <c r="K1518" i="14"/>
  <c r="L1518" i="14"/>
  <c r="M1518" i="14"/>
  <c r="N1518" i="14"/>
  <c r="O1518" i="14"/>
  <c r="K1519" i="14"/>
  <c r="L1519" i="14"/>
  <c r="M1519" i="14"/>
  <c r="N1519" i="14"/>
  <c r="O1519" i="14"/>
  <c r="K1520" i="14"/>
  <c r="L1520" i="14"/>
  <c r="M1520" i="14"/>
  <c r="N1520" i="14"/>
  <c r="O1520" i="14"/>
  <c r="K1521" i="14"/>
  <c r="L1521" i="14"/>
  <c r="M1521" i="14"/>
  <c r="N1521" i="14"/>
  <c r="O1521" i="14"/>
  <c r="K1522" i="14"/>
  <c r="L1522" i="14"/>
  <c r="M1522" i="14"/>
  <c r="N1522" i="14"/>
  <c r="O1522" i="14"/>
  <c r="K1523" i="14"/>
  <c r="L1523" i="14"/>
  <c r="M1523" i="14"/>
  <c r="N1523" i="14"/>
  <c r="O1523" i="14"/>
  <c r="K1524" i="14"/>
  <c r="L1524" i="14"/>
  <c r="M1524" i="14"/>
  <c r="N1524" i="14"/>
  <c r="O1524" i="14"/>
  <c r="K1525" i="14"/>
  <c r="L1525" i="14"/>
  <c r="M1525" i="14"/>
  <c r="N1525" i="14"/>
  <c r="O1525" i="14"/>
  <c r="K1526" i="14"/>
  <c r="L1526" i="14"/>
  <c r="M1526" i="14"/>
  <c r="N1526" i="14"/>
  <c r="O1526" i="14"/>
  <c r="K1527" i="14"/>
  <c r="L1527" i="14"/>
  <c r="M1527" i="14"/>
  <c r="N1527" i="14"/>
  <c r="O1527" i="14"/>
  <c r="K1528" i="14"/>
  <c r="L1528" i="14"/>
  <c r="M1528" i="14"/>
  <c r="N1528" i="14"/>
  <c r="O1528" i="14"/>
  <c r="K1529" i="14"/>
  <c r="L1529" i="14"/>
  <c r="M1529" i="14"/>
  <c r="N1529" i="14"/>
  <c r="O1529" i="14"/>
  <c r="K1530" i="14"/>
  <c r="L1530" i="14"/>
  <c r="M1530" i="14"/>
  <c r="N1530" i="14"/>
  <c r="O1530" i="14"/>
  <c r="K1531" i="14"/>
  <c r="L1531" i="14"/>
  <c r="M1531" i="14"/>
  <c r="N1531" i="14"/>
  <c r="O1531" i="14"/>
  <c r="K1532" i="14"/>
  <c r="L1532" i="14"/>
  <c r="M1532" i="14"/>
  <c r="N1532" i="14"/>
  <c r="O1532" i="14"/>
  <c r="K1533" i="14"/>
  <c r="L1533" i="14"/>
  <c r="M1533" i="14"/>
  <c r="N1533" i="14"/>
  <c r="O1533" i="14"/>
  <c r="K1534" i="14"/>
  <c r="L1534" i="14"/>
  <c r="M1534" i="14"/>
  <c r="N1534" i="14"/>
  <c r="O1534" i="14"/>
  <c r="K1535" i="14"/>
  <c r="L1535" i="14"/>
  <c r="M1535" i="14"/>
  <c r="N1535" i="14"/>
  <c r="O1535" i="14"/>
  <c r="K1536" i="14"/>
  <c r="L1536" i="14"/>
  <c r="M1536" i="14"/>
  <c r="N1536" i="14"/>
  <c r="O1536" i="14"/>
  <c r="K1537" i="14"/>
  <c r="L1537" i="14"/>
  <c r="M1537" i="14"/>
  <c r="N1537" i="14"/>
  <c r="O1537" i="14"/>
  <c r="K1538" i="14"/>
  <c r="L1538" i="14"/>
  <c r="M1538" i="14"/>
  <c r="N1538" i="14"/>
  <c r="O1538" i="14"/>
  <c r="K1539" i="14"/>
  <c r="L1539" i="14"/>
  <c r="M1539" i="14"/>
  <c r="N1539" i="14"/>
  <c r="O1539" i="14"/>
  <c r="K1540" i="14"/>
  <c r="L1540" i="14"/>
  <c r="M1540" i="14"/>
  <c r="N1540" i="14"/>
  <c r="O1540" i="14"/>
  <c r="K1541" i="14"/>
  <c r="L1541" i="14"/>
  <c r="M1541" i="14"/>
  <c r="N1541" i="14"/>
  <c r="O1541" i="14"/>
  <c r="K1542" i="14"/>
  <c r="L1542" i="14"/>
  <c r="M1542" i="14"/>
  <c r="N1542" i="14"/>
  <c r="O1542" i="14"/>
  <c r="K1543" i="14"/>
  <c r="L1543" i="14"/>
  <c r="M1543" i="14"/>
  <c r="N1543" i="14"/>
  <c r="O1543" i="14"/>
  <c r="K1544" i="14"/>
  <c r="L1544" i="14"/>
  <c r="M1544" i="14"/>
  <c r="N1544" i="14"/>
  <c r="O1544" i="14"/>
  <c r="K1545" i="14"/>
  <c r="L1545" i="14"/>
  <c r="M1545" i="14"/>
  <c r="N1545" i="14"/>
  <c r="O1545" i="14"/>
  <c r="K1546" i="14"/>
  <c r="L1546" i="14"/>
  <c r="M1546" i="14"/>
  <c r="N1546" i="14"/>
  <c r="O1546" i="14"/>
  <c r="K1547" i="14"/>
  <c r="L1547" i="14"/>
  <c r="M1547" i="14"/>
  <c r="N1547" i="14"/>
  <c r="O1547" i="14"/>
  <c r="K1548" i="14"/>
  <c r="L1548" i="14"/>
  <c r="M1548" i="14"/>
  <c r="N1548" i="14"/>
  <c r="O1548" i="14"/>
  <c r="K1549" i="14"/>
  <c r="L1549" i="14"/>
  <c r="M1549" i="14"/>
  <c r="N1549" i="14"/>
  <c r="O1549" i="14"/>
  <c r="K1550" i="14"/>
  <c r="L1550" i="14"/>
  <c r="M1550" i="14"/>
  <c r="N1550" i="14"/>
  <c r="O1550" i="14"/>
  <c r="K1551" i="14"/>
  <c r="L1551" i="14"/>
  <c r="M1551" i="14"/>
  <c r="N1551" i="14"/>
  <c r="O1551" i="14"/>
  <c r="K1552" i="14"/>
  <c r="L1552" i="14"/>
  <c r="M1552" i="14"/>
  <c r="N1552" i="14"/>
  <c r="O1552" i="14"/>
  <c r="K1553" i="14"/>
  <c r="L1553" i="14"/>
  <c r="M1553" i="14"/>
  <c r="N1553" i="14"/>
  <c r="O1553" i="14"/>
  <c r="K1554" i="14"/>
  <c r="L1554" i="14"/>
  <c r="M1554" i="14"/>
  <c r="N1554" i="14"/>
  <c r="O1554" i="14"/>
  <c r="K1555" i="14"/>
  <c r="L1555" i="14"/>
  <c r="M1555" i="14"/>
  <c r="N1555" i="14"/>
  <c r="O1555" i="14"/>
  <c r="K1556" i="14"/>
  <c r="L1556" i="14"/>
  <c r="M1556" i="14"/>
  <c r="N1556" i="14"/>
  <c r="O1556" i="14"/>
  <c r="K1557" i="14"/>
  <c r="L1557" i="14"/>
  <c r="M1557" i="14"/>
  <c r="N1557" i="14"/>
  <c r="O1557" i="14"/>
  <c r="K1558" i="14"/>
  <c r="L1558" i="14"/>
  <c r="M1558" i="14"/>
  <c r="N1558" i="14"/>
  <c r="O1558" i="14"/>
  <c r="K1559" i="14"/>
  <c r="L1559" i="14"/>
  <c r="M1559" i="14"/>
  <c r="N1559" i="14"/>
  <c r="O1559" i="14"/>
  <c r="K1560" i="14"/>
  <c r="L1560" i="14"/>
  <c r="M1560" i="14"/>
  <c r="N1560" i="14"/>
  <c r="O1560" i="14"/>
  <c r="K1561" i="14"/>
  <c r="L1561" i="14"/>
  <c r="M1561" i="14"/>
  <c r="N1561" i="14"/>
  <c r="O1561" i="14"/>
  <c r="K1562" i="14"/>
  <c r="L1562" i="14"/>
  <c r="M1562" i="14"/>
  <c r="N1562" i="14"/>
  <c r="O1562" i="14"/>
  <c r="K1563" i="14"/>
  <c r="L1563" i="14"/>
  <c r="M1563" i="14"/>
  <c r="N1563" i="14"/>
  <c r="O1563" i="14"/>
  <c r="K1564" i="14"/>
  <c r="L1564" i="14"/>
  <c r="M1564" i="14"/>
  <c r="N1564" i="14"/>
  <c r="O1564" i="14"/>
  <c r="K1565" i="14"/>
  <c r="L1565" i="14"/>
  <c r="M1565" i="14"/>
  <c r="N1565" i="14"/>
  <c r="O1565" i="14"/>
  <c r="K1566" i="14"/>
  <c r="L1566" i="14"/>
  <c r="M1566" i="14"/>
  <c r="N1566" i="14"/>
  <c r="O1566" i="14"/>
  <c r="K1567" i="14"/>
  <c r="L1567" i="14"/>
  <c r="M1567" i="14"/>
  <c r="N1567" i="14"/>
  <c r="O1567" i="14"/>
  <c r="K1568" i="14"/>
  <c r="L1568" i="14"/>
  <c r="M1568" i="14"/>
  <c r="N1568" i="14"/>
  <c r="O1568" i="14"/>
  <c r="K1569" i="14"/>
  <c r="L1569" i="14"/>
  <c r="M1569" i="14"/>
  <c r="N1569" i="14"/>
  <c r="O1569" i="14"/>
  <c r="K1570" i="14"/>
  <c r="L1570" i="14"/>
  <c r="M1570" i="14"/>
  <c r="N1570" i="14"/>
  <c r="O1570" i="14"/>
  <c r="K1571" i="14"/>
  <c r="L1571" i="14"/>
  <c r="M1571" i="14"/>
  <c r="N1571" i="14"/>
  <c r="O1571" i="14"/>
  <c r="K1572" i="14"/>
  <c r="L1572" i="14"/>
  <c r="M1572" i="14"/>
  <c r="N1572" i="14"/>
  <c r="O1572" i="14"/>
  <c r="K1573" i="14"/>
  <c r="L1573" i="14"/>
  <c r="M1573" i="14"/>
  <c r="N1573" i="14"/>
  <c r="O1573" i="14"/>
  <c r="K1574" i="14"/>
  <c r="L1574" i="14"/>
  <c r="M1574" i="14"/>
  <c r="N1574" i="14"/>
  <c r="O1574" i="14"/>
  <c r="K1575" i="14"/>
  <c r="L1575" i="14"/>
  <c r="M1575" i="14"/>
  <c r="N1575" i="14"/>
  <c r="O1575" i="14"/>
  <c r="K1576" i="14"/>
  <c r="L1576" i="14"/>
  <c r="M1576" i="14"/>
  <c r="N1576" i="14"/>
  <c r="O1576" i="14"/>
  <c r="K1577" i="14"/>
  <c r="L1577" i="14"/>
  <c r="M1577" i="14"/>
  <c r="N1577" i="14"/>
  <c r="O1577" i="14"/>
  <c r="K1578" i="14"/>
  <c r="L1578" i="14"/>
  <c r="M1578" i="14"/>
  <c r="N1578" i="14"/>
  <c r="O1578" i="14"/>
  <c r="K1579" i="14"/>
  <c r="L1579" i="14"/>
  <c r="M1579" i="14"/>
  <c r="N1579" i="14"/>
  <c r="O1579" i="14"/>
  <c r="K1580" i="14"/>
  <c r="L1580" i="14"/>
  <c r="M1580" i="14"/>
  <c r="N1580" i="14"/>
  <c r="O1580" i="14"/>
  <c r="K1581" i="14"/>
  <c r="L1581" i="14"/>
  <c r="M1581" i="14"/>
  <c r="N1581" i="14"/>
  <c r="O1581" i="14"/>
  <c r="K1582" i="14"/>
  <c r="L1582" i="14"/>
  <c r="M1582" i="14"/>
  <c r="N1582" i="14"/>
  <c r="O1582" i="14"/>
  <c r="K1583" i="14"/>
  <c r="L1583" i="14"/>
  <c r="M1583" i="14"/>
  <c r="N1583" i="14"/>
  <c r="O1583" i="14"/>
  <c r="K1584" i="14"/>
  <c r="L1584" i="14"/>
  <c r="M1584" i="14"/>
  <c r="N1584" i="14"/>
  <c r="O1584" i="14"/>
  <c r="K1585" i="14"/>
  <c r="L1585" i="14"/>
  <c r="M1585" i="14"/>
  <c r="N1585" i="14"/>
  <c r="O1585" i="14"/>
  <c r="K1586" i="14"/>
  <c r="L1586" i="14"/>
  <c r="M1586" i="14"/>
  <c r="N1586" i="14"/>
  <c r="O1586" i="14"/>
  <c r="K1587" i="14"/>
  <c r="L1587" i="14"/>
  <c r="M1587" i="14"/>
  <c r="N1587" i="14"/>
  <c r="O1587" i="14"/>
  <c r="K1588" i="14"/>
  <c r="L1588" i="14"/>
  <c r="M1588" i="14"/>
  <c r="N1588" i="14"/>
  <c r="O1588" i="14"/>
  <c r="K1589" i="14"/>
  <c r="L1589" i="14"/>
  <c r="M1589" i="14"/>
  <c r="N1589" i="14"/>
  <c r="O1589" i="14"/>
  <c r="K1590" i="14"/>
  <c r="L1590" i="14"/>
  <c r="M1590" i="14"/>
  <c r="N1590" i="14"/>
  <c r="O1590" i="14"/>
  <c r="K1591" i="14"/>
  <c r="L1591" i="14"/>
  <c r="M1591" i="14"/>
  <c r="N1591" i="14"/>
  <c r="O1591" i="14"/>
  <c r="K1592" i="14"/>
  <c r="L1592" i="14"/>
  <c r="M1592" i="14"/>
  <c r="N1592" i="14"/>
  <c r="O1592" i="14"/>
  <c r="K1593" i="14"/>
  <c r="L1593" i="14"/>
  <c r="M1593" i="14"/>
  <c r="N1593" i="14"/>
  <c r="O1593" i="14"/>
  <c r="K1594" i="14"/>
  <c r="L1594" i="14"/>
  <c r="M1594" i="14"/>
  <c r="N1594" i="14"/>
  <c r="O1594" i="14"/>
  <c r="K1595" i="14"/>
  <c r="L1595" i="14"/>
  <c r="M1595" i="14"/>
  <c r="N1595" i="14"/>
  <c r="O1595" i="14"/>
  <c r="K1596" i="14"/>
  <c r="L1596" i="14"/>
  <c r="M1596" i="14"/>
  <c r="N1596" i="14"/>
  <c r="O1596" i="14"/>
  <c r="K1597" i="14"/>
  <c r="L1597" i="14"/>
  <c r="M1597" i="14"/>
  <c r="N1597" i="14"/>
  <c r="O1597" i="14"/>
  <c r="K1598" i="14"/>
  <c r="L1598" i="14"/>
  <c r="M1598" i="14"/>
  <c r="N1598" i="14"/>
  <c r="O1598" i="14"/>
  <c r="K1599" i="14"/>
  <c r="L1599" i="14"/>
  <c r="M1599" i="14"/>
  <c r="N1599" i="14"/>
  <c r="O1599" i="14"/>
  <c r="K1600" i="14"/>
  <c r="L1600" i="14"/>
  <c r="M1600" i="14"/>
  <c r="N1600" i="14"/>
  <c r="O1600" i="14"/>
  <c r="K1601" i="14"/>
  <c r="L1601" i="14"/>
  <c r="M1601" i="14"/>
  <c r="N1601" i="14"/>
  <c r="O1601" i="14"/>
  <c r="K1602" i="14"/>
  <c r="L1602" i="14"/>
  <c r="M1602" i="14"/>
  <c r="N1602" i="14"/>
  <c r="O1602" i="14"/>
  <c r="K1603" i="14"/>
  <c r="L1603" i="14"/>
  <c r="M1603" i="14"/>
  <c r="N1603" i="14"/>
  <c r="O1603" i="14"/>
  <c r="K1604" i="14"/>
  <c r="L1604" i="14"/>
  <c r="M1604" i="14"/>
  <c r="N1604" i="14"/>
  <c r="O1604" i="14"/>
  <c r="K1605" i="14"/>
  <c r="L1605" i="14"/>
  <c r="M1605" i="14"/>
  <c r="N1605" i="14"/>
  <c r="O1605" i="14"/>
  <c r="K1606" i="14"/>
  <c r="L1606" i="14"/>
  <c r="M1606" i="14"/>
  <c r="N1606" i="14"/>
  <c r="O1606" i="14"/>
  <c r="K1607" i="14"/>
  <c r="L1607" i="14"/>
  <c r="M1607" i="14"/>
  <c r="N1607" i="14"/>
  <c r="O1607" i="14"/>
  <c r="K1608" i="14"/>
  <c r="L1608" i="14"/>
  <c r="M1608" i="14"/>
  <c r="N1608" i="14"/>
  <c r="O1608" i="14"/>
  <c r="K1609" i="14"/>
  <c r="L1609" i="14"/>
  <c r="M1609" i="14"/>
  <c r="N1609" i="14"/>
  <c r="O1609" i="14"/>
  <c r="K1610" i="14"/>
  <c r="L1610" i="14"/>
  <c r="M1610" i="14"/>
  <c r="N1610" i="14"/>
  <c r="O1610" i="14"/>
  <c r="K1611" i="14"/>
  <c r="L1611" i="14"/>
  <c r="M1611" i="14"/>
  <c r="N1611" i="14"/>
  <c r="O1611" i="14"/>
  <c r="K1612" i="14"/>
  <c r="L1612" i="14"/>
  <c r="M1612" i="14"/>
  <c r="N1612" i="14"/>
  <c r="O1612" i="14"/>
  <c r="K1613" i="14"/>
  <c r="L1613" i="14"/>
  <c r="M1613" i="14"/>
  <c r="N1613" i="14"/>
  <c r="O1613" i="14"/>
  <c r="K1614" i="14"/>
  <c r="L1614" i="14"/>
  <c r="M1614" i="14"/>
  <c r="N1614" i="14"/>
  <c r="O1614" i="14"/>
  <c r="K1615" i="14"/>
  <c r="L1615" i="14"/>
  <c r="M1615" i="14"/>
  <c r="N1615" i="14"/>
  <c r="O1615" i="14"/>
  <c r="K1616" i="14"/>
  <c r="L1616" i="14"/>
  <c r="M1616" i="14"/>
  <c r="N1616" i="14"/>
  <c r="O1616" i="14"/>
  <c r="K1617" i="14"/>
  <c r="L1617" i="14"/>
  <c r="M1617" i="14"/>
  <c r="N1617" i="14"/>
  <c r="O1617" i="14"/>
  <c r="K1618" i="14"/>
  <c r="L1618" i="14"/>
  <c r="M1618" i="14"/>
  <c r="N1618" i="14"/>
  <c r="O1618" i="14"/>
  <c r="K1619" i="14"/>
  <c r="L1619" i="14"/>
  <c r="M1619" i="14"/>
  <c r="N1619" i="14"/>
  <c r="O1619" i="14"/>
  <c r="K1620" i="14"/>
  <c r="M1620" i="14"/>
  <c r="N1620" i="14"/>
  <c r="O1620" i="14"/>
  <c r="K1621" i="14"/>
  <c r="L1621" i="14"/>
  <c r="M1621" i="14"/>
  <c r="N1621" i="14"/>
  <c r="O1621" i="14"/>
  <c r="K1622" i="14"/>
  <c r="L1622" i="14"/>
  <c r="M1622" i="14"/>
  <c r="N1622" i="14"/>
  <c r="O1622" i="14"/>
  <c r="K1623" i="14"/>
  <c r="L1623" i="14"/>
  <c r="M1623" i="14"/>
  <c r="N1623" i="14"/>
  <c r="O1623" i="14"/>
  <c r="K1624" i="14"/>
  <c r="L1624" i="14"/>
  <c r="M1624" i="14"/>
  <c r="N1624" i="14"/>
  <c r="O1624" i="14"/>
  <c r="K1625" i="14"/>
  <c r="L1625" i="14"/>
  <c r="M1625" i="14"/>
  <c r="N1625" i="14"/>
  <c r="O1625" i="14"/>
  <c r="K1626" i="14"/>
  <c r="L1626" i="14"/>
  <c r="M1626" i="14"/>
  <c r="N1626" i="14"/>
  <c r="O1626" i="14"/>
  <c r="K1627" i="14"/>
  <c r="L1627" i="14"/>
  <c r="M1627" i="14"/>
  <c r="N1627" i="14"/>
  <c r="O1627" i="14"/>
  <c r="K1628" i="14"/>
  <c r="L1628" i="14"/>
  <c r="M1628" i="14"/>
  <c r="N1628" i="14"/>
  <c r="O1628" i="14"/>
  <c r="K1629" i="14"/>
  <c r="L1629" i="14"/>
  <c r="M1629" i="14"/>
  <c r="N1629" i="14"/>
  <c r="O1629" i="14"/>
  <c r="K1630" i="14"/>
  <c r="L1630" i="14"/>
  <c r="M1630" i="14"/>
  <c r="N1630" i="14"/>
  <c r="O1630" i="14"/>
  <c r="K1631" i="14"/>
  <c r="L1631" i="14"/>
  <c r="M1631" i="14"/>
  <c r="N1631" i="14"/>
  <c r="O1631" i="14"/>
  <c r="K1632" i="14"/>
  <c r="L1632" i="14"/>
  <c r="M1632" i="14"/>
  <c r="N1632" i="14"/>
  <c r="O1632" i="14"/>
  <c r="K1633" i="14"/>
  <c r="L1633" i="14"/>
  <c r="M1633" i="14"/>
  <c r="N1633" i="14"/>
  <c r="O1633" i="14"/>
  <c r="K1634" i="14"/>
  <c r="L1634" i="14"/>
  <c r="M1634" i="14"/>
  <c r="N1634" i="14"/>
  <c r="O1634" i="14"/>
  <c r="K1635" i="14"/>
  <c r="L1635" i="14"/>
  <c r="M1635" i="14"/>
  <c r="N1635" i="14"/>
  <c r="O1635" i="14"/>
  <c r="K1636" i="14"/>
  <c r="L1636" i="14"/>
  <c r="M1636" i="14"/>
  <c r="N1636" i="14"/>
  <c r="O1636" i="14"/>
  <c r="K1637" i="14"/>
  <c r="L1637" i="14"/>
  <c r="M1637" i="14"/>
  <c r="N1637" i="14"/>
  <c r="O1637" i="14"/>
  <c r="K1638" i="14"/>
  <c r="L1638" i="14"/>
  <c r="M1638" i="14"/>
  <c r="N1638" i="14"/>
  <c r="O1638" i="14"/>
  <c r="K1639" i="14"/>
  <c r="L1639" i="14"/>
  <c r="M1639" i="14"/>
  <c r="N1639" i="14"/>
  <c r="O1639" i="14"/>
  <c r="K1640" i="14"/>
  <c r="L1640" i="14"/>
  <c r="M1640" i="14"/>
  <c r="N1640" i="14"/>
  <c r="O1640" i="14"/>
  <c r="K1641" i="14"/>
  <c r="L1641" i="14"/>
  <c r="M1641" i="14"/>
  <c r="N1641" i="14"/>
  <c r="O1641" i="14"/>
  <c r="K1642" i="14"/>
  <c r="L1642" i="14"/>
  <c r="M1642" i="14"/>
  <c r="N1642" i="14"/>
  <c r="O1642" i="14"/>
  <c r="K1643" i="14"/>
  <c r="L1643" i="14"/>
  <c r="M1643" i="14"/>
  <c r="N1643" i="14"/>
  <c r="O1643" i="14"/>
  <c r="K1644" i="14"/>
  <c r="L1644" i="14"/>
  <c r="M1644" i="14"/>
  <c r="N1644" i="14"/>
  <c r="O1644" i="14"/>
  <c r="K1645" i="14"/>
  <c r="L1645" i="14"/>
  <c r="M1645" i="14"/>
  <c r="N1645" i="14"/>
  <c r="O1645" i="14"/>
  <c r="K1646" i="14"/>
  <c r="L1646" i="14"/>
  <c r="M1646" i="14"/>
  <c r="N1646" i="14"/>
  <c r="O1646" i="14"/>
  <c r="K1647" i="14"/>
  <c r="L1647" i="14"/>
  <c r="M1647" i="14"/>
  <c r="N1647" i="14"/>
  <c r="O1647" i="14"/>
  <c r="K1648" i="14"/>
  <c r="L1648" i="14"/>
  <c r="M1648" i="14"/>
  <c r="N1648" i="14"/>
  <c r="O1648" i="14"/>
  <c r="K1649" i="14"/>
  <c r="L1649" i="14"/>
  <c r="M1649" i="14"/>
  <c r="N1649" i="14"/>
  <c r="O1649" i="14"/>
  <c r="K1650" i="14"/>
  <c r="L1650" i="14"/>
  <c r="M1650" i="14"/>
  <c r="N1650" i="14"/>
  <c r="O1650" i="14"/>
  <c r="K1651" i="14"/>
  <c r="L1651" i="14"/>
  <c r="M1651" i="14"/>
  <c r="N1651" i="14"/>
  <c r="O1651" i="14"/>
  <c r="K1652" i="14"/>
  <c r="L1652" i="14"/>
  <c r="M1652" i="14"/>
  <c r="N1652" i="14"/>
  <c r="O1652" i="14"/>
  <c r="K1653" i="14"/>
  <c r="L1653" i="14"/>
  <c r="M1653" i="14"/>
  <c r="N1653" i="14"/>
  <c r="O1653" i="14"/>
  <c r="K1654" i="14"/>
  <c r="L1654" i="14"/>
  <c r="M1654" i="14"/>
  <c r="N1654" i="14"/>
  <c r="O1654" i="14"/>
  <c r="K1655" i="14"/>
  <c r="L1655" i="14"/>
  <c r="M1655" i="14"/>
  <c r="N1655" i="14"/>
  <c r="O1655" i="14"/>
  <c r="K1656" i="14"/>
  <c r="L1656" i="14"/>
  <c r="M1656" i="14"/>
  <c r="N1656" i="14"/>
  <c r="O1656" i="14"/>
  <c r="K1657" i="14"/>
  <c r="L1657" i="14"/>
  <c r="M1657" i="14"/>
  <c r="N1657" i="14"/>
  <c r="O1657" i="14"/>
  <c r="K1658" i="14"/>
  <c r="L1658" i="14"/>
  <c r="M1658" i="14"/>
  <c r="N1658" i="14"/>
  <c r="O1658" i="14"/>
  <c r="K1659" i="14"/>
  <c r="L1659" i="14"/>
  <c r="M1659" i="14"/>
  <c r="N1659" i="14"/>
  <c r="O1659" i="14"/>
  <c r="K1660" i="14"/>
  <c r="L1660" i="14"/>
  <c r="M1660" i="14"/>
  <c r="N1660" i="14"/>
  <c r="O1660" i="14"/>
  <c r="K1661" i="14"/>
  <c r="L1661" i="14"/>
  <c r="M1661" i="14"/>
  <c r="N1661" i="14"/>
  <c r="O1661" i="14"/>
  <c r="K1662" i="14"/>
  <c r="L1662" i="14"/>
  <c r="M1662" i="14"/>
  <c r="N1662" i="14"/>
  <c r="O1662" i="14"/>
  <c r="K1663" i="14"/>
  <c r="L1663" i="14"/>
  <c r="M1663" i="14"/>
  <c r="N1663" i="14"/>
  <c r="O1663" i="14"/>
  <c r="K1664" i="14"/>
  <c r="L1664" i="14"/>
  <c r="M1664" i="14"/>
  <c r="N1664" i="14"/>
  <c r="O1664" i="14"/>
  <c r="K1665" i="14"/>
  <c r="L1665" i="14"/>
  <c r="M1665" i="14"/>
  <c r="N1665" i="14"/>
  <c r="O1665" i="14"/>
  <c r="K1666" i="14"/>
  <c r="L1666" i="14"/>
  <c r="M1666" i="14"/>
  <c r="N1666" i="14"/>
  <c r="O1666" i="14"/>
  <c r="K1667" i="14"/>
  <c r="L1667" i="14"/>
  <c r="M1667" i="14"/>
  <c r="N1667" i="14"/>
  <c r="O1667" i="14"/>
  <c r="K1668" i="14"/>
  <c r="L1668" i="14"/>
  <c r="M1668" i="14"/>
  <c r="N1668" i="14"/>
  <c r="O1668" i="14"/>
  <c r="K1669" i="14"/>
  <c r="L1669" i="14"/>
  <c r="M1669" i="14"/>
  <c r="N1669" i="14"/>
  <c r="O1669" i="14"/>
  <c r="K1670" i="14"/>
  <c r="L1670" i="14"/>
  <c r="M1670" i="14"/>
  <c r="N1670" i="14"/>
  <c r="O1670" i="14"/>
  <c r="K1671" i="14"/>
  <c r="L1671" i="14"/>
  <c r="M1671" i="14"/>
  <c r="N1671" i="14"/>
  <c r="O1671" i="14"/>
  <c r="K1672" i="14"/>
  <c r="L1672" i="14"/>
  <c r="M1672" i="14"/>
  <c r="N1672" i="14"/>
  <c r="O1672" i="14"/>
  <c r="K1673" i="14"/>
  <c r="L1673" i="14"/>
  <c r="M1673" i="14"/>
  <c r="N1673" i="14"/>
  <c r="O1673" i="14"/>
  <c r="K1674" i="14"/>
  <c r="L1674" i="14"/>
  <c r="M1674" i="14"/>
  <c r="N1674" i="14"/>
  <c r="O1674" i="14"/>
  <c r="K1675" i="14"/>
  <c r="L1675" i="14"/>
  <c r="M1675" i="14"/>
  <c r="N1675" i="14"/>
  <c r="O1675" i="14"/>
  <c r="K1676" i="14"/>
  <c r="L1676" i="14"/>
  <c r="M1676" i="14"/>
  <c r="N1676" i="14"/>
  <c r="O1676" i="14"/>
  <c r="K1677" i="14"/>
  <c r="L1677" i="14"/>
  <c r="M1677" i="14"/>
  <c r="N1677" i="14"/>
  <c r="O1677" i="14"/>
  <c r="K1678" i="14"/>
  <c r="L1678" i="14"/>
  <c r="M1678" i="14"/>
  <c r="N1678" i="14"/>
  <c r="O1678" i="14"/>
  <c r="K1679" i="14"/>
  <c r="L1679" i="14"/>
  <c r="M1679" i="14"/>
  <c r="N1679" i="14"/>
  <c r="O1679" i="14"/>
  <c r="K1680" i="14"/>
  <c r="L1680" i="14"/>
  <c r="M1680" i="14"/>
  <c r="N1680" i="14"/>
  <c r="O1680" i="14"/>
  <c r="K1681" i="14"/>
  <c r="L1681" i="14"/>
  <c r="M1681" i="14"/>
  <c r="N1681" i="14"/>
  <c r="O1681" i="14"/>
  <c r="K1682" i="14"/>
  <c r="L1682" i="14"/>
  <c r="M1682" i="14"/>
  <c r="N1682" i="14"/>
  <c r="O1682" i="14"/>
  <c r="K1683" i="14"/>
  <c r="L1683" i="14"/>
  <c r="M1683" i="14"/>
  <c r="N1683" i="14"/>
  <c r="O1683" i="14"/>
  <c r="K1684" i="14"/>
  <c r="L1684" i="14"/>
  <c r="M1684" i="14"/>
  <c r="N1684" i="14"/>
  <c r="O1684" i="14"/>
  <c r="K1685" i="14"/>
  <c r="L1685" i="14"/>
  <c r="M1685" i="14"/>
  <c r="N1685" i="14"/>
  <c r="O1685" i="14"/>
  <c r="K1686" i="14"/>
  <c r="L1686" i="14"/>
  <c r="M1686" i="14"/>
  <c r="N1686" i="14"/>
  <c r="O1686" i="14"/>
  <c r="K1687" i="14"/>
  <c r="L1687" i="14"/>
  <c r="M1687" i="14"/>
  <c r="N1687" i="14"/>
  <c r="O1687" i="14"/>
  <c r="K1688" i="14"/>
  <c r="L1688" i="14"/>
  <c r="M1688" i="14"/>
  <c r="N1688" i="14"/>
  <c r="O1688" i="14"/>
  <c r="K1689" i="14"/>
  <c r="L1689" i="14"/>
  <c r="M1689" i="14"/>
  <c r="N1689" i="14"/>
  <c r="O1689" i="14"/>
  <c r="K1690" i="14"/>
  <c r="L1690" i="14"/>
  <c r="M1690" i="14"/>
  <c r="N1690" i="14"/>
  <c r="O1690" i="14"/>
  <c r="K1691" i="14"/>
  <c r="L1691" i="14"/>
  <c r="M1691" i="14"/>
  <c r="N1691" i="14"/>
  <c r="O1691" i="14"/>
  <c r="K1692" i="14"/>
  <c r="L1692" i="14"/>
  <c r="M1692" i="14"/>
  <c r="N1692" i="14"/>
  <c r="O1692" i="14"/>
  <c r="K1693" i="14"/>
  <c r="L1693" i="14"/>
  <c r="M1693" i="14"/>
  <c r="N1693" i="14"/>
  <c r="O1693" i="14"/>
  <c r="K1694" i="14"/>
  <c r="L1694" i="14"/>
  <c r="M1694" i="14"/>
  <c r="N1694" i="14"/>
  <c r="O1694" i="14"/>
  <c r="K1695" i="14"/>
  <c r="L1695" i="14"/>
  <c r="M1695" i="14"/>
  <c r="N1695" i="14"/>
  <c r="O1695" i="14"/>
  <c r="K1696" i="14"/>
  <c r="L1696" i="14"/>
  <c r="M1696" i="14"/>
  <c r="N1696" i="14"/>
  <c r="O1696" i="14"/>
  <c r="K1697" i="14"/>
  <c r="L1697" i="14"/>
  <c r="M1697" i="14"/>
  <c r="N1697" i="14"/>
  <c r="O1697" i="14"/>
  <c r="K1698" i="14"/>
  <c r="L1698" i="14"/>
  <c r="M1698" i="14"/>
  <c r="N1698" i="14"/>
  <c r="O1698" i="14"/>
  <c r="K1699" i="14"/>
  <c r="L1699" i="14"/>
  <c r="M1699" i="14"/>
  <c r="N1699" i="14"/>
  <c r="O1699" i="14"/>
  <c r="K1700" i="14"/>
  <c r="L1700" i="14"/>
  <c r="M1700" i="14"/>
  <c r="N1700" i="14"/>
  <c r="O1700" i="14"/>
  <c r="K1701" i="14"/>
  <c r="L1701" i="14"/>
  <c r="M1701" i="14"/>
  <c r="N1701" i="14"/>
  <c r="O1701" i="14"/>
  <c r="K1702" i="14"/>
  <c r="L1702" i="14"/>
  <c r="M1702" i="14"/>
  <c r="N1702" i="14"/>
  <c r="O1702" i="14"/>
  <c r="K1703" i="14"/>
  <c r="L1703" i="14"/>
  <c r="M1703" i="14"/>
  <c r="N1703" i="14"/>
  <c r="O1703" i="14"/>
  <c r="K1704" i="14"/>
  <c r="L1704" i="14"/>
  <c r="M1704" i="14"/>
  <c r="N1704" i="14"/>
  <c r="O1704" i="14"/>
  <c r="K1705" i="14"/>
  <c r="L1705" i="14"/>
  <c r="M1705" i="14"/>
  <c r="N1705" i="14"/>
  <c r="O1705" i="14"/>
  <c r="K1706" i="14"/>
  <c r="L1706" i="14"/>
  <c r="M1706" i="14"/>
  <c r="N1706" i="14"/>
  <c r="O1706" i="14"/>
  <c r="K1707" i="14"/>
  <c r="L1707" i="14"/>
  <c r="M1707" i="14"/>
  <c r="N1707" i="14"/>
  <c r="O1707" i="14"/>
  <c r="K1708" i="14"/>
  <c r="L1708" i="14"/>
  <c r="M1708" i="14"/>
  <c r="N1708" i="14"/>
  <c r="O1708" i="14"/>
  <c r="K1709" i="14"/>
  <c r="L1709" i="14"/>
  <c r="M1709" i="14"/>
  <c r="N1709" i="14"/>
  <c r="O1709" i="14"/>
  <c r="K1710" i="14"/>
  <c r="L1710" i="14"/>
  <c r="M1710" i="14"/>
  <c r="N1710" i="14"/>
  <c r="O1710" i="14"/>
  <c r="K1711" i="14"/>
  <c r="L1711" i="14"/>
  <c r="M1711" i="14"/>
  <c r="N1711" i="14"/>
  <c r="O1711" i="14"/>
  <c r="K1712" i="14"/>
  <c r="L1712" i="14"/>
  <c r="M1712" i="14"/>
  <c r="N1712" i="14"/>
  <c r="O1712" i="14"/>
  <c r="K1713" i="14"/>
  <c r="L1713" i="14"/>
  <c r="M1713" i="14"/>
  <c r="N1713" i="14"/>
  <c r="O1713" i="14"/>
  <c r="K1714" i="14"/>
  <c r="L1714" i="14"/>
  <c r="M1714" i="14"/>
  <c r="N1714" i="14"/>
  <c r="O1714" i="14"/>
  <c r="K1715" i="14"/>
  <c r="L1715" i="14"/>
  <c r="M1715" i="14"/>
  <c r="N1715" i="14"/>
  <c r="O1715" i="14"/>
  <c r="K1716" i="14"/>
  <c r="L1716" i="14"/>
  <c r="M1716" i="14"/>
  <c r="N1716" i="14"/>
  <c r="O1716" i="14"/>
  <c r="K1717" i="14"/>
  <c r="L1717" i="14"/>
  <c r="M1717" i="14"/>
  <c r="N1717" i="14"/>
  <c r="O1717" i="14"/>
  <c r="K1718" i="14"/>
  <c r="L1718" i="14"/>
  <c r="M1718" i="14"/>
  <c r="N1718" i="14"/>
  <c r="O1718" i="14"/>
  <c r="K1719" i="14"/>
  <c r="L1719" i="14"/>
  <c r="M1719" i="14"/>
  <c r="N1719" i="14"/>
  <c r="O1719" i="14"/>
  <c r="K1720" i="14"/>
  <c r="L1720" i="14"/>
  <c r="M1720" i="14"/>
  <c r="N1720" i="14"/>
  <c r="O1720" i="14"/>
  <c r="K1721" i="14"/>
  <c r="L1721" i="14"/>
  <c r="M1721" i="14"/>
  <c r="N1721" i="14"/>
  <c r="O1721" i="14"/>
  <c r="K1722" i="14"/>
  <c r="L1722" i="14"/>
  <c r="M1722" i="14"/>
  <c r="N1722" i="14"/>
  <c r="O1722" i="14"/>
  <c r="K1723" i="14"/>
  <c r="L1723" i="14"/>
  <c r="M1723" i="14"/>
  <c r="N1723" i="14"/>
  <c r="O1723" i="14"/>
  <c r="K1724" i="14"/>
  <c r="L1724" i="14"/>
  <c r="M1724" i="14"/>
  <c r="N1724" i="14"/>
  <c r="O1724" i="14"/>
  <c r="K1725" i="14"/>
  <c r="M1725" i="14"/>
  <c r="N1725" i="14"/>
  <c r="O1725" i="14"/>
  <c r="K1726" i="14"/>
  <c r="M1726" i="14"/>
  <c r="N1726" i="14"/>
  <c r="O1726" i="14"/>
  <c r="K1727" i="14"/>
  <c r="L1727" i="14"/>
  <c r="M1727" i="14"/>
  <c r="N1727" i="14"/>
  <c r="O1727" i="14"/>
  <c r="K1728" i="14"/>
  <c r="L1728" i="14"/>
  <c r="M1728" i="14"/>
  <c r="N1728" i="14"/>
  <c r="O1728" i="14"/>
  <c r="K1729" i="14"/>
  <c r="L1729" i="14"/>
  <c r="M1729" i="14"/>
  <c r="N1729" i="14"/>
  <c r="O1729" i="14"/>
  <c r="K1730" i="14"/>
  <c r="L1730" i="14"/>
  <c r="M1730" i="14"/>
  <c r="N1730" i="14"/>
  <c r="O1730" i="14"/>
  <c r="K1731" i="14"/>
  <c r="L1731" i="14"/>
  <c r="M1731" i="14"/>
  <c r="N1731" i="14"/>
  <c r="O1731" i="14"/>
  <c r="K1732" i="14"/>
  <c r="L1732" i="14"/>
  <c r="M1732" i="14"/>
  <c r="N1732" i="14"/>
  <c r="O1732" i="14"/>
  <c r="K1733" i="14"/>
  <c r="L1733" i="14"/>
  <c r="M1733" i="14"/>
  <c r="N1733" i="14"/>
  <c r="O1733" i="14"/>
  <c r="K1734" i="14"/>
  <c r="L1734" i="14"/>
  <c r="M1734" i="14"/>
  <c r="N1734" i="14"/>
  <c r="O1734" i="14"/>
  <c r="K1735" i="14"/>
  <c r="L1735" i="14"/>
  <c r="M1735" i="14"/>
  <c r="N1735" i="14"/>
  <c r="O1735" i="14"/>
  <c r="K1736" i="14"/>
  <c r="L1736" i="14"/>
  <c r="M1736" i="14"/>
  <c r="N1736" i="14"/>
  <c r="O1736" i="14"/>
  <c r="K1737" i="14"/>
  <c r="L1737" i="14"/>
  <c r="M1737" i="14"/>
  <c r="N1737" i="14"/>
  <c r="O1737" i="14"/>
  <c r="K1738" i="14"/>
  <c r="L1738" i="14"/>
  <c r="M1738" i="14"/>
  <c r="N1738" i="14"/>
  <c r="O1738" i="14"/>
  <c r="K1739" i="14"/>
  <c r="L1739" i="14"/>
  <c r="M1739" i="14"/>
  <c r="N1739" i="14"/>
  <c r="O1739" i="14"/>
  <c r="K1740" i="14"/>
  <c r="L1740" i="14"/>
  <c r="M1740" i="14"/>
  <c r="N1740" i="14"/>
  <c r="O1740" i="14"/>
  <c r="K1741" i="14"/>
  <c r="L1741" i="14"/>
  <c r="M1741" i="14"/>
  <c r="N1741" i="14"/>
  <c r="O1741" i="14"/>
  <c r="K1742" i="14"/>
  <c r="L1742" i="14"/>
  <c r="M1742" i="14"/>
  <c r="N1742" i="14"/>
  <c r="O1742" i="14"/>
  <c r="K1743" i="14"/>
  <c r="L1743" i="14"/>
  <c r="M1743" i="14"/>
  <c r="N1743" i="14"/>
  <c r="O1743" i="14"/>
  <c r="K1744" i="14"/>
  <c r="L1744" i="14"/>
  <c r="M1744" i="14"/>
  <c r="N1744" i="14"/>
  <c r="O1744" i="14"/>
  <c r="K1745" i="14"/>
  <c r="L1745" i="14"/>
  <c r="M1745" i="14"/>
  <c r="N1745" i="14"/>
  <c r="O1745" i="14"/>
  <c r="K1746" i="14"/>
  <c r="L1746" i="14"/>
  <c r="M1746" i="14"/>
  <c r="N1746" i="14"/>
  <c r="O1746" i="14"/>
  <c r="K1747" i="14"/>
  <c r="L1747" i="14"/>
  <c r="M1747" i="14"/>
  <c r="N1747" i="14"/>
  <c r="O1747" i="14"/>
  <c r="K1748" i="14"/>
  <c r="L1748" i="14"/>
  <c r="M1748" i="14"/>
  <c r="N1748" i="14"/>
  <c r="O1748" i="14"/>
  <c r="K1749" i="14"/>
  <c r="L1749" i="14"/>
  <c r="M1749" i="14"/>
  <c r="N1749" i="14"/>
  <c r="O1749" i="14"/>
  <c r="K1750" i="14"/>
  <c r="L1750" i="14"/>
  <c r="M1750" i="14"/>
  <c r="N1750" i="14"/>
  <c r="O1750" i="14"/>
  <c r="K1751" i="14"/>
  <c r="L1751" i="14"/>
  <c r="M1751" i="14"/>
  <c r="N1751" i="14"/>
  <c r="O1751" i="14"/>
  <c r="K1752" i="14"/>
  <c r="L1752" i="14"/>
  <c r="M1752" i="14"/>
  <c r="N1752" i="14"/>
  <c r="O1752" i="14"/>
  <c r="K1753" i="14"/>
  <c r="L1753" i="14"/>
  <c r="M1753" i="14"/>
  <c r="N1753" i="14"/>
  <c r="O1753" i="14"/>
  <c r="K1754" i="14"/>
  <c r="L1754" i="14"/>
  <c r="M1754" i="14"/>
  <c r="N1754" i="14"/>
  <c r="O1754" i="14"/>
  <c r="K1755" i="14"/>
  <c r="L1755" i="14"/>
  <c r="M1755" i="14"/>
  <c r="N1755" i="14"/>
  <c r="O1755" i="14"/>
  <c r="K1756" i="14"/>
  <c r="L1756" i="14"/>
  <c r="M1756" i="14"/>
  <c r="N1756" i="14"/>
  <c r="O1756" i="14"/>
  <c r="K1757" i="14"/>
  <c r="L1757" i="14"/>
  <c r="M1757" i="14"/>
  <c r="N1757" i="14"/>
  <c r="O1757" i="14"/>
  <c r="K1758" i="14"/>
  <c r="L1758" i="14"/>
  <c r="M1758" i="14"/>
  <c r="N1758" i="14"/>
  <c r="O1758" i="14"/>
  <c r="K1759" i="14"/>
  <c r="L1759" i="14"/>
  <c r="M1759" i="14"/>
  <c r="N1759" i="14"/>
  <c r="O1759" i="14"/>
  <c r="K1760" i="14"/>
  <c r="L1760" i="14"/>
  <c r="M1760" i="14"/>
  <c r="N1760" i="14"/>
  <c r="O1760" i="14"/>
  <c r="K1761" i="14"/>
  <c r="L1761" i="14"/>
  <c r="M1761" i="14"/>
  <c r="N1761" i="14"/>
  <c r="O1761" i="14"/>
  <c r="K1762" i="14"/>
  <c r="L1762" i="14"/>
  <c r="M1762" i="14"/>
  <c r="N1762" i="14"/>
  <c r="O1762" i="14"/>
  <c r="K1763" i="14"/>
  <c r="L1763" i="14"/>
  <c r="M1763" i="14"/>
  <c r="N1763" i="14"/>
  <c r="O1763" i="14"/>
  <c r="K1764" i="14"/>
  <c r="L1764" i="14"/>
  <c r="M1764" i="14"/>
  <c r="N1764" i="14"/>
  <c r="O1764" i="14"/>
  <c r="K1765" i="14"/>
  <c r="L1765" i="14"/>
  <c r="M1765" i="14"/>
  <c r="N1765" i="14"/>
  <c r="O1765" i="14"/>
  <c r="K1766" i="14"/>
  <c r="L1766" i="14"/>
  <c r="M1766" i="14"/>
  <c r="N1766" i="14"/>
  <c r="O1766" i="14"/>
  <c r="K1767" i="14"/>
  <c r="L1767" i="14"/>
  <c r="M1767" i="14"/>
  <c r="N1767" i="14"/>
  <c r="O1767" i="14"/>
  <c r="K1768" i="14"/>
  <c r="L1768" i="14"/>
  <c r="M1768" i="14"/>
  <c r="N1768" i="14"/>
  <c r="O1768" i="14"/>
  <c r="K1769" i="14"/>
  <c r="L1769" i="14"/>
  <c r="M1769" i="14"/>
  <c r="N1769" i="14"/>
  <c r="O1769" i="14"/>
  <c r="K1770" i="14"/>
  <c r="L1770" i="14"/>
  <c r="M1770" i="14"/>
  <c r="N1770" i="14"/>
  <c r="O1770" i="14"/>
  <c r="K1771" i="14"/>
  <c r="L1771" i="14"/>
  <c r="M1771" i="14"/>
  <c r="N1771" i="14"/>
  <c r="O1771" i="14"/>
  <c r="K1772" i="14"/>
  <c r="L1772" i="14"/>
  <c r="M1772" i="14"/>
  <c r="N1772" i="14"/>
  <c r="O1772" i="14"/>
  <c r="K1773" i="14"/>
  <c r="L1773" i="14"/>
  <c r="M1773" i="14"/>
  <c r="N1773" i="14"/>
  <c r="O1773" i="14"/>
  <c r="K1774" i="14"/>
  <c r="L1774" i="14"/>
  <c r="M1774" i="14"/>
  <c r="N1774" i="14"/>
  <c r="O1774" i="14"/>
  <c r="K1775" i="14"/>
  <c r="L1775" i="14"/>
  <c r="M1775" i="14"/>
  <c r="N1775" i="14"/>
  <c r="O1775" i="14"/>
  <c r="K1776" i="14"/>
  <c r="L1776" i="14"/>
  <c r="M1776" i="14"/>
  <c r="N1776" i="14"/>
  <c r="O1776" i="14"/>
  <c r="K1777" i="14"/>
  <c r="L1777" i="14"/>
  <c r="M1777" i="14"/>
  <c r="N1777" i="14"/>
  <c r="O1777" i="14"/>
  <c r="K1778" i="14"/>
  <c r="L1778" i="14"/>
  <c r="M1778" i="14"/>
  <c r="N1778" i="14"/>
  <c r="O1778" i="14"/>
  <c r="K1779" i="14"/>
  <c r="L1779" i="14"/>
  <c r="M1779" i="14"/>
  <c r="N1779" i="14"/>
  <c r="O1779" i="14"/>
  <c r="K1780" i="14"/>
  <c r="L1780" i="14"/>
  <c r="M1780" i="14"/>
  <c r="N1780" i="14"/>
  <c r="O1780" i="14"/>
  <c r="K1781" i="14"/>
  <c r="L1781" i="14"/>
  <c r="M1781" i="14"/>
  <c r="N1781" i="14"/>
  <c r="O1781" i="14"/>
  <c r="K1782" i="14"/>
  <c r="L1782" i="14"/>
  <c r="M1782" i="14"/>
  <c r="N1782" i="14"/>
  <c r="O1782" i="14"/>
  <c r="K1783" i="14"/>
  <c r="L1783" i="14"/>
  <c r="M1783" i="14"/>
  <c r="N1783" i="14"/>
  <c r="O1783" i="14"/>
  <c r="K1784" i="14"/>
  <c r="L1784" i="14"/>
  <c r="M1784" i="14"/>
  <c r="N1784" i="14"/>
  <c r="O1784" i="14"/>
  <c r="K1785" i="14"/>
  <c r="L1785" i="14"/>
  <c r="M1785" i="14"/>
  <c r="N1785" i="14"/>
  <c r="O1785" i="14"/>
  <c r="K1786" i="14"/>
  <c r="L1786" i="14"/>
  <c r="M1786" i="14"/>
  <c r="N1786" i="14"/>
  <c r="O1786" i="14"/>
  <c r="K1787" i="14"/>
  <c r="L1787" i="14"/>
  <c r="M1787" i="14"/>
  <c r="N1787" i="14"/>
  <c r="O1787" i="14"/>
  <c r="K1788" i="14"/>
  <c r="L1788" i="14"/>
  <c r="M1788" i="14"/>
  <c r="N1788" i="14"/>
  <c r="O1788" i="14"/>
  <c r="K1789" i="14"/>
  <c r="L1789" i="14"/>
  <c r="M1789" i="14"/>
  <c r="N1789" i="14"/>
  <c r="O1789" i="14"/>
  <c r="K1790" i="14"/>
  <c r="L1790" i="14"/>
  <c r="M1790" i="14"/>
  <c r="N1790" i="14"/>
  <c r="O1790" i="14"/>
  <c r="K1791" i="14"/>
  <c r="L1791" i="14"/>
  <c r="M1791" i="14"/>
  <c r="N1791" i="14"/>
  <c r="O1791" i="14"/>
  <c r="K1792" i="14"/>
  <c r="L1792" i="14"/>
  <c r="M1792" i="14"/>
  <c r="N1792" i="14"/>
  <c r="O1792" i="14"/>
  <c r="K1793" i="14"/>
  <c r="L1793" i="14"/>
  <c r="M1793" i="14"/>
  <c r="N1793" i="14"/>
  <c r="O1793" i="14"/>
  <c r="K1794" i="14"/>
  <c r="L1794" i="14"/>
  <c r="M1794" i="14"/>
  <c r="N1794" i="14"/>
  <c r="O1794" i="14"/>
  <c r="K1795" i="14"/>
  <c r="L1795" i="14"/>
  <c r="M1795" i="14"/>
  <c r="N1795" i="14"/>
  <c r="O1795" i="14"/>
  <c r="K1796" i="14"/>
  <c r="L1796" i="14"/>
  <c r="M1796" i="14"/>
  <c r="N1796" i="14"/>
  <c r="O1796" i="14"/>
  <c r="K1797" i="14"/>
  <c r="L1797" i="14"/>
  <c r="M1797" i="14"/>
  <c r="N1797" i="14"/>
  <c r="O1797" i="14"/>
  <c r="K1798" i="14"/>
  <c r="L1798" i="14"/>
  <c r="M1798" i="14"/>
  <c r="N1798" i="14"/>
  <c r="O1798" i="14"/>
  <c r="K1799" i="14"/>
  <c r="L1799" i="14"/>
  <c r="M1799" i="14"/>
  <c r="N1799" i="14"/>
  <c r="O1799" i="14"/>
  <c r="K1800" i="14"/>
  <c r="L1800" i="14"/>
  <c r="M1800" i="14"/>
  <c r="N1800" i="14"/>
  <c r="O1800" i="14"/>
  <c r="K1801" i="14"/>
  <c r="L1801" i="14"/>
  <c r="M1801" i="14"/>
  <c r="N1801" i="14"/>
  <c r="O1801" i="14"/>
  <c r="K1802" i="14"/>
  <c r="L1802" i="14"/>
  <c r="M1802" i="14"/>
  <c r="N1802" i="14"/>
  <c r="O1802" i="14"/>
  <c r="K1803" i="14"/>
  <c r="L1803" i="14"/>
  <c r="M1803" i="14"/>
  <c r="N1803" i="14"/>
  <c r="O1803" i="14"/>
  <c r="K1804" i="14"/>
  <c r="L1804" i="14"/>
  <c r="M1804" i="14"/>
  <c r="N1804" i="14"/>
  <c r="O1804" i="14"/>
  <c r="K1805" i="14"/>
  <c r="L1805" i="14"/>
  <c r="M1805" i="14"/>
  <c r="N1805" i="14"/>
  <c r="O1805" i="14"/>
  <c r="K1806" i="14"/>
  <c r="L1806" i="14"/>
  <c r="M1806" i="14"/>
  <c r="N1806" i="14"/>
  <c r="O1806" i="14"/>
  <c r="K1807" i="14"/>
  <c r="L1807" i="14"/>
  <c r="M1807" i="14"/>
  <c r="N1807" i="14"/>
  <c r="O1807" i="14"/>
  <c r="K1808" i="14"/>
  <c r="L1808" i="14"/>
  <c r="M1808" i="14"/>
  <c r="N1808" i="14"/>
  <c r="O1808" i="14"/>
  <c r="K1809" i="14"/>
  <c r="L1809" i="14"/>
  <c r="M1809" i="14"/>
  <c r="N1809" i="14"/>
  <c r="O1809" i="14"/>
  <c r="K1810" i="14"/>
  <c r="L1810" i="14"/>
  <c r="M1810" i="14"/>
  <c r="N1810" i="14"/>
  <c r="O1810" i="14"/>
  <c r="K1811" i="14"/>
  <c r="L1811" i="14"/>
  <c r="M1811" i="14"/>
  <c r="N1811" i="14"/>
  <c r="O1811" i="14"/>
  <c r="K1812" i="14"/>
  <c r="L1812" i="14"/>
  <c r="M1812" i="14"/>
  <c r="N1812" i="14"/>
  <c r="O1812" i="14"/>
  <c r="K1813" i="14"/>
  <c r="L1813" i="14"/>
  <c r="M1813" i="14"/>
  <c r="N1813" i="14"/>
  <c r="O1813" i="14"/>
  <c r="K1814" i="14"/>
  <c r="L1814" i="14"/>
  <c r="M1814" i="14"/>
  <c r="N1814" i="14"/>
  <c r="O1814" i="14"/>
  <c r="K1815" i="14"/>
  <c r="L1815" i="14"/>
  <c r="M1815" i="14"/>
  <c r="N1815" i="14"/>
  <c r="O1815" i="14"/>
  <c r="K1816" i="14"/>
  <c r="L1816" i="14"/>
  <c r="M1816" i="14"/>
  <c r="N1816" i="14"/>
  <c r="O1816" i="14"/>
  <c r="K1817" i="14"/>
  <c r="L1817" i="14"/>
  <c r="M1817" i="14"/>
  <c r="N1817" i="14"/>
  <c r="O1817" i="14"/>
  <c r="K1818" i="14"/>
  <c r="L1818" i="14"/>
  <c r="M1818" i="14"/>
  <c r="N1818" i="14"/>
  <c r="O1818" i="14"/>
  <c r="K1819" i="14"/>
  <c r="L1819" i="14"/>
  <c r="M1819" i="14"/>
  <c r="N1819" i="14"/>
  <c r="O1819" i="14"/>
  <c r="K1820" i="14"/>
  <c r="L1820" i="14"/>
  <c r="M1820" i="14"/>
  <c r="N1820" i="14"/>
  <c r="O1820" i="14"/>
  <c r="K1821" i="14"/>
  <c r="L1821" i="14"/>
  <c r="M1821" i="14"/>
  <c r="N1821" i="14"/>
  <c r="O1821" i="14"/>
  <c r="K1822" i="14"/>
  <c r="L1822" i="14"/>
  <c r="M1822" i="14"/>
  <c r="N1822" i="14"/>
  <c r="O1822" i="14"/>
  <c r="K1823" i="14"/>
  <c r="L1823" i="14"/>
  <c r="M1823" i="14"/>
  <c r="N1823" i="14"/>
  <c r="O1823" i="14"/>
  <c r="K1824" i="14"/>
  <c r="L1824" i="14"/>
  <c r="M1824" i="14"/>
  <c r="N1824" i="14"/>
  <c r="O1824" i="14"/>
  <c r="K1825" i="14"/>
  <c r="L1825" i="14"/>
  <c r="M1825" i="14"/>
  <c r="N1825" i="14"/>
  <c r="O1825" i="14"/>
  <c r="K1826" i="14"/>
  <c r="L1826" i="14"/>
  <c r="M1826" i="14"/>
  <c r="N1826" i="14"/>
  <c r="O1826" i="14"/>
  <c r="K1827" i="14"/>
  <c r="L1827" i="14"/>
  <c r="M1827" i="14"/>
  <c r="N1827" i="14"/>
  <c r="O1827" i="14"/>
  <c r="K1828" i="14"/>
  <c r="L1828" i="14"/>
  <c r="M1828" i="14"/>
  <c r="N1828" i="14"/>
  <c r="O1828" i="14"/>
  <c r="K1829" i="14"/>
  <c r="L1829" i="14"/>
  <c r="M1829" i="14"/>
  <c r="N1829" i="14"/>
  <c r="O1829" i="14"/>
  <c r="K1830" i="14"/>
  <c r="L1830" i="14"/>
  <c r="M1830" i="14"/>
  <c r="N1830" i="14"/>
  <c r="O1830" i="14"/>
  <c r="K1831" i="14"/>
  <c r="L1831" i="14"/>
  <c r="M1831" i="14"/>
  <c r="N1831" i="14"/>
  <c r="O1831" i="14"/>
  <c r="K1832" i="14"/>
  <c r="L1832" i="14"/>
  <c r="M1832" i="14"/>
  <c r="N1832" i="14"/>
  <c r="O1832" i="14"/>
  <c r="K1833" i="14"/>
  <c r="L1833" i="14"/>
  <c r="M1833" i="14"/>
  <c r="N1833" i="14"/>
  <c r="O1833" i="14"/>
  <c r="K1834" i="14"/>
  <c r="L1834" i="14"/>
  <c r="M1834" i="14"/>
  <c r="N1834" i="14"/>
  <c r="O1834" i="14"/>
  <c r="K1835" i="14"/>
  <c r="L1835" i="14"/>
  <c r="M1835" i="14"/>
  <c r="N1835" i="14"/>
  <c r="O1835" i="14"/>
  <c r="K1836" i="14"/>
  <c r="L1836" i="14"/>
  <c r="M1836" i="14"/>
  <c r="N1836" i="14"/>
  <c r="O1836" i="14"/>
  <c r="K1837" i="14"/>
  <c r="L1837" i="14"/>
  <c r="M1837" i="14"/>
  <c r="N1837" i="14"/>
  <c r="O1837" i="14"/>
  <c r="K1838" i="14"/>
  <c r="L1838" i="14"/>
  <c r="M1838" i="14"/>
  <c r="N1838" i="14"/>
  <c r="O1838" i="14"/>
  <c r="K1839" i="14"/>
  <c r="L1839" i="14"/>
  <c r="M1839" i="14"/>
  <c r="N1839" i="14"/>
  <c r="O1839" i="14"/>
  <c r="K1840" i="14"/>
  <c r="L1840" i="14"/>
  <c r="M1840" i="14"/>
  <c r="N1840" i="14"/>
  <c r="O1840" i="14"/>
  <c r="K1841" i="14"/>
  <c r="L1841" i="14"/>
  <c r="M1841" i="14"/>
  <c r="N1841" i="14"/>
  <c r="O1841" i="14"/>
  <c r="K1842" i="14"/>
  <c r="L1842" i="14"/>
  <c r="M1842" i="14"/>
  <c r="N1842" i="14"/>
  <c r="O1842" i="14"/>
  <c r="K1843" i="14"/>
  <c r="L1843" i="14"/>
  <c r="M1843" i="14"/>
  <c r="N1843" i="14"/>
  <c r="O1843" i="14"/>
  <c r="K1844" i="14"/>
  <c r="L1844" i="14"/>
  <c r="M1844" i="14"/>
  <c r="N1844" i="14"/>
  <c r="O1844" i="14"/>
  <c r="K1845" i="14"/>
  <c r="L1845" i="14"/>
  <c r="M1845" i="14"/>
  <c r="N1845" i="14"/>
  <c r="O1845" i="14"/>
  <c r="K1846" i="14"/>
  <c r="L1846" i="14"/>
  <c r="M1846" i="14"/>
  <c r="N1846" i="14"/>
  <c r="O1846" i="14"/>
  <c r="K1847" i="14"/>
  <c r="L1847" i="14"/>
  <c r="M1847" i="14"/>
  <c r="N1847" i="14"/>
  <c r="O1847" i="14"/>
  <c r="K1848" i="14"/>
  <c r="L1848" i="14"/>
  <c r="M1848" i="14"/>
  <c r="N1848" i="14"/>
  <c r="O1848" i="14"/>
  <c r="K1849" i="14"/>
  <c r="L1849" i="14"/>
  <c r="M1849" i="14"/>
  <c r="N1849" i="14"/>
  <c r="O1849" i="14"/>
  <c r="K1850" i="14"/>
  <c r="L1850" i="14"/>
  <c r="M1850" i="14"/>
  <c r="N1850" i="14"/>
  <c r="O1850" i="14"/>
  <c r="K1851" i="14"/>
  <c r="L1851" i="14"/>
  <c r="M1851" i="14"/>
  <c r="N1851" i="14"/>
  <c r="O1851" i="14"/>
  <c r="K1852" i="14"/>
  <c r="L1852" i="14"/>
  <c r="M1852" i="14"/>
  <c r="N1852" i="14"/>
  <c r="O1852" i="14"/>
  <c r="K1853" i="14"/>
  <c r="L1853" i="14"/>
  <c r="M1853" i="14"/>
  <c r="N1853" i="14"/>
  <c r="O1853" i="14"/>
  <c r="K1854" i="14"/>
  <c r="L1854" i="14"/>
  <c r="M1854" i="14"/>
  <c r="N1854" i="14"/>
  <c r="O1854" i="14"/>
  <c r="K1855" i="14"/>
  <c r="L1855" i="14"/>
  <c r="M1855" i="14"/>
  <c r="N1855" i="14"/>
  <c r="O1855" i="14"/>
  <c r="K1856" i="14"/>
  <c r="L1856" i="14"/>
  <c r="M1856" i="14"/>
  <c r="N1856" i="14"/>
  <c r="O1856" i="14"/>
  <c r="K1857" i="14"/>
  <c r="L1857" i="14"/>
  <c r="M1857" i="14"/>
  <c r="N1857" i="14"/>
  <c r="O1857" i="14"/>
  <c r="K1858" i="14"/>
  <c r="L1858" i="14"/>
  <c r="M1858" i="14"/>
  <c r="N1858" i="14"/>
  <c r="O1858" i="14"/>
  <c r="K1859" i="14"/>
  <c r="L1859" i="14"/>
  <c r="M1859" i="14"/>
  <c r="N1859" i="14"/>
  <c r="O1859" i="14"/>
  <c r="K1860" i="14"/>
  <c r="L1860" i="14"/>
  <c r="M1860" i="14"/>
  <c r="N1860" i="14"/>
  <c r="O1860" i="14"/>
  <c r="K1861" i="14"/>
  <c r="L1861" i="14"/>
  <c r="M1861" i="14"/>
  <c r="N1861" i="14"/>
  <c r="O1861" i="14"/>
  <c r="K1862" i="14"/>
  <c r="L1862" i="14"/>
  <c r="M1862" i="14"/>
  <c r="N1862" i="14"/>
  <c r="O1862" i="14"/>
  <c r="K1863" i="14"/>
  <c r="L1863" i="14"/>
  <c r="M1863" i="14"/>
  <c r="N1863" i="14"/>
  <c r="O1863" i="14"/>
  <c r="K1864" i="14"/>
  <c r="L1864" i="14"/>
  <c r="M1864" i="14"/>
  <c r="N1864" i="14"/>
  <c r="O1864" i="14"/>
  <c r="K1865" i="14"/>
  <c r="L1865" i="14"/>
  <c r="M1865" i="14"/>
  <c r="N1865" i="14"/>
  <c r="O1865" i="14"/>
  <c r="K1866" i="14"/>
  <c r="L1866" i="14"/>
  <c r="M1866" i="14"/>
  <c r="N1866" i="14"/>
  <c r="O1866" i="14"/>
  <c r="K1867" i="14"/>
  <c r="L1867" i="14"/>
  <c r="M1867" i="14"/>
  <c r="N1867" i="14"/>
  <c r="O1867" i="14"/>
  <c r="K1868" i="14"/>
  <c r="L1868" i="14"/>
  <c r="M1868" i="14"/>
  <c r="N1868" i="14"/>
  <c r="O1868" i="14"/>
  <c r="K1869" i="14"/>
  <c r="L1869" i="14"/>
  <c r="M1869" i="14"/>
  <c r="N1869" i="14"/>
  <c r="O1869" i="14"/>
  <c r="K1870" i="14"/>
  <c r="L1870" i="14"/>
  <c r="M1870" i="14"/>
  <c r="N1870" i="14"/>
  <c r="O1870" i="14"/>
  <c r="K1871" i="14"/>
  <c r="L1871" i="14"/>
  <c r="M1871" i="14"/>
  <c r="N1871" i="14"/>
  <c r="O1871" i="14"/>
  <c r="K1872" i="14"/>
  <c r="L1872" i="14"/>
  <c r="M1872" i="14"/>
  <c r="N1872" i="14"/>
  <c r="O1872" i="14"/>
  <c r="K1873" i="14"/>
  <c r="L1873" i="14"/>
  <c r="M1873" i="14"/>
  <c r="N1873" i="14"/>
  <c r="O1873" i="14"/>
  <c r="K1874" i="14"/>
  <c r="L1874" i="14"/>
  <c r="M1874" i="14"/>
  <c r="N1874" i="14"/>
  <c r="O1874" i="14"/>
  <c r="K1875" i="14"/>
  <c r="L1875" i="14"/>
  <c r="M1875" i="14"/>
  <c r="N1875" i="14"/>
  <c r="O1875" i="14"/>
  <c r="K1876" i="14"/>
  <c r="L1876" i="14"/>
  <c r="M1876" i="14"/>
  <c r="N1876" i="14"/>
  <c r="O1876" i="14"/>
  <c r="K1877" i="14"/>
  <c r="L1877" i="14"/>
  <c r="M1877" i="14"/>
  <c r="N1877" i="14"/>
  <c r="O1877" i="14"/>
  <c r="K1878" i="14"/>
  <c r="L1878" i="14"/>
  <c r="M1878" i="14"/>
  <c r="N1878" i="14"/>
  <c r="O1878" i="14"/>
  <c r="K1879" i="14"/>
  <c r="L1879" i="14"/>
  <c r="M1879" i="14"/>
  <c r="N1879" i="14"/>
  <c r="O1879" i="14"/>
  <c r="K1880" i="14"/>
  <c r="L1880" i="14"/>
  <c r="M1880" i="14"/>
  <c r="N1880" i="14"/>
  <c r="O1880" i="14"/>
  <c r="K1881" i="14"/>
  <c r="L1881" i="14"/>
  <c r="M1881" i="14"/>
  <c r="N1881" i="14"/>
  <c r="O1881" i="14"/>
  <c r="K1882" i="14"/>
  <c r="L1882" i="14"/>
  <c r="M1882" i="14"/>
  <c r="N1882" i="14"/>
  <c r="O1882" i="14"/>
  <c r="K1883" i="14"/>
  <c r="L1883" i="14"/>
  <c r="M1883" i="14"/>
  <c r="N1883" i="14"/>
  <c r="O1883" i="14"/>
  <c r="K1884" i="14"/>
  <c r="L1884" i="14"/>
  <c r="M1884" i="14"/>
  <c r="N1884" i="14"/>
  <c r="O1884" i="14"/>
  <c r="K1885" i="14"/>
  <c r="L1885" i="14"/>
  <c r="M1885" i="14"/>
  <c r="N1885" i="14"/>
  <c r="O1885" i="14"/>
  <c r="K1886" i="14"/>
  <c r="L1886" i="14"/>
  <c r="M1886" i="14"/>
  <c r="N1886" i="14"/>
  <c r="O1886" i="14"/>
  <c r="K1887" i="14"/>
  <c r="L1887" i="14"/>
  <c r="M1887" i="14"/>
  <c r="N1887" i="14"/>
  <c r="O1887" i="14"/>
  <c r="K1888" i="14"/>
  <c r="L1888" i="14"/>
  <c r="M1888" i="14"/>
  <c r="N1888" i="14"/>
  <c r="O1888" i="14"/>
  <c r="K1889" i="14"/>
  <c r="L1889" i="14"/>
  <c r="M1889" i="14"/>
  <c r="N1889" i="14"/>
  <c r="O1889" i="14"/>
  <c r="K1890" i="14"/>
  <c r="L1890" i="14"/>
  <c r="M1890" i="14"/>
  <c r="N1890" i="14"/>
  <c r="O1890" i="14"/>
  <c r="K1891" i="14"/>
  <c r="L1891" i="14"/>
  <c r="M1891" i="14"/>
  <c r="N1891" i="14"/>
  <c r="O1891" i="14"/>
  <c r="K1892" i="14"/>
  <c r="L1892" i="14"/>
  <c r="M1892" i="14"/>
  <c r="N1892" i="14"/>
  <c r="O1892" i="14"/>
  <c r="K1893" i="14"/>
  <c r="L1893" i="14"/>
  <c r="M1893" i="14"/>
  <c r="N1893" i="14"/>
  <c r="O1893" i="14"/>
  <c r="K1894" i="14"/>
  <c r="L1894" i="14"/>
  <c r="M1894" i="14"/>
  <c r="N1894" i="14"/>
  <c r="O1894" i="14"/>
  <c r="K1895" i="14"/>
  <c r="L1895" i="14"/>
  <c r="M1895" i="14"/>
  <c r="N1895" i="14"/>
  <c r="O1895" i="14"/>
  <c r="K1896" i="14"/>
  <c r="L1896" i="14"/>
  <c r="M1896" i="14"/>
  <c r="N1896" i="14"/>
  <c r="O1896" i="14"/>
  <c r="K1897" i="14"/>
  <c r="L1897" i="14"/>
  <c r="M1897" i="14"/>
  <c r="N1897" i="14"/>
  <c r="O1897" i="14"/>
  <c r="K1898" i="14"/>
  <c r="L1898" i="14"/>
  <c r="M1898" i="14"/>
  <c r="N1898" i="14"/>
  <c r="O1898" i="14"/>
  <c r="K1899" i="14"/>
  <c r="L1899" i="14"/>
  <c r="M1899" i="14"/>
  <c r="N1899" i="14"/>
  <c r="O1899" i="14"/>
  <c r="K1900" i="14"/>
  <c r="L1900" i="14"/>
  <c r="M1900" i="14"/>
  <c r="N1900" i="14"/>
  <c r="O1900" i="14"/>
  <c r="K1901" i="14"/>
  <c r="L1901" i="14"/>
  <c r="M1901" i="14"/>
  <c r="N1901" i="14"/>
  <c r="O1901" i="14"/>
  <c r="K1902" i="14"/>
  <c r="L1902" i="14"/>
  <c r="M1902" i="14"/>
  <c r="N1902" i="14"/>
  <c r="O1902" i="14"/>
  <c r="K1903" i="14"/>
  <c r="L1903" i="14"/>
  <c r="M1903" i="14"/>
  <c r="N1903" i="14"/>
  <c r="O1903" i="14"/>
  <c r="K1904" i="14"/>
  <c r="L1904" i="14"/>
  <c r="M1904" i="14"/>
  <c r="N1904" i="14"/>
  <c r="O1904" i="14"/>
  <c r="K1905" i="14"/>
  <c r="L1905" i="14"/>
  <c r="M1905" i="14"/>
  <c r="N1905" i="14"/>
  <c r="O1905" i="14"/>
  <c r="K1906" i="14"/>
  <c r="L1906" i="14"/>
  <c r="M1906" i="14"/>
  <c r="N1906" i="14"/>
  <c r="O1906" i="14"/>
  <c r="K1907" i="14"/>
  <c r="L1907" i="14"/>
  <c r="M1907" i="14"/>
  <c r="N1907" i="14"/>
  <c r="O1907" i="14"/>
  <c r="K1908" i="14"/>
  <c r="L1908" i="14"/>
  <c r="M1908" i="14"/>
  <c r="N1908" i="14"/>
  <c r="O1908" i="14"/>
  <c r="K1909" i="14"/>
  <c r="L1909" i="14"/>
  <c r="M1909" i="14"/>
  <c r="N1909" i="14"/>
  <c r="O1909" i="14"/>
  <c r="K1910" i="14"/>
  <c r="L1910" i="14"/>
  <c r="M1910" i="14"/>
  <c r="N1910" i="14"/>
  <c r="O1910" i="14"/>
  <c r="K1911" i="14"/>
  <c r="L1911" i="14"/>
  <c r="M1911" i="14"/>
  <c r="N1911" i="14"/>
  <c r="O1911" i="14"/>
  <c r="K1912" i="14"/>
  <c r="L1912" i="14"/>
  <c r="M1912" i="14"/>
  <c r="N1912" i="14"/>
  <c r="O1912" i="14"/>
  <c r="K1913" i="14"/>
  <c r="L1913" i="14"/>
  <c r="M1913" i="14"/>
  <c r="N1913" i="14"/>
  <c r="O1913" i="14"/>
  <c r="K1914" i="14"/>
  <c r="L1914" i="14"/>
  <c r="M1914" i="14"/>
  <c r="N1914" i="14"/>
  <c r="O1914" i="14"/>
  <c r="K1915" i="14"/>
  <c r="L1915" i="14"/>
  <c r="M1915" i="14"/>
  <c r="N1915" i="14"/>
  <c r="O1915" i="14"/>
  <c r="K1916" i="14"/>
  <c r="L1916" i="14"/>
  <c r="M1916" i="14"/>
  <c r="N1916" i="14"/>
  <c r="O1916" i="14"/>
  <c r="K1917" i="14"/>
  <c r="L1917" i="14"/>
  <c r="M1917" i="14"/>
  <c r="N1917" i="14"/>
  <c r="O1917" i="14"/>
  <c r="K1918" i="14"/>
  <c r="L1918" i="14"/>
  <c r="M1918" i="14"/>
  <c r="N1918" i="14"/>
  <c r="O1918" i="14"/>
  <c r="K1919" i="14"/>
  <c r="L1919" i="14"/>
  <c r="M1919" i="14"/>
  <c r="N1919" i="14"/>
  <c r="O1919" i="14"/>
  <c r="K1920" i="14"/>
  <c r="L1920" i="14"/>
  <c r="M1920" i="14"/>
  <c r="N1920" i="14"/>
  <c r="O1920" i="14"/>
  <c r="K1921" i="14"/>
  <c r="L1921" i="14"/>
  <c r="M1921" i="14"/>
  <c r="N1921" i="14"/>
  <c r="O1921" i="14"/>
  <c r="K1922" i="14"/>
  <c r="L1922" i="14"/>
  <c r="M1922" i="14"/>
  <c r="N1922" i="14"/>
  <c r="O1922" i="14"/>
  <c r="K1923" i="14"/>
  <c r="L1923" i="14"/>
  <c r="M1923" i="14"/>
  <c r="N1923" i="14"/>
  <c r="O1923" i="14"/>
  <c r="K1924" i="14"/>
  <c r="L1924" i="14"/>
  <c r="M1924" i="14"/>
  <c r="N1924" i="14"/>
  <c r="O1924" i="14"/>
  <c r="K1925" i="14"/>
  <c r="L1925" i="14"/>
  <c r="M1925" i="14"/>
  <c r="N1925" i="14"/>
  <c r="O1925" i="14"/>
  <c r="K1926" i="14"/>
  <c r="L1926" i="14"/>
  <c r="M1926" i="14"/>
  <c r="N1926" i="14"/>
  <c r="O1926" i="14"/>
  <c r="K1927" i="14"/>
  <c r="L1927" i="14"/>
  <c r="M1927" i="14"/>
  <c r="N1927" i="14"/>
  <c r="O1927" i="14"/>
  <c r="K1928" i="14"/>
  <c r="L1928" i="14"/>
  <c r="M1928" i="14"/>
  <c r="N1928" i="14"/>
  <c r="O1928" i="14"/>
  <c r="K1929" i="14"/>
  <c r="L1929" i="14"/>
  <c r="M1929" i="14"/>
  <c r="N1929" i="14"/>
  <c r="O1929" i="14"/>
  <c r="K1930" i="14"/>
  <c r="L1930" i="14"/>
  <c r="M1930" i="14"/>
  <c r="N1930" i="14"/>
  <c r="O1930" i="14"/>
  <c r="K1931" i="14"/>
  <c r="L1931" i="14"/>
  <c r="M1931" i="14"/>
  <c r="N1931" i="14"/>
  <c r="O1931" i="14"/>
  <c r="K1932" i="14"/>
  <c r="L1932" i="14"/>
  <c r="M1932" i="14"/>
  <c r="N1932" i="14"/>
  <c r="O1932" i="14"/>
  <c r="K1933" i="14"/>
  <c r="L1933" i="14"/>
  <c r="M1933" i="14"/>
  <c r="N1933" i="14"/>
  <c r="O1933" i="14"/>
  <c r="K1934" i="14"/>
  <c r="L1934" i="14"/>
  <c r="M1934" i="14"/>
  <c r="N1934" i="14"/>
  <c r="O1934" i="14"/>
  <c r="K1935" i="14"/>
  <c r="L1935" i="14"/>
  <c r="M1935" i="14"/>
  <c r="N1935" i="14"/>
  <c r="O1935" i="14"/>
  <c r="K1936" i="14"/>
  <c r="L1936" i="14"/>
  <c r="M1936" i="14"/>
  <c r="N1936" i="14"/>
  <c r="O1936" i="14"/>
  <c r="K1937" i="14"/>
  <c r="L1937" i="14"/>
  <c r="M1937" i="14"/>
  <c r="N1937" i="14"/>
  <c r="O1937" i="14"/>
  <c r="K1938" i="14"/>
  <c r="L1938" i="14"/>
  <c r="M1938" i="14"/>
  <c r="N1938" i="14"/>
  <c r="O1938" i="14"/>
  <c r="K1939" i="14"/>
  <c r="L1939" i="14"/>
  <c r="M1939" i="14"/>
  <c r="N1939" i="14"/>
  <c r="O1939" i="14"/>
  <c r="K1940" i="14"/>
  <c r="L1940" i="14"/>
  <c r="M1940" i="14"/>
  <c r="N1940" i="14"/>
  <c r="O1940" i="14"/>
  <c r="K1941" i="14"/>
  <c r="L1941" i="14"/>
  <c r="M1941" i="14"/>
  <c r="N1941" i="14"/>
  <c r="O1941" i="14"/>
  <c r="K1942" i="14"/>
  <c r="L1942" i="14"/>
  <c r="M1942" i="14"/>
  <c r="N1942" i="14"/>
  <c r="O1942" i="14"/>
  <c r="K1943" i="14"/>
  <c r="L1943" i="14"/>
  <c r="M1943" i="14"/>
  <c r="N1943" i="14"/>
  <c r="O1943" i="14"/>
  <c r="K1944" i="14"/>
  <c r="L1944" i="14"/>
  <c r="M1944" i="14"/>
  <c r="N1944" i="14"/>
  <c r="O1944" i="14"/>
  <c r="K1945" i="14"/>
  <c r="L1945" i="14"/>
  <c r="M1945" i="14"/>
  <c r="N1945" i="14"/>
  <c r="O1945" i="14"/>
  <c r="K1946" i="14"/>
  <c r="L1946" i="14"/>
  <c r="M1946" i="14"/>
  <c r="N1946" i="14"/>
  <c r="O1946" i="14"/>
  <c r="K1947" i="14"/>
  <c r="L1947" i="14"/>
  <c r="M1947" i="14"/>
  <c r="N1947" i="14"/>
  <c r="O1947" i="14"/>
  <c r="K1948" i="14"/>
  <c r="L1948" i="14"/>
  <c r="M1948" i="14"/>
  <c r="N1948" i="14"/>
  <c r="O1948" i="14"/>
  <c r="K1949" i="14"/>
  <c r="L1949" i="14"/>
  <c r="M1949" i="14"/>
  <c r="N1949" i="14"/>
  <c r="O1949" i="14"/>
  <c r="K1950" i="14"/>
  <c r="L1950" i="14"/>
  <c r="M1950" i="14"/>
  <c r="N1950" i="14"/>
  <c r="O1950" i="14"/>
  <c r="K1951" i="14"/>
  <c r="L1951" i="14"/>
  <c r="M1951" i="14"/>
  <c r="N1951" i="14"/>
  <c r="O1951" i="14"/>
  <c r="K1952" i="14"/>
  <c r="L1952" i="14"/>
  <c r="M1952" i="14"/>
  <c r="N1952" i="14"/>
  <c r="O1952" i="14"/>
  <c r="K1953" i="14"/>
  <c r="L1953" i="14"/>
  <c r="M1953" i="14"/>
  <c r="N1953" i="14"/>
  <c r="O1953" i="14"/>
  <c r="K1954" i="14"/>
  <c r="L1954" i="14"/>
  <c r="M1954" i="14"/>
  <c r="N1954" i="14"/>
  <c r="O1954" i="14"/>
  <c r="K1955" i="14"/>
  <c r="L1955" i="14"/>
  <c r="M1955" i="14"/>
  <c r="N1955" i="14"/>
  <c r="O1955" i="14"/>
  <c r="K1956" i="14"/>
  <c r="L1956" i="14"/>
  <c r="M1956" i="14"/>
  <c r="N1956" i="14"/>
  <c r="O1956" i="14"/>
  <c r="K1957" i="14"/>
  <c r="L1957" i="14"/>
  <c r="M1957" i="14"/>
  <c r="N1957" i="14"/>
  <c r="O1957" i="14"/>
  <c r="K1958" i="14"/>
  <c r="L1958" i="14"/>
  <c r="M1958" i="14"/>
  <c r="N1958" i="14"/>
  <c r="O1958" i="14"/>
  <c r="K1959" i="14"/>
  <c r="L1959" i="14"/>
  <c r="M1959" i="14"/>
  <c r="N1959" i="14"/>
  <c r="O1959" i="14"/>
  <c r="K1960" i="14"/>
  <c r="L1960" i="14"/>
  <c r="M1960" i="14"/>
  <c r="N1960" i="14"/>
  <c r="O1960" i="14"/>
  <c r="K1961" i="14"/>
  <c r="L1961" i="14"/>
  <c r="M1961" i="14"/>
  <c r="N1961" i="14"/>
  <c r="O1961" i="14"/>
  <c r="K1962" i="14"/>
  <c r="L1962" i="14"/>
  <c r="M1962" i="14"/>
  <c r="N1962" i="14"/>
  <c r="O1962" i="14"/>
  <c r="K1963" i="14"/>
  <c r="L1963" i="14"/>
  <c r="M1963" i="14"/>
  <c r="N1963" i="14"/>
  <c r="O1963" i="14"/>
  <c r="K1964" i="14"/>
  <c r="L1964" i="14"/>
  <c r="M1964" i="14"/>
  <c r="N1964" i="14"/>
  <c r="O1964" i="14"/>
  <c r="K1965" i="14"/>
  <c r="L1965" i="14"/>
  <c r="M1965" i="14"/>
  <c r="N1965" i="14"/>
  <c r="O1965" i="14"/>
  <c r="K1966" i="14"/>
  <c r="L1966" i="14"/>
  <c r="M1966" i="14"/>
  <c r="N1966" i="14"/>
  <c r="O1966" i="14"/>
  <c r="K1967" i="14"/>
  <c r="L1967" i="14"/>
  <c r="M1967" i="14"/>
  <c r="N1967" i="14"/>
  <c r="O1967" i="14"/>
  <c r="K1968" i="14"/>
  <c r="L1968" i="14"/>
  <c r="M1968" i="14"/>
  <c r="N1968" i="14"/>
  <c r="O1968" i="14"/>
  <c r="K1969" i="14"/>
  <c r="L1969" i="14"/>
  <c r="M1969" i="14"/>
  <c r="N1969" i="14"/>
  <c r="O1969" i="14"/>
  <c r="K1970" i="14"/>
  <c r="L1970" i="14"/>
  <c r="M1970" i="14"/>
  <c r="N1970" i="14"/>
  <c r="O1970" i="14"/>
  <c r="K1971" i="14"/>
  <c r="L1971" i="14"/>
  <c r="M1971" i="14"/>
  <c r="N1971" i="14"/>
  <c r="O1971" i="14"/>
  <c r="K1972" i="14"/>
  <c r="L1972" i="14"/>
  <c r="M1972" i="14"/>
  <c r="N1972" i="14"/>
  <c r="O1972" i="14"/>
  <c r="K1973" i="14"/>
  <c r="L1973" i="14"/>
  <c r="M1973" i="14"/>
  <c r="N1973" i="14"/>
  <c r="O1973" i="14"/>
  <c r="K1974" i="14"/>
  <c r="L1974" i="14"/>
  <c r="M1974" i="14"/>
  <c r="N1974" i="14"/>
  <c r="O1974" i="14"/>
  <c r="K1975" i="14"/>
  <c r="L1975" i="14"/>
  <c r="M1975" i="14"/>
  <c r="N1975" i="14"/>
  <c r="O1975" i="14"/>
  <c r="K1976" i="14"/>
  <c r="L1976" i="14"/>
  <c r="M1976" i="14"/>
  <c r="N1976" i="14"/>
  <c r="O1976" i="14"/>
  <c r="K1977" i="14"/>
  <c r="L1977" i="14"/>
  <c r="M1977" i="14"/>
  <c r="N1977" i="14"/>
  <c r="O1977" i="14"/>
  <c r="K1978" i="14"/>
  <c r="L1978" i="14"/>
  <c r="M1978" i="14"/>
  <c r="N1978" i="14"/>
  <c r="O1978" i="14"/>
  <c r="K1979" i="14"/>
  <c r="L1979" i="14"/>
  <c r="M1979" i="14"/>
  <c r="N1979" i="14"/>
  <c r="O1979" i="14"/>
  <c r="K1980" i="14"/>
  <c r="L1980" i="14"/>
  <c r="M1980" i="14"/>
  <c r="N1980" i="14"/>
  <c r="O1980" i="14"/>
  <c r="K1981" i="14"/>
  <c r="L1981" i="14"/>
  <c r="M1981" i="14"/>
  <c r="N1981" i="14"/>
  <c r="O1981" i="14"/>
  <c r="K1982" i="14"/>
  <c r="L1982" i="14"/>
  <c r="M1982" i="14"/>
  <c r="N1982" i="14"/>
  <c r="O1982" i="14"/>
  <c r="K1983" i="14"/>
  <c r="L1983" i="14"/>
  <c r="M1983" i="14"/>
  <c r="N1983" i="14"/>
  <c r="O1983" i="14"/>
  <c r="K1984" i="14"/>
  <c r="L1984" i="14"/>
  <c r="M1984" i="14"/>
  <c r="N1984" i="14"/>
  <c r="O1984" i="14"/>
  <c r="K1985" i="14"/>
  <c r="L1985" i="14"/>
  <c r="M1985" i="14"/>
  <c r="N1985" i="14"/>
  <c r="O1985" i="14"/>
  <c r="K1986" i="14"/>
  <c r="L1986" i="14"/>
  <c r="M1986" i="14"/>
  <c r="N1986" i="14"/>
  <c r="O1986" i="14"/>
  <c r="K1987" i="14"/>
  <c r="L1987" i="14"/>
  <c r="M1987" i="14"/>
  <c r="N1987" i="14"/>
  <c r="O1987" i="14"/>
  <c r="K1988" i="14"/>
  <c r="L1988" i="14"/>
  <c r="M1988" i="14"/>
  <c r="N1988" i="14"/>
  <c r="O1988" i="14"/>
  <c r="K1989" i="14"/>
  <c r="L1989" i="14"/>
  <c r="M1989" i="14"/>
  <c r="N1989" i="14"/>
  <c r="O1989" i="14"/>
  <c r="K1990" i="14"/>
  <c r="L1990" i="14"/>
  <c r="M1990" i="14"/>
  <c r="N1990" i="14"/>
  <c r="O1990" i="14"/>
  <c r="K1991" i="14"/>
  <c r="L1991" i="14"/>
  <c r="M1991" i="14"/>
  <c r="N1991" i="14"/>
  <c r="O1991" i="14"/>
  <c r="K1992" i="14"/>
  <c r="L1992" i="14"/>
  <c r="M1992" i="14"/>
  <c r="N1992" i="14"/>
  <c r="O1992" i="14"/>
  <c r="K1993" i="14"/>
  <c r="L1993" i="14"/>
  <c r="M1993" i="14"/>
  <c r="N1993" i="14"/>
  <c r="O1993" i="14"/>
  <c r="K1994" i="14"/>
  <c r="L1994" i="14"/>
  <c r="M1994" i="14"/>
  <c r="N1994" i="14"/>
  <c r="O1994" i="14"/>
  <c r="K1995" i="14"/>
  <c r="L1995" i="14"/>
  <c r="M1995" i="14"/>
  <c r="N1995" i="14"/>
  <c r="O1995" i="14"/>
  <c r="K1996" i="14"/>
  <c r="L1996" i="14"/>
  <c r="M1996" i="14"/>
  <c r="N1996" i="14"/>
  <c r="O1996" i="14"/>
  <c r="K1997" i="14"/>
  <c r="L1997" i="14"/>
  <c r="M1997" i="14"/>
  <c r="N1997" i="14"/>
  <c r="O1997" i="14"/>
  <c r="K1998" i="14"/>
  <c r="L1998" i="14"/>
  <c r="M1998" i="14"/>
  <c r="N1998" i="14"/>
  <c r="O1998" i="14"/>
  <c r="K1999" i="14"/>
  <c r="L1999" i="14"/>
  <c r="M1999" i="14"/>
  <c r="N1999" i="14"/>
  <c r="O1999" i="14"/>
  <c r="K2000" i="14"/>
  <c r="L2000" i="14"/>
  <c r="M2000" i="14"/>
  <c r="N2000" i="14"/>
  <c r="O2000" i="14"/>
  <c r="K2001" i="14"/>
  <c r="L2001" i="14"/>
  <c r="M2001" i="14"/>
  <c r="N2001" i="14"/>
  <c r="O2001" i="14"/>
  <c r="K2002" i="14"/>
  <c r="L2002" i="14"/>
  <c r="M2002" i="14"/>
  <c r="N2002" i="14"/>
  <c r="O2002" i="14"/>
  <c r="K2003" i="14"/>
  <c r="L2003" i="14"/>
  <c r="M2003" i="14"/>
  <c r="N2003" i="14"/>
  <c r="O2003" i="14"/>
  <c r="K2004" i="14"/>
  <c r="L2004" i="14"/>
  <c r="M2004" i="14"/>
  <c r="N2004" i="14"/>
  <c r="O2004" i="14"/>
  <c r="K2005" i="14"/>
  <c r="L2005" i="14"/>
  <c r="M2005" i="14"/>
  <c r="N2005" i="14"/>
  <c r="O2005" i="14"/>
  <c r="K2006" i="14"/>
  <c r="L2006" i="14"/>
  <c r="M2006" i="14"/>
  <c r="N2006" i="14"/>
  <c r="O2006" i="14"/>
  <c r="K2007" i="14"/>
  <c r="L2007" i="14"/>
  <c r="M2007" i="14"/>
  <c r="N2007" i="14"/>
  <c r="O2007" i="14"/>
  <c r="K2008" i="14"/>
  <c r="L2008" i="14"/>
  <c r="M2008" i="14"/>
  <c r="N2008" i="14"/>
  <c r="O2008" i="14"/>
  <c r="K2009" i="14"/>
  <c r="L2009" i="14"/>
  <c r="M2009" i="14"/>
  <c r="N2009" i="14"/>
  <c r="O2009" i="14"/>
  <c r="K2010" i="14"/>
  <c r="L2010" i="14"/>
  <c r="M2010" i="14"/>
  <c r="N2010" i="14"/>
  <c r="O2010" i="14"/>
  <c r="K2011" i="14"/>
  <c r="L2011" i="14"/>
  <c r="M2011" i="14"/>
  <c r="N2011" i="14"/>
  <c r="O2011" i="14"/>
  <c r="K2012" i="14"/>
  <c r="L2012" i="14"/>
  <c r="M2012" i="14"/>
  <c r="N2012" i="14"/>
  <c r="O2012" i="14"/>
  <c r="K2013" i="14"/>
  <c r="L2013" i="14"/>
  <c r="M2013" i="14"/>
  <c r="N2013" i="14"/>
  <c r="O2013" i="14"/>
  <c r="K2014" i="14"/>
  <c r="L2014" i="14"/>
  <c r="M2014" i="14"/>
  <c r="N2014" i="14"/>
  <c r="O2014" i="14"/>
  <c r="K2015" i="14"/>
  <c r="L2015" i="14"/>
  <c r="M2015" i="14"/>
  <c r="N2015" i="14"/>
  <c r="O2015" i="14"/>
  <c r="K2016" i="14"/>
  <c r="L2016" i="14"/>
  <c r="M2016" i="14"/>
  <c r="N2016" i="14"/>
  <c r="O2016" i="14"/>
  <c r="K2017" i="14"/>
  <c r="L2017" i="14"/>
  <c r="M2017" i="14"/>
  <c r="N2017" i="14"/>
  <c r="O2017" i="14"/>
  <c r="K2018" i="14"/>
  <c r="L2018" i="14"/>
  <c r="M2018" i="14"/>
  <c r="N2018" i="14"/>
  <c r="O2018" i="14"/>
  <c r="K2019" i="14"/>
  <c r="L2019" i="14"/>
  <c r="M2019" i="14"/>
  <c r="N2019" i="14"/>
  <c r="O2019" i="14"/>
  <c r="K2020" i="14"/>
  <c r="L2020" i="14"/>
  <c r="M2020" i="14"/>
  <c r="N2020" i="14"/>
  <c r="O2020" i="14"/>
  <c r="K2021" i="14"/>
  <c r="L2021" i="14"/>
  <c r="M2021" i="14"/>
  <c r="N2021" i="14"/>
  <c r="O2021" i="14"/>
  <c r="K2022" i="14"/>
  <c r="L2022" i="14"/>
  <c r="M2022" i="14"/>
  <c r="N2022" i="14"/>
  <c r="O2022" i="14"/>
  <c r="K2023" i="14"/>
  <c r="L2023" i="14"/>
  <c r="M2023" i="14"/>
  <c r="N2023" i="14"/>
  <c r="O2023" i="14"/>
  <c r="K2024" i="14"/>
  <c r="L2024" i="14"/>
  <c r="M2024" i="14"/>
  <c r="N2024" i="14"/>
  <c r="O2024" i="14"/>
  <c r="K2025" i="14"/>
  <c r="L2025" i="14"/>
  <c r="M2025" i="14"/>
  <c r="N2025" i="14"/>
  <c r="O2025" i="14"/>
  <c r="K2026" i="14"/>
  <c r="L2026" i="14"/>
  <c r="M2026" i="14"/>
  <c r="N2026" i="14"/>
  <c r="O2026" i="14"/>
  <c r="K2027" i="14"/>
  <c r="L2027" i="14"/>
  <c r="M2027" i="14"/>
  <c r="N2027" i="14"/>
  <c r="O2027" i="14"/>
  <c r="K2028" i="14"/>
  <c r="L2028" i="14"/>
  <c r="M2028" i="14"/>
  <c r="N2028" i="14"/>
  <c r="O2028" i="14"/>
  <c r="K2029" i="14"/>
  <c r="L2029" i="14"/>
  <c r="M2029" i="14"/>
  <c r="N2029" i="14"/>
  <c r="O2029" i="14"/>
  <c r="K2030" i="14"/>
  <c r="L2030" i="14"/>
  <c r="M2030" i="14"/>
  <c r="N2030" i="14"/>
  <c r="O2030" i="14"/>
  <c r="K2031" i="14"/>
  <c r="L2031" i="14"/>
  <c r="M2031" i="14"/>
  <c r="N2031" i="14"/>
  <c r="O2031" i="14"/>
  <c r="K2032" i="14"/>
  <c r="L2032" i="14"/>
  <c r="M2032" i="14"/>
  <c r="N2032" i="14"/>
  <c r="O2032" i="14"/>
  <c r="K2033" i="14"/>
  <c r="L2033" i="14"/>
  <c r="M2033" i="14"/>
  <c r="N2033" i="14"/>
  <c r="O2033" i="14"/>
  <c r="K2034" i="14"/>
  <c r="L2034" i="14"/>
  <c r="M2034" i="14"/>
  <c r="N2034" i="14"/>
  <c r="O2034" i="14"/>
  <c r="K2035" i="14"/>
  <c r="L2035" i="14"/>
  <c r="M2035" i="14"/>
  <c r="N2035" i="14"/>
  <c r="O2035" i="14"/>
  <c r="K2036" i="14"/>
  <c r="L2036" i="14"/>
  <c r="M2036" i="14"/>
  <c r="N2036" i="14"/>
  <c r="O2036" i="14"/>
  <c r="K2037" i="14"/>
  <c r="L2037" i="14"/>
  <c r="M2037" i="14"/>
  <c r="N2037" i="14"/>
  <c r="O2037" i="14"/>
  <c r="K2038" i="14"/>
  <c r="L2038" i="14"/>
  <c r="M2038" i="14"/>
  <c r="N2038" i="14"/>
  <c r="O2038" i="14"/>
  <c r="K2039" i="14"/>
  <c r="L2039" i="14"/>
  <c r="M2039" i="14"/>
  <c r="N2039" i="14"/>
  <c r="O2039" i="14"/>
  <c r="K2040" i="14"/>
  <c r="L2040" i="14"/>
  <c r="M2040" i="14"/>
  <c r="N2040" i="14"/>
  <c r="O2040" i="14"/>
  <c r="K2041" i="14"/>
  <c r="L2041" i="14"/>
  <c r="M2041" i="14"/>
  <c r="N2041" i="14"/>
  <c r="O2041" i="14"/>
  <c r="K2042" i="14"/>
  <c r="L2042" i="14"/>
  <c r="M2042" i="14"/>
  <c r="N2042" i="14"/>
  <c r="O2042" i="14"/>
  <c r="K2043" i="14"/>
  <c r="L2043" i="14"/>
  <c r="M2043" i="14"/>
  <c r="N2043" i="14"/>
  <c r="O2043" i="14"/>
  <c r="K2044" i="14"/>
  <c r="L2044" i="14"/>
  <c r="M2044" i="14"/>
  <c r="N2044" i="14"/>
  <c r="O2044" i="14"/>
  <c r="K2045" i="14"/>
  <c r="L2045" i="14"/>
  <c r="M2045" i="14"/>
  <c r="N2045" i="14"/>
  <c r="O2045" i="14"/>
  <c r="K2046" i="14"/>
  <c r="L2046" i="14"/>
  <c r="M2046" i="14"/>
  <c r="N2046" i="14"/>
  <c r="O2046" i="14"/>
  <c r="K2047" i="14"/>
  <c r="L2047" i="14"/>
  <c r="M2047" i="14"/>
  <c r="N2047" i="14"/>
  <c r="O2047" i="14"/>
  <c r="K2048" i="14"/>
  <c r="L2048" i="14"/>
  <c r="M2048" i="14"/>
  <c r="N2048" i="14"/>
  <c r="O2048" i="14"/>
  <c r="K2049" i="14"/>
  <c r="L2049" i="14"/>
  <c r="M2049" i="14"/>
  <c r="N2049" i="14"/>
  <c r="O2049" i="14"/>
  <c r="K2050" i="14"/>
  <c r="L2050" i="14"/>
  <c r="M2050" i="14"/>
  <c r="N2050" i="14"/>
  <c r="O2050" i="14"/>
  <c r="K2051" i="14"/>
  <c r="L2051" i="14"/>
  <c r="M2051" i="14"/>
  <c r="N2051" i="14"/>
  <c r="O2051" i="14"/>
  <c r="K2052" i="14"/>
  <c r="L2052" i="14"/>
  <c r="M2052" i="14"/>
  <c r="N2052" i="14"/>
  <c r="O2052" i="14"/>
  <c r="K2053" i="14"/>
  <c r="L2053" i="14"/>
  <c r="M2053" i="14"/>
  <c r="N2053" i="14"/>
  <c r="O2053" i="14"/>
  <c r="K2054" i="14"/>
  <c r="L2054" i="14"/>
  <c r="M2054" i="14"/>
  <c r="N2054" i="14"/>
  <c r="O2054" i="14"/>
  <c r="K2055" i="14"/>
  <c r="L2055" i="14"/>
  <c r="M2055" i="14"/>
  <c r="N2055" i="14"/>
  <c r="O2055" i="14"/>
  <c r="K2056" i="14"/>
  <c r="L2056" i="14"/>
  <c r="M2056" i="14"/>
  <c r="N2056" i="14"/>
  <c r="O2056" i="14"/>
  <c r="K2057" i="14"/>
  <c r="L2057" i="14"/>
  <c r="M2057" i="14"/>
  <c r="N2057" i="14"/>
  <c r="O2057" i="14"/>
  <c r="K2058" i="14"/>
  <c r="L2058" i="14"/>
  <c r="M2058" i="14"/>
  <c r="N2058" i="14"/>
  <c r="O2058" i="14"/>
  <c r="K2059" i="14"/>
  <c r="L2059" i="14"/>
  <c r="M2059" i="14"/>
  <c r="N2059" i="14"/>
  <c r="O2059" i="14"/>
  <c r="K2060" i="14"/>
  <c r="L2060" i="14"/>
  <c r="M2060" i="14"/>
  <c r="N2060" i="14"/>
  <c r="O2060" i="14"/>
  <c r="K2061" i="14"/>
  <c r="L2061" i="14"/>
  <c r="M2061" i="14"/>
  <c r="N2061" i="14"/>
  <c r="O2061" i="14"/>
  <c r="K2062" i="14"/>
  <c r="L2062" i="14"/>
  <c r="M2062" i="14"/>
  <c r="N2062" i="14"/>
  <c r="O2062" i="14"/>
  <c r="K2063" i="14"/>
  <c r="L2063" i="14"/>
  <c r="M2063" i="14"/>
  <c r="N2063" i="14"/>
  <c r="O2063" i="14"/>
  <c r="K2064" i="14"/>
  <c r="L2064" i="14"/>
  <c r="M2064" i="14"/>
  <c r="N2064" i="14"/>
  <c r="O2064" i="14"/>
  <c r="K2065" i="14"/>
  <c r="L2065" i="14"/>
  <c r="M2065" i="14"/>
  <c r="N2065" i="14"/>
  <c r="O2065" i="14"/>
  <c r="K2066" i="14"/>
  <c r="L2066" i="14"/>
  <c r="M2066" i="14"/>
  <c r="N2066" i="14"/>
  <c r="O2066" i="14"/>
  <c r="K2067" i="14"/>
  <c r="L2067" i="14"/>
  <c r="M2067" i="14"/>
  <c r="N2067" i="14"/>
  <c r="O2067" i="14"/>
  <c r="K2068" i="14"/>
  <c r="L2068" i="14"/>
  <c r="M2068" i="14"/>
  <c r="N2068" i="14"/>
  <c r="O2068" i="14"/>
  <c r="K2069" i="14"/>
  <c r="L2069" i="14"/>
  <c r="M2069" i="14"/>
  <c r="N2069" i="14"/>
  <c r="O2069" i="14"/>
  <c r="K2070" i="14"/>
  <c r="L2070" i="14"/>
  <c r="M2070" i="14"/>
  <c r="N2070" i="14"/>
  <c r="O2070" i="14"/>
  <c r="K2071" i="14"/>
  <c r="L2071" i="14"/>
  <c r="M2071" i="14"/>
  <c r="N2071" i="14"/>
  <c r="O2071" i="14"/>
  <c r="K2072" i="14"/>
  <c r="L2072" i="14"/>
  <c r="M2072" i="14"/>
  <c r="N2072" i="14"/>
  <c r="O2072" i="14"/>
  <c r="K2073" i="14"/>
  <c r="L2073" i="14"/>
  <c r="M2073" i="14"/>
  <c r="N2073" i="14"/>
  <c r="O2073" i="14"/>
  <c r="K2074" i="14"/>
  <c r="L2074" i="14"/>
  <c r="M2074" i="14"/>
  <c r="N2074" i="14"/>
  <c r="O2074" i="14"/>
  <c r="K2075" i="14"/>
  <c r="L2075" i="14"/>
  <c r="M2075" i="14"/>
  <c r="N2075" i="14"/>
  <c r="O2075" i="14"/>
  <c r="K2076" i="14"/>
  <c r="L2076" i="14"/>
  <c r="M2076" i="14"/>
  <c r="N2076" i="14"/>
  <c r="O2076" i="14"/>
  <c r="K2077" i="14"/>
  <c r="L2077" i="14"/>
  <c r="M2077" i="14"/>
  <c r="N2077" i="14"/>
  <c r="O2077" i="14"/>
  <c r="K2078" i="14"/>
  <c r="L2078" i="14"/>
  <c r="M2078" i="14"/>
  <c r="N2078" i="14"/>
  <c r="O2078" i="14"/>
  <c r="K2079" i="14"/>
  <c r="L2079" i="14"/>
  <c r="M2079" i="14"/>
  <c r="N2079" i="14"/>
  <c r="O2079" i="14"/>
  <c r="K2080" i="14"/>
  <c r="L2080" i="14"/>
  <c r="M2080" i="14"/>
  <c r="N2080" i="14"/>
  <c r="O2080" i="14"/>
  <c r="K2081" i="14"/>
  <c r="L2081" i="14"/>
  <c r="M2081" i="14"/>
  <c r="N2081" i="14"/>
  <c r="O2081" i="14"/>
  <c r="K2082" i="14"/>
  <c r="L2082" i="14"/>
  <c r="M2082" i="14"/>
  <c r="N2082" i="14"/>
  <c r="O2082" i="14"/>
  <c r="K2083" i="14"/>
  <c r="L2083" i="14"/>
  <c r="M2083" i="14"/>
  <c r="N2083" i="14"/>
  <c r="O2083" i="14"/>
  <c r="K2084" i="14"/>
  <c r="L2084" i="14"/>
  <c r="M2084" i="14"/>
  <c r="N2084" i="14"/>
  <c r="O2084" i="14"/>
  <c r="K2085" i="14"/>
  <c r="L2085" i="14"/>
  <c r="M2085" i="14"/>
  <c r="N2085" i="14"/>
  <c r="O2085" i="14"/>
  <c r="K2086" i="14"/>
  <c r="L2086" i="14"/>
  <c r="M2086" i="14"/>
  <c r="N2086" i="14"/>
  <c r="O2086" i="14"/>
  <c r="K2087" i="14"/>
  <c r="L2087" i="14"/>
  <c r="M2087" i="14"/>
  <c r="N2087" i="14"/>
  <c r="O2087" i="14"/>
  <c r="K2088" i="14"/>
  <c r="L2088" i="14"/>
  <c r="M2088" i="14"/>
  <c r="N2088" i="14"/>
  <c r="O2088" i="14"/>
  <c r="K2089" i="14"/>
  <c r="L2089" i="14"/>
  <c r="M2089" i="14"/>
  <c r="N2089" i="14"/>
  <c r="O2089" i="14"/>
  <c r="K2090" i="14"/>
  <c r="L2090" i="14"/>
  <c r="M2090" i="14"/>
  <c r="N2090" i="14"/>
  <c r="O2090" i="14"/>
  <c r="K2091" i="14"/>
  <c r="L2091" i="14"/>
  <c r="M2091" i="14"/>
  <c r="N2091" i="14"/>
  <c r="O2091" i="14"/>
  <c r="K2092" i="14"/>
  <c r="L2092" i="14"/>
  <c r="M2092" i="14"/>
  <c r="N2092" i="14"/>
  <c r="O2092" i="14"/>
  <c r="K2093" i="14"/>
  <c r="L2093" i="14"/>
  <c r="M2093" i="14"/>
  <c r="N2093" i="14"/>
  <c r="O2093" i="14"/>
  <c r="K2094" i="14"/>
  <c r="L2094" i="14"/>
  <c r="M2094" i="14"/>
  <c r="N2094" i="14"/>
  <c r="O2094" i="14"/>
  <c r="K2095" i="14"/>
  <c r="L2095" i="14"/>
  <c r="M2095" i="14"/>
  <c r="N2095" i="14"/>
  <c r="O2095" i="14"/>
  <c r="K2096" i="14"/>
  <c r="L2096" i="14"/>
  <c r="M2096" i="14"/>
  <c r="N2096" i="14"/>
  <c r="O2096" i="14"/>
  <c r="K2097" i="14"/>
  <c r="L2097" i="14"/>
  <c r="M2097" i="14"/>
  <c r="N2097" i="14"/>
  <c r="O2097" i="14"/>
  <c r="K2098" i="14"/>
  <c r="L2098" i="14"/>
  <c r="M2098" i="14"/>
  <c r="N2098" i="14"/>
  <c r="O2098" i="14"/>
  <c r="K2099" i="14"/>
  <c r="L2099" i="14"/>
  <c r="M2099" i="14"/>
  <c r="N2099" i="14"/>
  <c r="O2099" i="14"/>
  <c r="K2100" i="14"/>
  <c r="L2100" i="14"/>
  <c r="M2100" i="14"/>
  <c r="N2100" i="14"/>
  <c r="O2100" i="14"/>
  <c r="K2101" i="14"/>
  <c r="L2101" i="14"/>
  <c r="M2101" i="14"/>
  <c r="N2101" i="14"/>
  <c r="O2101" i="14"/>
  <c r="K2102" i="14"/>
  <c r="L2102" i="14"/>
  <c r="M2102" i="14"/>
  <c r="N2102" i="14"/>
  <c r="O2102" i="14"/>
  <c r="K2103" i="14"/>
  <c r="L2103" i="14"/>
  <c r="M2103" i="14"/>
  <c r="N2103" i="14"/>
  <c r="O2103" i="14"/>
  <c r="K2104" i="14"/>
  <c r="L2104" i="14"/>
  <c r="M2104" i="14"/>
  <c r="N2104" i="14"/>
  <c r="O2104" i="14"/>
  <c r="K2105" i="14"/>
  <c r="L2105" i="14"/>
  <c r="M2105" i="14"/>
  <c r="N2105" i="14"/>
  <c r="O2105" i="14"/>
  <c r="K2106" i="14"/>
  <c r="L2106" i="14"/>
  <c r="M2106" i="14"/>
  <c r="N2106" i="14"/>
  <c r="O2106" i="14"/>
  <c r="K2107" i="14"/>
  <c r="L2107" i="14"/>
  <c r="M2107" i="14"/>
  <c r="N2107" i="14"/>
  <c r="O2107" i="14"/>
  <c r="K2108" i="14"/>
  <c r="L2108" i="14"/>
  <c r="M2108" i="14"/>
  <c r="N2108" i="14"/>
  <c r="O2108" i="14"/>
  <c r="K2109" i="14"/>
  <c r="L2109" i="14"/>
  <c r="M2109" i="14"/>
  <c r="N2109" i="14"/>
  <c r="O2109" i="14"/>
  <c r="K2110" i="14"/>
  <c r="L2110" i="14"/>
  <c r="M2110" i="14"/>
  <c r="N2110" i="14"/>
  <c r="O2110" i="14"/>
  <c r="K2111" i="14"/>
  <c r="L2111" i="14"/>
  <c r="M2111" i="14"/>
  <c r="N2111" i="14"/>
  <c r="O2111" i="14"/>
  <c r="K2112" i="14"/>
  <c r="L2112" i="14"/>
  <c r="M2112" i="14"/>
  <c r="N2112" i="14"/>
  <c r="O2112" i="14"/>
  <c r="K2113" i="14"/>
  <c r="L2113" i="14"/>
  <c r="M2113" i="14"/>
  <c r="N2113" i="14"/>
  <c r="O2113" i="14"/>
  <c r="K2114" i="14"/>
  <c r="L2114" i="14"/>
  <c r="M2114" i="14"/>
  <c r="N2114" i="14"/>
  <c r="O2114" i="14"/>
  <c r="K2115" i="14"/>
  <c r="L2115" i="14"/>
  <c r="M2115" i="14"/>
  <c r="N2115" i="14"/>
  <c r="O2115" i="14"/>
  <c r="K2116" i="14"/>
  <c r="L2116" i="14"/>
  <c r="M2116" i="14"/>
  <c r="N2116" i="14"/>
  <c r="O2116" i="14"/>
  <c r="K2117" i="14"/>
  <c r="L2117" i="14"/>
  <c r="M2117" i="14"/>
  <c r="N2117" i="14"/>
  <c r="O2117" i="14"/>
  <c r="K2118" i="14"/>
  <c r="L2118" i="14"/>
  <c r="M2118" i="14"/>
  <c r="N2118" i="14"/>
  <c r="O2118" i="14"/>
  <c r="K2119" i="14"/>
  <c r="L2119" i="14"/>
  <c r="M2119" i="14"/>
  <c r="N2119" i="14"/>
  <c r="O2119" i="14"/>
  <c r="K2120" i="14"/>
  <c r="L2120" i="14"/>
  <c r="M2120" i="14"/>
  <c r="N2120" i="14"/>
  <c r="O2120" i="14"/>
  <c r="K2121" i="14"/>
  <c r="L2121" i="14"/>
  <c r="M2121" i="14"/>
  <c r="N2121" i="14"/>
  <c r="O2121" i="14"/>
  <c r="K2122" i="14"/>
  <c r="L2122" i="14"/>
  <c r="M2122" i="14"/>
  <c r="N2122" i="14"/>
  <c r="O2122" i="14"/>
  <c r="K2123" i="14"/>
  <c r="L2123" i="14"/>
  <c r="M2123" i="14"/>
  <c r="N2123" i="14"/>
  <c r="O2123" i="14"/>
  <c r="K2124" i="14"/>
  <c r="L2124" i="14"/>
  <c r="M2124" i="14"/>
  <c r="N2124" i="14"/>
  <c r="O2124" i="14"/>
  <c r="K2125" i="14"/>
  <c r="L2125" i="14"/>
  <c r="M2125" i="14"/>
  <c r="N2125" i="14"/>
  <c r="O2125" i="14"/>
  <c r="K2126" i="14"/>
  <c r="L2126" i="14"/>
  <c r="M2126" i="14"/>
  <c r="N2126" i="14"/>
  <c r="O2126" i="14"/>
  <c r="K2127" i="14"/>
  <c r="L2127" i="14"/>
  <c r="M2127" i="14"/>
  <c r="N2127" i="14"/>
  <c r="O2127" i="14"/>
  <c r="K2128" i="14"/>
  <c r="L2128" i="14"/>
  <c r="M2128" i="14"/>
  <c r="N2128" i="14"/>
  <c r="O2128" i="14"/>
  <c r="K2129" i="14"/>
  <c r="L2129" i="14"/>
  <c r="M2129" i="14"/>
  <c r="N2129" i="14"/>
  <c r="O2129" i="14"/>
  <c r="K2130" i="14"/>
  <c r="L2130" i="14"/>
  <c r="M2130" i="14"/>
  <c r="N2130" i="14"/>
  <c r="O2130" i="14"/>
  <c r="K2131" i="14"/>
  <c r="L2131" i="14"/>
  <c r="M2131" i="14"/>
  <c r="N2131" i="14"/>
  <c r="O2131" i="14"/>
  <c r="K2132" i="14"/>
  <c r="L2132" i="14"/>
  <c r="M2132" i="14"/>
  <c r="N2132" i="14"/>
  <c r="O2132" i="14"/>
  <c r="K2133" i="14"/>
  <c r="L2133" i="14"/>
  <c r="M2133" i="14"/>
  <c r="N2133" i="14"/>
  <c r="O2133" i="14"/>
  <c r="K2134" i="14"/>
  <c r="L2134" i="14"/>
  <c r="M2134" i="14"/>
  <c r="N2134" i="14"/>
  <c r="O2134" i="14"/>
  <c r="K2135" i="14"/>
  <c r="L2135" i="14"/>
  <c r="M2135" i="14"/>
  <c r="N2135" i="14"/>
  <c r="O2135" i="14"/>
  <c r="K2136" i="14"/>
  <c r="L2136" i="14"/>
  <c r="M2136" i="14"/>
  <c r="N2136" i="14"/>
  <c r="O2136" i="14"/>
  <c r="K2137" i="14"/>
  <c r="L2137" i="14"/>
  <c r="M2137" i="14"/>
  <c r="N2137" i="14"/>
  <c r="O2137" i="14"/>
  <c r="K2138" i="14"/>
  <c r="L2138" i="14"/>
  <c r="M2138" i="14"/>
  <c r="N2138" i="14"/>
  <c r="O2138" i="14"/>
  <c r="K2139" i="14"/>
  <c r="L2139" i="14"/>
  <c r="M2139" i="14"/>
  <c r="N2139" i="14"/>
  <c r="O2139" i="14"/>
  <c r="K2140" i="14"/>
  <c r="L2140" i="14"/>
  <c r="M2140" i="14"/>
  <c r="N2140" i="14"/>
  <c r="O2140" i="14"/>
  <c r="K2141" i="14"/>
  <c r="L2141" i="14"/>
  <c r="M2141" i="14"/>
  <c r="N2141" i="14"/>
  <c r="O2141" i="14"/>
  <c r="K2142" i="14"/>
  <c r="L2142" i="14"/>
  <c r="M2142" i="14"/>
  <c r="N2142" i="14"/>
  <c r="O2142" i="14"/>
  <c r="K2143" i="14"/>
  <c r="L2143" i="14"/>
  <c r="M2143" i="14"/>
  <c r="N2143" i="14"/>
  <c r="O2143" i="14"/>
  <c r="K2144" i="14"/>
  <c r="L2144" i="14"/>
  <c r="M2144" i="14"/>
  <c r="N2144" i="14"/>
  <c r="O2144" i="14"/>
  <c r="K2145" i="14"/>
  <c r="L2145" i="14"/>
  <c r="M2145" i="14"/>
  <c r="N2145" i="14"/>
  <c r="O2145" i="14"/>
  <c r="K2146" i="14"/>
  <c r="L2146" i="14"/>
  <c r="M2146" i="14"/>
  <c r="N2146" i="14"/>
  <c r="O2146" i="14"/>
  <c r="K2147" i="14"/>
  <c r="L2147" i="14"/>
  <c r="M2147" i="14"/>
  <c r="N2147" i="14"/>
  <c r="O2147" i="14"/>
  <c r="K2148" i="14"/>
  <c r="L2148" i="14"/>
  <c r="M2148" i="14"/>
  <c r="N2148" i="14"/>
  <c r="O2148" i="14"/>
  <c r="K2149" i="14"/>
  <c r="L2149" i="14"/>
  <c r="M2149" i="14"/>
  <c r="N2149" i="14"/>
  <c r="O2149" i="14"/>
  <c r="K2150" i="14"/>
  <c r="L2150" i="14"/>
  <c r="M2150" i="14"/>
  <c r="N2150" i="14"/>
  <c r="O2150" i="14"/>
  <c r="K2151" i="14"/>
  <c r="L2151" i="14"/>
  <c r="M2151" i="14"/>
  <c r="N2151" i="14"/>
  <c r="O2151" i="14"/>
  <c r="K2152" i="14"/>
  <c r="L2152" i="14"/>
  <c r="M2152" i="14"/>
  <c r="N2152" i="14"/>
  <c r="O2152" i="14"/>
  <c r="K2153" i="14"/>
  <c r="L2153" i="14"/>
  <c r="M2153" i="14"/>
  <c r="N2153" i="14"/>
  <c r="O2153" i="14"/>
  <c r="K2154" i="14"/>
  <c r="L2154" i="14"/>
  <c r="M2154" i="14"/>
  <c r="N2154" i="14"/>
  <c r="O2154" i="14"/>
  <c r="K2155" i="14"/>
  <c r="L2155" i="14"/>
  <c r="M2155" i="14"/>
  <c r="N2155" i="14"/>
  <c r="O2155" i="14"/>
  <c r="K2156" i="14"/>
  <c r="L2156" i="14"/>
  <c r="M2156" i="14"/>
  <c r="N2156" i="14"/>
  <c r="O2156" i="14"/>
  <c r="K2157" i="14"/>
  <c r="L2157" i="14"/>
  <c r="M2157" i="14"/>
  <c r="N2157" i="14"/>
  <c r="O2157" i="14"/>
  <c r="K2158" i="14"/>
  <c r="L2158" i="14"/>
  <c r="M2158" i="14"/>
  <c r="N2158" i="14"/>
  <c r="O2158" i="14"/>
  <c r="K2159" i="14"/>
  <c r="L2159" i="14"/>
  <c r="M2159" i="14"/>
  <c r="N2159" i="14"/>
  <c r="O2159" i="14"/>
  <c r="K2160" i="14"/>
  <c r="L2160" i="14"/>
  <c r="M2160" i="14"/>
  <c r="N2160" i="14"/>
  <c r="O2160" i="14"/>
  <c r="K2161" i="14"/>
  <c r="L2161" i="14"/>
  <c r="M2161" i="14"/>
  <c r="N2161" i="14"/>
  <c r="O2161" i="14"/>
  <c r="K2162" i="14"/>
  <c r="L2162" i="14"/>
  <c r="M2162" i="14"/>
  <c r="N2162" i="14"/>
  <c r="O2162" i="14"/>
  <c r="K2163" i="14"/>
  <c r="L2163" i="14"/>
  <c r="M2163" i="14"/>
  <c r="N2163" i="14"/>
  <c r="O2163" i="14"/>
  <c r="K2164" i="14"/>
  <c r="L2164" i="14"/>
  <c r="M2164" i="14"/>
  <c r="N2164" i="14"/>
  <c r="O2164" i="14"/>
  <c r="K2165" i="14"/>
  <c r="L2165" i="14"/>
  <c r="M2165" i="14"/>
  <c r="N2165" i="14"/>
  <c r="O2165" i="14"/>
  <c r="K2166" i="14"/>
  <c r="L2166" i="14"/>
  <c r="M2166" i="14"/>
  <c r="N2166" i="14"/>
  <c r="O2166" i="14"/>
  <c r="K2167" i="14"/>
  <c r="L2167" i="14"/>
  <c r="M2167" i="14"/>
  <c r="N2167" i="14"/>
  <c r="O2167" i="14"/>
  <c r="K2168" i="14"/>
  <c r="L2168" i="14"/>
  <c r="M2168" i="14"/>
  <c r="N2168" i="14"/>
  <c r="O2168" i="14"/>
  <c r="K2169" i="14"/>
  <c r="L2169" i="14"/>
  <c r="M2169" i="14"/>
  <c r="N2169" i="14"/>
  <c r="O2169" i="14"/>
  <c r="K2170" i="14"/>
  <c r="L2170" i="14"/>
  <c r="M2170" i="14"/>
  <c r="N2170" i="14"/>
  <c r="O2170" i="14"/>
  <c r="K2171" i="14"/>
  <c r="L2171" i="14"/>
  <c r="M2171" i="14"/>
  <c r="N2171" i="14"/>
  <c r="O2171" i="14"/>
  <c r="K2172" i="14"/>
  <c r="L2172" i="14"/>
  <c r="M2172" i="14"/>
  <c r="N2172" i="14"/>
  <c r="O2172" i="14"/>
  <c r="K2173" i="14"/>
  <c r="L2173" i="14"/>
  <c r="M2173" i="14"/>
  <c r="N2173" i="14"/>
  <c r="O2173" i="14"/>
  <c r="K2174" i="14"/>
  <c r="L2174" i="14"/>
  <c r="M2174" i="14"/>
  <c r="N2174" i="14"/>
  <c r="O2174" i="14"/>
  <c r="K2175" i="14"/>
  <c r="L2175" i="14"/>
  <c r="M2175" i="14"/>
  <c r="N2175" i="14"/>
  <c r="O2175" i="14"/>
  <c r="K2176" i="14"/>
  <c r="L2176" i="14"/>
  <c r="M2176" i="14"/>
  <c r="N2176" i="14"/>
  <c r="O2176" i="14"/>
  <c r="K2177" i="14"/>
  <c r="L2177" i="14"/>
  <c r="M2177" i="14"/>
  <c r="N2177" i="14"/>
  <c r="O2177" i="14"/>
  <c r="K2178" i="14"/>
  <c r="L2178" i="14"/>
  <c r="M2178" i="14"/>
  <c r="N2178" i="14"/>
  <c r="O2178" i="14"/>
  <c r="K2179" i="14"/>
  <c r="L2179" i="14"/>
  <c r="M2179" i="14"/>
  <c r="N2179" i="14"/>
  <c r="O2179" i="14"/>
  <c r="K2180" i="14"/>
  <c r="L2180" i="14"/>
  <c r="M2180" i="14"/>
  <c r="N2180" i="14"/>
  <c r="O2180" i="14"/>
  <c r="K2181" i="14"/>
  <c r="L2181" i="14"/>
  <c r="M2181" i="14"/>
  <c r="N2181" i="14"/>
  <c r="O2181" i="14"/>
  <c r="K2182" i="14"/>
  <c r="L2182" i="14"/>
  <c r="M2182" i="14"/>
  <c r="N2182" i="14"/>
  <c r="O2182" i="14"/>
  <c r="K2183" i="14"/>
  <c r="L2183" i="14"/>
  <c r="M2183" i="14"/>
  <c r="N2183" i="14"/>
  <c r="O2183" i="14"/>
  <c r="K2184" i="14"/>
  <c r="L2184" i="14"/>
  <c r="M2184" i="14"/>
  <c r="N2184" i="14"/>
  <c r="O2184" i="14"/>
  <c r="K2185" i="14"/>
  <c r="L2185" i="14"/>
  <c r="M2185" i="14"/>
  <c r="N2185" i="14"/>
  <c r="O2185" i="14"/>
  <c r="K2186" i="14"/>
  <c r="L2186" i="14"/>
  <c r="M2186" i="14"/>
  <c r="N2186" i="14"/>
  <c r="O2186" i="14"/>
  <c r="K2187" i="14"/>
  <c r="L2187" i="14"/>
  <c r="M2187" i="14"/>
  <c r="N2187" i="14"/>
  <c r="O2187" i="14"/>
  <c r="K2188" i="14"/>
  <c r="L2188" i="14"/>
  <c r="M2188" i="14"/>
  <c r="N2188" i="14"/>
  <c r="O2188" i="14"/>
  <c r="L1" i="14"/>
  <c r="M1" i="14"/>
  <c r="N1" i="14"/>
  <c r="O1" i="14"/>
  <c r="D807" i="6" l="1"/>
  <c r="M806" i="6"/>
  <c r="J808" i="6"/>
  <c r="L808" i="6" s="1"/>
  <c r="G809" i="6"/>
  <c r="Z478" i="7"/>
  <c r="Z477" i="7"/>
  <c r="Z475" i="7"/>
  <c r="Q474" i="7"/>
  <c r="R474" i="7" s="1"/>
  <c r="S474" i="7" s="1"/>
  <c r="T474" i="7" s="1"/>
  <c r="U474" i="7" s="1"/>
  <c r="V474" i="7" s="1"/>
  <c r="W474" i="7" s="1"/>
  <c r="X474" i="7" s="1"/>
  <c r="Y474" i="7" s="1"/>
  <c r="M787" i="6"/>
  <c r="E788" i="6"/>
  <c r="E789" i="6" s="1"/>
  <c r="E790" i="6" s="1"/>
  <c r="E791" i="6" s="1"/>
  <c r="E792" i="6" s="1"/>
  <c r="E793" i="6" s="1"/>
  <c r="D788" i="6"/>
  <c r="M783" i="6"/>
  <c r="J786" i="6"/>
  <c r="L786" i="6" s="1"/>
  <c r="J785" i="6"/>
  <c r="L785" i="6" s="1"/>
  <c r="J784" i="6"/>
  <c r="L784" i="6" s="1"/>
  <c r="E784" i="6"/>
  <c r="E785" i="6" s="1"/>
  <c r="E786" i="6" s="1"/>
  <c r="D784" i="6"/>
  <c r="D785" i="6" s="1"/>
  <c r="D786" i="6" s="1"/>
  <c r="L783" i="6"/>
  <c r="G810" i="6" l="1"/>
  <c r="J810" i="6" s="1"/>
  <c r="L810" i="6" s="1"/>
  <c r="J809" i="6"/>
  <c r="L809" i="6" s="1"/>
  <c r="D808" i="6"/>
  <c r="M807" i="6"/>
  <c r="M794" i="6"/>
  <c r="M788" i="6"/>
  <c r="M786" i="6"/>
  <c r="M785" i="6"/>
  <c r="M784" i="6"/>
  <c r="D789" i="6"/>
  <c r="F45" i="10"/>
  <c r="G45" i="10" s="1"/>
  <c r="F34" i="10"/>
  <c r="H34" i="10" s="1"/>
  <c r="F23" i="10"/>
  <c r="H23" i="10" s="1"/>
  <c r="C16" i="10"/>
  <c r="C27" i="10" s="1"/>
  <c r="F78" i="10"/>
  <c r="H78" i="10" s="1"/>
  <c r="F67" i="10"/>
  <c r="H67" i="10" s="1"/>
  <c r="F56" i="10"/>
  <c r="H56" i="10" s="1"/>
  <c r="F111" i="10"/>
  <c r="H111" i="10" s="1"/>
  <c r="F100" i="10"/>
  <c r="H100" i="10" s="1"/>
  <c r="F89" i="10"/>
  <c r="H89" i="10" s="1"/>
  <c r="F144" i="10"/>
  <c r="H144" i="10" s="1"/>
  <c r="F133" i="10"/>
  <c r="H133" i="10" s="1"/>
  <c r="F122" i="10"/>
  <c r="H122" i="10" s="1"/>
  <c r="F166" i="10"/>
  <c r="H166" i="10" s="1"/>
  <c r="F155" i="10"/>
  <c r="H155" i="10" s="1"/>
  <c r="C13" i="10"/>
  <c r="BI341" i="10"/>
  <c r="BI340" i="10"/>
  <c r="BJ340" i="10" s="1"/>
  <c r="BI339" i="10"/>
  <c r="BI338" i="10"/>
  <c r="BJ338" i="10" s="1"/>
  <c r="BI337" i="10"/>
  <c r="BI336" i="10"/>
  <c r="AS341" i="10"/>
  <c r="AS340" i="10"/>
  <c r="AS339" i="10"/>
  <c r="AS338" i="10"/>
  <c r="AT338" i="10" s="1"/>
  <c r="AS337" i="10"/>
  <c r="AS336" i="10"/>
  <c r="E341" i="10"/>
  <c r="E340" i="10"/>
  <c r="E339" i="10"/>
  <c r="E338" i="10"/>
  <c r="E337" i="10"/>
  <c r="E336" i="10"/>
  <c r="E330" i="10"/>
  <c r="E329" i="10"/>
  <c r="E328" i="10"/>
  <c r="E327" i="10"/>
  <c r="E326" i="10"/>
  <c r="E325" i="10"/>
  <c r="E319" i="10"/>
  <c r="E318" i="10"/>
  <c r="E317" i="10"/>
  <c r="E316" i="10"/>
  <c r="E315" i="10"/>
  <c r="E314" i="10"/>
  <c r="E308" i="10"/>
  <c r="E307" i="10"/>
  <c r="E306" i="10"/>
  <c r="E305" i="10"/>
  <c r="E304" i="10"/>
  <c r="E303" i="10"/>
  <c r="E297" i="10"/>
  <c r="E296" i="10"/>
  <c r="E295" i="10"/>
  <c r="E294" i="10"/>
  <c r="E293" i="10"/>
  <c r="E292" i="10"/>
  <c r="E286" i="10"/>
  <c r="E285" i="10"/>
  <c r="E284" i="10"/>
  <c r="E283" i="10"/>
  <c r="E282" i="10"/>
  <c r="E281" i="10"/>
  <c r="E275" i="10"/>
  <c r="E274" i="10"/>
  <c r="E273" i="10"/>
  <c r="E272" i="10"/>
  <c r="F272" i="10" s="1"/>
  <c r="E271" i="10"/>
  <c r="E270" i="10"/>
  <c r="E264" i="10"/>
  <c r="E263" i="10"/>
  <c r="E262" i="10"/>
  <c r="E261" i="10"/>
  <c r="E260" i="10"/>
  <c r="E259" i="10"/>
  <c r="F259" i="10" s="1"/>
  <c r="E253" i="10"/>
  <c r="E252" i="10"/>
  <c r="E251" i="10"/>
  <c r="E250" i="10"/>
  <c r="E249" i="10"/>
  <c r="E248" i="10"/>
  <c r="E242" i="10"/>
  <c r="E241" i="10"/>
  <c r="E240" i="10"/>
  <c r="E239" i="10"/>
  <c r="E238" i="10"/>
  <c r="E237" i="10"/>
  <c r="E231" i="10"/>
  <c r="E230" i="10"/>
  <c r="E229" i="10"/>
  <c r="E228" i="10"/>
  <c r="E227" i="10"/>
  <c r="E226" i="10"/>
  <c r="E220" i="10"/>
  <c r="E219" i="10"/>
  <c r="E218" i="10"/>
  <c r="E217" i="10"/>
  <c r="E216" i="10"/>
  <c r="E215" i="10"/>
  <c r="E209" i="10"/>
  <c r="E208" i="10"/>
  <c r="F208" i="10" s="1"/>
  <c r="E207" i="10"/>
  <c r="E206" i="10"/>
  <c r="E205" i="10"/>
  <c r="E204" i="10"/>
  <c r="E198" i="10"/>
  <c r="E197" i="10"/>
  <c r="E196" i="10"/>
  <c r="E195" i="10"/>
  <c r="E194" i="10"/>
  <c r="E193" i="10"/>
  <c r="E187" i="10"/>
  <c r="E186" i="10"/>
  <c r="E185" i="10"/>
  <c r="E184" i="10"/>
  <c r="E183" i="10"/>
  <c r="E182" i="10"/>
  <c r="AP2" i="10"/>
  <c r="BN2" i="10"/>
  <c r="BQ330" i="10"/>
  <c r="BI330" i="10"/>
  <c r="AS330" i="10"/>
  <c r="BQ329" i="10"/>
  <c r="BI329" i="10"/>
  <c r="AS329" i="10"/>
  <c r="BQ328" i="10"/>
  <c r="BI328" i="10"/>
  <c r="AS328" i="10"/>
  <c r="AT327" i="10" s="1"/>
  <c r="BQ327" i="10"/>
  <c r="BI327" i="10"/>
  <c r="AS327" i="10"/>
  <c r="BQ326" i="10"/>
  <c r="BI326" i="10"/>
  <c r="AS326" i="10"/>
  <c r="BQ325" i="10"/>
  <c r="BR325" i="10" s="1"/>
  <c r="BI325" i="10"/>
  <c r="AS325" i="10"/>
  <c r="BQ319" i="10"/>
  <c r="BI319" i="10"/>
  <c r="AS319" i="10"/>
  <c r="BQ318" i="10"/>
  <c r="BR318" i="10" s="1"/>
  <c r="BI318" i="10"/>
  <c r="AS318" i="10"/>
  <c r="BQ317" i="10"/>
  <c r="BI317" i="10"/>
  <c r="AS317" i="10"/>
  <c r="BQ316" i="10"/>
  <c r="BI316" i="10"/>
  <c r="AS316" i="10"/>
  <c r="BQ315" i="10"/>
  <c r="BI315" i="10"/>
  <c r="AS315" i="10"/>
  <c r="BQ314" i="10"/>
  <c r="BI314" i="10"/>
  <c r="AS314" i="10"/>
  <c r="BQ308" i="10"/>
  <c r="BI308" i="10"/>
  <c r="BA308" i="10"/>
  <c r="AS308" i="10"/>
  <c r="AT307" i="10" s="1"/>
  <c r="BQ307" i="10"/>
  <c r="BI307" i="10"/>
  <c r="BA307" i="10"/>
  <c r="AS307" i="10"/>
  <c r="BQ306" i="10"/>
  <c r="BI306" i="10"/>
  <c r="BA306" i="10"/>
  <c r="AS306" i="10"/>
  <c r="AT305" i="10" s="1"/>
  <c r="BQ305" i="10"/>
  <c r="BI305" i="10"/>
  <c r="BA305" i="10"/>
  <c r="AS305" i="10"/>
  <c r="BQ304" i="10"/>
  <c r="BI304" i="10"/>
  <c r="BA304" i="10"/>
  <c r="AS304" i="10"/>
  <c r="AT303" i="10" s="1"/>
  <c r="BQ303" i="10"/>
  <c r="BI303" i="10"/>
  <c r="BA303" i="10"/>
  <c r="AS303" i="10"/>
  <c r="BQ297" i="10"/>
  <c r="BI297" i="10"/>
  <c r="BA297" i="10"/>
  <c r="AS297" i="10"/>
  <c r="AT296" i="10" s="1"/>
  <c r="BQ296" i="10"/>
  <c r="BR296" i="10" s="1"/>
  <c r="BI296" i="10"/>
  <c r="BA296" i="10"/>
  <c r="AS296" i="10"/>
  <c r="BQ295" i="10"/>
  <c r="BI295" i="10"/>
  <c r="BA295" i="10"/>
  <c r="AS295" i="10"/>
  <c r="AT294" i="10" s="1"/>
  <c r="BQ294" i="10"/>
  <c r="BI294" i="10"/>
  <c r="BA294" i="10"/>
  <c r="AS294" i="10"/>
  <c r="BQ293" i="10"/>
  <c r="BI293" i="10"/>
  <c r="BA293" i="10"/>
  <c r="AS293" i="10"/>
  <c r="BQ292" i="10"/>
  <c r="BI292" i="10"/>
  <c r="BA292" i="10"/>
  <c r="AS292" i="10"/>
  <c r="BQ286" i="10"/>
  <c r="BI286" i="10"/>
  <c r="BA286" i="10"/>
  <c r="AS286" i="10"/>
  <c r="BQ285" i="10"/>
  <c r="BI285" i="10"/>
  <c r="BA285" i="10"/>
  <c r="AS285" i="10"/>
  <c r="BQ284" i="10"/>
  <c r="BI284" i="10"/>
  <c r="BA284" i="10"/>
  <c r="AS284" i="10"/>
  <c r="BQ283" i="10"/>
  <c r="BI283" i="10"/>
  <c r="BA283" i="10"/>
  <c r="AS283" i="10"/>
  <c r="BQ282" i="10"/>
  <c r="BI282" i="10"/>
  <c r="BA282" i="10"/>
  <c r="AS282" i="10"/>
  <c r="BQ281" i="10"/>
  <c r="BI281" i="10"/>
  <c r="BA281" i="10"/>
  <c r="AS281" i="10"/>
  <c r="BQ275" i="10"/>
  <c r="BI275" i="10"/>
  <c r="BA275" i="10"/>
  <c r="AS275" i="10"/>
  <c r="AT274" i="10" s="1"/>
  <c r="BQ274" i="10"/>
  <c r="BR274" i="10" s="1"/>
  <c r="BI274" i="10"/>
  <c r="BA274" i="10"/>
  <c r="AS274" i="10"/>
  <c r="BQ273" i="10"/>
  <c r="BI273" i="10"/>
  <c r="BA273" i="10"/>
  <c r="BB272" i="10" s="1"/>
  <c r="AS273" i="10"/>
  <c r="AT272" i="10" s="1"/>
  <c r="BQ272" i="10"/>
  <c r="BI272" i="10"/>
  <c r="BA272" i="10"/>
  <c r="AS272" i="10"/>
  <c r="BQ271" i="10"/>
  <c r="BI271" i="10"/>
  <c r="BA271" i="10"/>
  <c r="AS271" i="10"/>
  <c r="BQ270" i="10"/>
  <c r="BI270" i="10"/>
  <c r="BA270" i="10"/>
  <c r="AS270" i="10"/>
  <c r="BQ264" i="10"/>
  <c r="BI264" i="10"/>
  <c r="BA264" i="10"/>
  <c r="AS264" i="10"/>
  <c r="BQ263" i="10"/>
  <c r="BI263" i="10"/>
  <c r="BA263" i="10"/>
  <c r="AS263" i="10"/>
  <c r="BQ262" i="10"/>
  <c r="BI262" i="10"/>
  <c r="BA262" i="10"/>
  <c r="AS262" i="10"/>
  <c r="BQ261" i="10"/>
  <c r="BI261" i="10"/>
  <c r="BA261" i="10"/>
  <c r="AS261" i="10"/>
  <c r="BQ260" i="10"/>
  <c r="BI260" i="10"/>
  <c r="BA260" i="10"/>
  <c r="AS260" i="10"/>
  <c r="BQ259" i="10"/>
  <c r="BI259" i="10"/>
  <c r="BA259" i="10"/>
  <c r="AS259" i="10"/>
  <c r="BQ253" i="10"/>
  <c r="BI253" i="10"/>
  <c r="BA253" i="10"/>
  <c r="AS253" i="10"/>
  <c r="AT252" i="10" s="1"/>
  <c r="BQ252" i="10"/>
  <c r="BI252" i="10"/>
  <c r="BA252" i="10"/>
  <c r="AS252" i="10"/>
  <c r="BQ251" i="10"/>
  <c r="BI251" i="10"/>
  <c r="BA251" i="10"/>
  <c r="AS251" i="10"/>
  <c r="AT250" i="10" s="1"/>
  <c r="AU250" i="10" s="1"/>
  <c r="AV250" i="10" s="1"/>
  <c r="BQ250" i="10"/>
  <c r="BI250" i="10"/>
  <c r="BA250" i="10"/>
  <c r="AS250" i="10"/>
  <c r="BQ249" i="10"/>
  <c r="BI249" i="10"/>
  <c r="BA249" i="10"/>
  <c r="AS249" i="10"/>
  <c r="BQ248" i="10"/>
  <c r="BI248" i="10"/>
  <c r="BA248" i="10"/>
  <c r="AS248" i="10"/>
  <c r="BQ242" i="10"/>
  <c r="BI242" i="10"/>
  <c r="BA242" i="10"/>
  <c r="AS242" i="10"/>
  <c r="BQ241" i="10"/>
  <c r="BI241" i="10"/>
  <c r="BA241" i="10"/>
  <c r="AS241" i="10"/>
  <c r="BQ240" i="10"/>
  <c r="BI240" i="10"/>
  <c r="BA240" i="10"/>
  <c r="AS240" i="10"/>
  <c r="AT239" i="10" s="1"/>
  <c r="AU239" i="10" s="1"/>
  <c r="AV239" i="10" s="1"/>
  <c r="BQ239" i="10"/>
  <c r="BI239" i="10"/>
  <c r="BA239" i="10"/>
  <c r="AS239" i="10"/>
  <c r="BQ238" i="10"/>
  <c r="BI238" i="10"/>
  <c r="BA238" i="10"/>
  <c r="AS238" i="10"/>
  <c r="BQ237" i="10"/>
  <c r="BI237" i="10"/>
  <c r="BA237" i="10"/>
  <c r="AS237" i="10"/>
  <c r="BQ231" i="10"/>
  <c r="BI231" i="10"/>
  <c r="BA231" i="10"/>
  <c r="AS231" i="10"/>
  <c r="BQ230" i="10"/>
  <c r="BI230" i="10"/>
  <c r="BA230" i="10"/>
  <c r="AS230" i="10"/>
  <c r="BQ229" i="10"/>
  <c r="BI229" i="10"/>
  <c r="BA229" i="10"/>
  <c r="AS229" i="10"/>
  <c r="BQ228" i="10"/>
  <c r="BI228" i="10"/>
  <c r="BA228" i="10"/>
  <c r="AS228" i="10"/>
  <c r="BQ227" i="10"/>
  <c r="BI227" i="10"/>
  <c r="BA227" i="10"/>
  <c r="AS227" i="10"/>
  <c r="BQ226" i="10"/>
  <c r="BI226" i="10"/>
  <c r="BA226" i="10"/>
  <c r="AS226" i="10"/>
  <c r="BQ220" i="10"/>
  <c r="BI220" i="10"/>
  <c r="BA220" i="10"/>
  <c r="AS220" i="10"/>
  <c r="BQ219" i="10"/>
  <c r="BI219" i="10"/>
  <c r="BJ219" i="10" s="1"/>
  <c r="BA219" i="10"/>
  <c r="AS219" i="10"/>
  <c r="BQ218" i="10"/>
  <c r="BI218" i="10"/>
  <c r="BA218" i="10"/>
  <c r="AS218" i="10"/>
  <c r="AT217" i="10" s="1"/>
  <c r="BQ217" i="10"/>
  <c r="BI217" i="10"/>
  <c r="BJ217" i="10" s="1"/>
  <c r="BA217" i="10"/>
  <c r="AS217" i="10"/>
  <c r="BQ216" i="10"/>
  <c r="BI216" i="10"/>
  <c r="BA216" i="10"/>
  <c r="AS216" i="10"/>
  <c r="AT215" i="10" s="1"/>
  <c r="BQ215" i="10"/>
  <c r="BI215" i="10"/>
  <c r="BJ215" i="10" s="1"/>
  <c r="BA215" i="10"/>
  <c r="AS215" i="10"/>
  <c r="BQ209" i="10"/>
  <c r="BI209" i="10"/>
  <c r="BA209" i="10"/>
  <c r="AS209" i="10"/>
  <c r="BQ208" i="10"/>
  <c r="BI208" i="10"/>
  <c r="BA208" i="10"/>
  <c r="AS208" i="10"/>
  <c r="BQ207" i="10"/>
  <c r="BI207" i="10"/>
  <c r="BA207" i="10"/>
  <c r="AS207" i="10"/>
  <c r="AT206" i="10" s="1"/>
  <c r="BQ206" i="10"/>
  <c r="BI206" i="10"/>
  <c r="BJ206" i="10" s="1"/>
  <c r="BA206" i="10"/>
  <c r="AS206" i="10"/>
  <c r="BQ205" i="10"/>
  <c r="BI205" i="10"/>
  <c r="BA205" i="10"/>
  <c r="AS205" i="10"/>
  <c r="AT204" i="10" s="1"/>
  <c r="BQ204" i="10"/>
  <c r="BI204" i="10"/>
  <c r="BA204" i="10"/>
  <c r="AS204" i="10"/>
  <c r="BQ198" i="10"/>
  <c r="BI198" i="10"/>
  <c r="BA198" i="10"/>
  <c r="AS198" i="10"/>
  <c r="BQ197" i="10"/>
  <c r="BI197" i="10"/>
  <c r="BA197" i="10"/>
  <c r="AS197" i="10"/>
  <c r="BQ196" i="10"/>
  <c r="BI196" i="10"/>
  <c r="BA196" i="10"/>
  <c r="AS196" i="10"/>
  <c r="AT195" i="10" s="1"/>
  <c r="BQ195" i="10"/>
  <c r="BI195" i="10"/>
  <c r="BA195" i="10"/>
  <c r="AS195" i="10"/>
  <c r="BQ194" i="10"/>
  <c r="BI194" i="10"/>
  <c r="BA194" i="10"/>
  <c r="AS194" i="10"/>
  <c r="BQ193" i="10"/>
  <c r="BI193" i="10"/>
  <c r="BA193" i="10"/>
  <c r="AS193" i="10"/>
  <c r="BQ187" i="10"/>
  <c r="BI187" i="10"/>
  <c r="BA187" i="10"/>
  <c r="BB186" i="10" s="1"/>
  <c r="AS187" i="10"/>
  <c r="BQ186" i="10"/>
  <c r="BI186" i="10"/>
  <c r="BA186" i="10"/>
  <c r="AS186" i="10"/>
  <c r="BQ185" i="10"/>
  <c r="BI185" i="10"/>
  <c r="BA185" i="10"/>
  <c r="AS185" i="10"/>
  <c r="BQ184" i="10"/>
  <c r="BI184" i="10"/>
  <c r="BA184" i="10"/>
  <c r="AS184" i="10"/>
  <c r="BQ183" i="10"/>
  <c r="BI183" i="10"/>
  <c r="BA183" i="10"/>
  <c r="AS183" i="10"/>
  <c r="BQ182" i="10"/>
  <c r="BI182" i="10"/>
  <c r="BA182" i="10"/>
  <c r="AS182" i="10"/>
  <c r="BQ176" i="10"/>
  <c r="BI176" i="10"/>
  <c r="BA176" i="10"/>
  <c r="AS176" i="10"/>
  <c r="BQ175" i="10"/>
  <c r="BI175" i="10"/>
  <c r="BA175" i="10"/>
  <c r="AS175" i="10"/>
  <c r="BQ174" i="10"/>
  <c r="BI174" i="10"/>
  <c r="BA174" i="10"/>
  <c r="AS174" i="10"/>
  <c r="BQ173" i="10"/>
  <c r="BI173" i="10"/>
  <c r="BA173" i="10"/>
  <c r="AS173" i="10"/>
  <c r="BQ172" i="10"/>
  <c r="BI172" i="10"/>
  <c r="BA172" i="10"/>
  <c r="AS172" i="10"/>
  <c r="BQ171" i="10"/>
  <c r="BI171" i="10"/>
  <c r="BA171" i="10"/>
  <c r="AS171" i="10"/>
  <c r="BQ165" i="10"/>
  <c r="BI165" i="10"/>
  <c r="BA165" i="10"/>
  <c r="AS165" i="10"/>
  <c r="BQ164" i="10"/>
  <c r="BI164" i="10"/>
  <c r="BA164" i="10"/>
  <c r="AS164" i="10"/>
  <c r="BQ163" i="10"/>
  <c r="BI163" i="10"/>
  <c r="BA163" i="10"/>
  <c r="AS163" i="10"/>
  <c r="BQ162" i="10"/>
  <c r="BI162" i="10"/>
  <c r="BA162" i="10"/>
  <c r="AS162" i="10"/>
  <c r="BQ161" i="10"/>
  <c r="BI161" i="10"/>
  <c r="BA161" i="10"/>
  <c r="AS161" i="10"/>
  <c r="BQ160" i="10"/>
  <c r="BI160" i="10"/>
  <c r="BA160" i="10"/>
  <c r="AS160" i="10"/>
  <c r="BQ154" i="10"/>
  <c r="BI154" i="10"/>
  <c r="BA154" i="10"/>
  <c r="AS154" i="10"/>
  <c r="BQ153" i="10"/>
  <c r="BI153" i="10"/>
  <c r="BA153" i="10"/>
  <c r="AS153" i="10"/>
  <c r="BQ152" i="10"/>
  <c r="BI152" i="10"/>
  <c r="BA152" i="10"/>
  <c r="AS152" i="10"/>
  <c r="BQ151" i="10"/>
  <c r="BI151" i="10"/>
  <c r="BA151" i="10"/>
  <c r="AS151" i="10"/>
  <c r="BQ150" i="10"/>
  <c r="BI150" i="10"/>
  <c r="BA150" i="10"/>
  <c r="AS150" i="10"/>
  <c r="BQ149" i="10"/>
  <c r="BR149" i="10" s="1"/>
  <c r="BI149" i="10"/>
  <c r="BJ149" i="10" s="1"/>
  <c r="BA149" i="10"/>
  <c r="AS149" i="10"/>
  <c r="BQ143" i="10"/>
  <c r="BI143" i="10"/>
  <c r="BA143" i="10"/>
  <c r="AS143" i="10"/>
  <c r="BQ142" i="10"/>
  <c r="BR142" i="10" s="1"/>
  <c r="BI142" i="10"/>
  <c r="BA142" i="10"/>
  <c r="AS142" i="10"/>
  <c r="BQ141" i="10"/>
  <c r="BI141" i="10"/>
  <c r="BA141" i="10"/>
  <c r="AS141" i="10"/>
  <c r="BQ140" i="10"/>
  <c r="BI140" i="10"/>
  <c r="BA140" i="10"/>
  <c r="AS140" i="10"/>
  <c r="BQ139" i="10"/>
  <c r="BI139" i="10"/>
  <c r="BA139" i="10"/>
  <c r="AS139" i="10"/>
  <c r="BQ138" i="10"/>
  <c r="BI138" i="10"/>
  <c r="BA138" i="10"/>
  <c r="AS138" i="10"/>
  <c r="BQ132" i="10"/>
  <c r="BI132" i="10"/>
  <c r="BA132" i="10"/>
  <c r="AS132" i="10"/>
  <c r="BQ131" i="10"/>
  <c r="BI131" i="10"/>
  <c r="BA131" i="10"/>
  <c r="AS131" i="10"/>
  <c r="BQ130" i="10"/>
  <c r="BI130" i="10"/>
  <c r="BA130" i="10"/>
  <c r="AS130" i="10"/>
  <c r="BQ129" i="10"/>
  <c r="BI129" i="10"/>
  <c r="BA129" i="10"/>
  <c r="AS129" i="10"/>
  <c r="BQ128" i="10"/>
  <c r="BI128" i="10"/>
  <c r="BA128" i="10"/>
  <c r="AS128" i="10"/>
  <c r="BQ127" i="10"/>
  <c r="BI127" i="10"/>
  <c r="BA127" i="10"/>
  <c r="AS127" i="10"/>
  <c r="BQ121" i="10"/>
  <c r="BI121" i="10"/>
  <c r="BA121" i="10"/>
  <c r="AS121" i="10"/>
  <c r="BQ120" i="10"/>
  <c r="BI120" i="10"/>
  <c r="BA120" i="10"/>
  <c r="AS120" i="10"/>
  <c r="BQ119" i="10"/>
  <c r="BI119" i="10"/>
  <c r="BA119" i="10"/>
  <c r="AS119" i="10"/>
  <c r="BQ118" i="10"/>
  <c r="BI118" i="10"/>
  <c r="BA118" i="10"/>
  <c r="AS118" i="10"/>
  <c r="BQ117" i="10"/>
  <c r="BI117" i="10"/>
  <c r="BA117" i="10"/>
  <c r="AS117" i="10"/>
  <c r="BQ116" i="10"/>
  <c r="BI116" i="10"/>
  <c r="BA116" i="10"/>
  <c r="AS116" i="10"/>
  <c r="BQ110" i="10"/>
  <c r="BI110" i="10"/>
  <c r="BA110" i="10"/>
  <c r="AS110" i="10"/>
  <c r="BQ109" i="10"/>
  <c r="BI109" i="10"/>
  <c r="BA109" i="10"/>
  <c r="AS109" i="10"/>
  <c r="BQ108" i="10"/>
  <c r="BI108" i="10"/>
  <c r="BA108" i="10"/>
  <c r="AS108" i="10"/>
  <c r="BQ107" i="10"/>
  <c r="BI107" i="10"/>
  <c r="BA107" i="10"/>
  <c r="AS107" i="10"/>
  <c r="BQ106" i="10"/>
  <c r="BI106" i="10"/>
  <c r="BA106" i="10"/>
  <c r="AS106" i="10"/>
  <c r="BQ105" i="10"/>
  <c r="BI105" i="10"/>
  <c r="BA105" i="10"/>
  <c r="AS105" i="10"/>
  <c r="BQ99" i="10"/>
  <c r="BI99" i="10"/>
  <c r="BA99" i="10"/>
  <c r="AS99" i="10"/>
  <c r="BQ98" i="10"/>
  <c r="BI98" i="10"/>
  <c r="BA98" i="10"/>
  <c r="AS98" i="10"/>
  <c r="BQ97" i="10"/>
  <c r="BI97" i="10"/>
  <c r="BA97" i="10"/>
  <c r="AS97" i="10"/>
  <c r="BQ96" i="10"/>
  <c r="BI96" i="10"/>
  <c r="BA96" i="10"/>
  <c r="AS96" i="10"/>
  <c r="BQ95" i="10"/>
  <c r="BI95" i="10"/>
  <c r="BA95" i="10"/>
  <c r="AS95" i="10"/>
  <c r="BQ94" i="10"/>
  <c r="BI94" i="10"/>
  <c r="BA94" i="10"/>
  <c r="AS94" i="10"/>
  <c r="BQ88" i="10"/>
  <c r="BI88" i="10"/>
  <c r="BA88" i="10"/>
  <c r="AS88" i="10"/>
  <c r="AT87" i="10" s="1"/>
  <c r="AU87" i="10" s="1"/>
  <c r="BQ87" i="10"/>
  <c r="BI87" i="10"/>
  <c r="BA87" i="10"/>
  <c r="AS87" i="10"/>
  <c r="BQ86" i="10"/>
  <c r="BI86" i="10"/>
  <c r="BA86" i="10"/>
  <c r="AS86" i="10"/>
  <c r="AT85" i="10" s="1"/>
  <c r="BQ85" i="10"/>
  <c r="BI85" i="10"/>
  <c r="BA85" i="10"/>
  <c r="AS85" i="10"/>
  <c r="BQ84" i="10"/>
  <c r="BI84" i="10"/>
  <c r="BA84" i="10"/>
  <c r="AS84" i="10"/>
  <c r="AT83" i="10" s="1"/>
  <c r="AU83" i="10" s="1"/>
  <c r="BQ83" i="10"/>
  <c r="BI83" i="10"/>
  <c r="BA83" i="10"/>
  <c r="AS83" i="10"/>
  <c r="BQ77" i="10"/>
  <c r="BI77" i="10"/>
  <c r="BA77" i="10"/>
  <c r="AS77" i="10"/>
  <c r="BQ76" i="10"/>
  <c r="BI76" i="10"/>
  <c r="BA76" i="10"/>
  <c r="AS76" i="10"/>
  <c r="BQ75" i="10"/>
  <c r="BI75" i="10"/>
  <c r="BA75" i="10"/>
  <c r="AS75" i="10"/>
  <c r="BQ74" i="10"/>
  <c r="BI74" i="10"/>
  <c r="BA74" i="10"/>
  <c r="AS74" i="10"/>
  <c r="BQ73" i="10"/>
  <c r="BI73" i="10"/>
  <c r="BA73" i="10"/>
  <c r="AS73" i="10"/>
  <c r="AT72" i="10" s="1"/>
  <c r="AU72" i="10" s="1"/>
  <c r="BQ72" i="10"/>
  <c r="BI72" i="10"/>
  <c r="BA72" i="10"/>
  <c r="AS72" i="10"/>
  <c r="BQ66" i="10"/>
  <c r="BI66" i="10"/>
  <c r="BA66" i="10"/>
  <c r="AS66" i="10"/>
  <c r="BQ65" i="10"/>
  <c r="BI65" i="10"/>
  <c r="BA65" i="10"/>
  <c r="AS65" i="10"/>
  <c r="BQ64" i="10"/>
  <c r="BI64" i="10"/>
  <c r="BA64" i="10"/>
  <c r="AS64" i="10"/>
  <c r="BQ63" i="10"/>
  <c r="BI63" i="10"/>
  <c r="BA63" i="10"/>
  <c r="AS63" i="10"/>
  <c r="BQ62" i="10"/>
  <c r="BI62" i="10"/>
  <c r="BA62" i="10"/>
  <c r="AS62" i="10"/>
  <c r="BQ61" i="10"/>
  <c r="BI61" i="10"/>
  <c r="BA61" i="10"/>
  <c r="AS61" i="10"/>
  <c r="BQ55" i="10"/>
  <c r="BI55" i="10"/>
  <c r="BA55" i="10"/>
  <c r="AS55" i="10"/>
  <c r="BQ54" i="10"/>
  <c r="BI54" i="10"/>
  <c r="BA54" i="10"/>
  <c r="AS54" i="10"/>
  <c r="BQ53" i="10"/>
  <c r="BI53" i="10"/>
  <c r="BA53" i="10"/>
  <c r="AS53" i="10"/>
  <c r="BQ52" i="10"/>
  <c r="BI52" i="10"/>
  <c r="BA52" i="10"/>
  <c r="AS52" i="10"/>
  <c r="BQ51" i="10"/>
  <c r="BI51" i="10"/>
  <c r="BA51" i="10"/>
  <c r="AS51" i="10"/>
  <c r="BQ50" i="10"/>
  <c r="BI50" i="10"/>
  <c r="BA50" i="10"/>
  <c r="AS50" i="10"/>
  <c r="BQ44" i="10"/>
  <c r="BI44" i="10"/>
  <c r="BA44" i="10"/>
  <c r="AS44" i="10"/>
  <c r="BQ43" i="10"/>
  <c r="BI43" i="10"/>
  <c r="BA43" i="10"/>
  <c r="AS43" i="10"/>
  <c r="BQ42" i="10"/>
  <c r="BI42" i="10"/>
  <c r="BA42" i="10"/>
  <c r="AS42" i="10"/>
  <c r="BQ41" i="10"/>
  <c r="BI41" i="10"/>
  <c r="BA41" i="10"/>
  <c r="BB41" i="10" s="1"/>
  <c r="AS41" i="10"/>
  <c r="BQ40" i="10"/>
  <c r="BI40" i="10"/>
  <c r="BA40" i="10"/>
  <c r="AS40" i="10"/>
  <c r="BQ39" i="10"/>
  <c r="BI39" i="10"/>
  <c r="BJ39" i="10" s="1"/>
  <c r="BA39" i="10"/>
  <c r="AS39" i="10"/>
  <c r="BQ33" i="10"/>
  <c r="BI33" i="10"/>
  <c r="BA33" i="10"/>
  <c r="AS33" i="10"/>
  <c r="BQ32" i="10"/>
  <c r="BI32" i="10"/>
  <c r="BA32" i="10"/>
  <c r="AS32" i="10"/>
  <c r="BQ31" i="10"/>
  <c r="BI31" i="10"/>
  <c r="BA31" i="10"/>
  <c r="AS31" i="10"/>
  <c r="BQ30" i="10"/>
  <c r="BI30" i="10"/>
  <c r="BA30" i="10"/>
  <c r="AS30" i="10"/>
  <c r="BQ29" i="10"/>
  <c r="BI29" i="10"/>
  <c r="BA29" i="10"/>
  <c r="AS29" i="10"/>
  <c r="BQ28" i="10"/>
  <c r="BI28" i="10"/>
  <c r="BA28" i="10"/>
  <c r="AS28" i="10"/>
  <c r="BQ22" i="10"/>
  <c r="BI22" i="10"/>
  <c r="BA22" i="10"/>
  <c r="AS22" i="10"/>
  <c r="BQ21" i="10"/>
  <c r="BI21" i="10"/>
  <c r="BA21" i="10"/>
  <c r="AS21" i="10"/>
  <c r="BQ20" i="10"/>
  <c r="BI20" i="10"/>
  <c r="BA20" i="10"/>
  <c r="AS20" i="10"/>
  <c r="BQ19" i="10"/>
  <c r="BI19" i="10"/>
  <c r="BA19" i="10"/>
  <c r="AS19" i="10"/>
  <c r="BQ18" i="10"/>
  <c r="BI18" i="10"/>
  <c r="BA18" i="10"/>
  <c r="AS18" i="10"/>
  <c r="BQ17" i="10"/>
  <c r="BI17" i="10"/>
  <c r="BJ17" i="10" s="1"/>
  <c r="BA17" i="10"/>
  <c r="AS17" i="10"/>
  <c r="BO16" i="10"/>
  <c r="BO27" i="10" s="1"/>
  <c r="BG16" i="10"/>
  <c r="BG27" i="10" s="1"/>
  <c r="AY16" i="10"/>
  <c r="AY27" i="10" s="1"/>
  <c r="AQ16" i="10"/>
  <c r="AQ27" i="10" s="1"/>
  <c r="BO13" i="10"/>
  <c r="BG13" i="10"/>
  <c r="AY13" i="10"/>
  <c r="AQ13" i="10"/>
  <c r="BQ11" i="10"/>
  <c r="BI11" i="10"/>
  <c r="BA11" i="10"/>
  <c r="AS11" i="10"/>
  <c r="BQ10" i="10"/>
  <c r="BI10" i="10"/>
  <c r="BA10" i="10"/>
  <c r="AS10" i="10"/>
  <c r="BQ9" i="10"/>
  <c r="BI9" i="10"/>
  <c r="BA9" i="10"/>
  <c r="AS9" i="10"/>
  <c r="BQ8" i="10"/>
  <c r="BI8" i="10"/>
  <c r="BA8" i="10"/>
  <c r="AS8" i="10"/>
  <c r="BQ7" i="10"/>
  <c r="BI7" i="10"/>
  <c r="BA7" i="10"/>
  <c r="AS7" i="10"/>
  <c r="BQ6" i="10"/>
  <c r="BI6" i="10"/>
  <c r="BA6" i="10"/>
  <c r="AS6" i="10"/>
  <c r="AK341" i="10"/>
  <c r="AK340" i="10"/>
  <c r="AK339" i="10"/>
  <c r="AK338" i="10"/>
  <c r="AL338" i="10" s="1"/>
  <c r="AK337" i="10"/>
  <c r="AK336" i="10"/>
  <c r="AK330" i="10"/>
  <c r="AC330" i="10"/>
  <c r="AK329" i="10"/>
  <c r="AC329" i="10"/>
  <c r="AK328" i="10"/>
  <c r="AC328" i="10"/>
  <c r="AK327" i="10"/>
  <c r="AC327" i="10"/>
  <c r="AK326" i="10"/>
  <c r="AC326" i="10"/>
  <c r="AD325" i="10" s="1"/>
  <c r="AE325" i="10" s="1"/>
  <c r="AF325" i="10" s="1"/>
  <c r="AK325" i="10"/>
  <c r="AC325" i="10"/>
  <c r="AK319" i="10"/>
  <c r="AC319" i="10"/>
  <c r="AK318" i="10"/>
  <c r="AC318" i="10"/>
  <c r="AK317" i="10"/>
  <c r="AC317" i="10"/>
  <c r="AK316" i="10"/>
  <c r="AC316" i="10"/>
  <c r="AK315" i="10"/>
  <c r="AC315" i="10"/>
  <c r="AK314" i="10"/>
  <c r="AC314" i="10"/>
  <c r="AK308" i="10"/>
  <c r="AC308" i="10"/>
  <c r="AK307" i="10"/>
  <c r="AC307" i="10"/>
  <c r="AK306" i="10"/>
  <c r="AC306" i="10"/>
  <c r="AK305" i="10"/>
  <c r="AC305" i="10"/>
  <c r="AK304" i="10"/>
  <c r="AC304" i="10"/>
  <c r="AK303" i="10"/>
  <c r="AL303" i="10" s="1"/>
  <c r="AC303" i="10"/>
  <c r="AK297" i="10"/>
  <c r="AK296" i="10"/>
  <c r="AK295" i="10"/>
  <c r="AK294" i="10"/>
  <c r="AK293" i="10"/>
  <c r="AK292" i="10"/>
  <c r="AK286" i="10"/>
  <c r="AK285" i="10"/>
  <c r="AK284" i="10"/>
  <c r="AK283" i="10"/>
  <c r="AK282" i="10"/>
  <c r="AK281" i="10"/>
  <c r="AK275" i="10"/>
  <c r="AC275" i="10"/>
  <c r="AK274" i="10"/>
  <c r="AC274" i="10"/>
  <c r="AK273" i="10"/>
  <c r="AC273" i="10"/>
  <c r="AK272" i="10"/>
  <c r="AC272" i="10"/>
  <c r="AK271" i="10"/>
  <c r="AC271" i="10"/>
  <c r="AK270" i="10"/>
  <c r="AC270" i="10"/>
  <c r="AK264" i="10"/>
  <c r="AC264" i="10"/>
  <c r="AK263" i="10"/>
  <c r="AC263" i="10"/>
  <c r="AK262" i="10"/>
  <c r="AC262" i="10"/>
  <c r="AK261" i="10"/>
  <c r="AC261" i="10"/>
  <c r="AK260" i="10"/>
  <c r="AC260" i="10"/>
  <c r="AK259" i="10"/>
  <c r="AC259" i="10"/>
  <c r="AK253" i="10"/>
  <c r="AC253" i="10"/>
  <c r="AK252" i="10"/>
  <c r="AC252" i="10"/>
  <c r="AK251" i="10"/>
  <c r="AC251" i="10"/>
  <c r="AK250" i="10"/>
  <c r="AC250" i="10"/>
  <c r="AK249" i="10"/>
  <c r="AC249" i="10"/>
  <c r="AK248" i="10"/>
  <c r="AL248" i="10" s="1"/>
  <c r="AC248" i="10"/>
  <c r="AK242" i="10"/>
  <c r="AC242" i="10"/>
  <c r="AK241" i="10"/>
  <c r="AC241" i="10"/>
  <c r="AK240" i="10"/>
  <c r="AC240" i="10"/>
  <c r="AK239" i="10"/>
  <c r="AC239" i="10"/>
  <c r="AK238" i="10"/>
  <c r="AC238" i="10"/>
  <c r="AK237" i="10"/>
  <c r="AC237" i="10"/>
  <c r="AK231" i="10"/>
  <c r="AC231" i="10"/>
  <c r="AK230" i="10"/>
  <c r="AC230" i="10"/>
  <c r="AK229" i="10"/>
  <c r="AC229" i="10"/>
  <c r="AK228" i="10"/>
  <c r="AC228" i="10"/>
  <c r="AK227" i="10"/>
  <c r="AC227" i="10"/>
  <c r="AK226" i="10"/>
  <c r="AC226" i="10"/>
  <c r="AK220" i="10"/>
  <c r="AK219" i="10"/>
  <c r="AK218" i="10"/>
  <c r="AK217" i="10"/>
  <c r="AK216" i="10"/>
  <c r="AK215" i="10"/>
  <c r="AK209" i="10"/>
  <c r="AC209" i="10"/>
  <c r="AK208" i="10"/>
  <c r="AC208" i="10"/>
  <c r="AK207" i="10"/>
  <c r="AL206" i="10" s="1"/>
  <c r="AC207" i="10"/>
  <c r="AK206" i="10"/>
  <c r="AC206" i="10"/>
  <c r="AK205" i="10"/>
  <c r="AC205" i="10"/>
  <c r="AK204" i="10"/>
  <c r="AC204" i="10"/>
  <c r="AK198" i="10"/>
  <c r="AL197" i="10" s="1"/>
  <c r="AM197" i="10" s="1"/>
  <c r="AN197" i="10" s="1"/>
  <c r="AC198" i="10"/>
  <c r="AK197" i="10"/>
  <c r="AC197" i="10"/>
  <c r="AK196" i="10"/>
  <c r="AC196" i="10"/>
  <c r="AK195" i="10"/>
  <c r="AC195" i="10"/>
  <c r="AK194" i="10"/>
  <c r="AC194" i="10"/>
  <c r="AK193" i="10"/>
  <c r="AC193" i="10"/>
  <c r="AK187" i="10"/>
  <c r="AC187" i="10"/>
  <c r="AK186" i="10"/>
  <c r="AC186" i="10"/>
  <c r="AK185" i="10"/>
  <c r="AC185" i="10"/>
  <c r="AK184" i="10"/>
  <c r="AC184" i="10"/>
  <c r="AK183" i="10"/>
  <c r="AC183" i="10"/>
  <c r="AK182" i="10"/>
  <c r="AC182" i="10"/>
  <c r="AK176" i="10"/>
  <c r="AC176" i="10"/>
  <c r="AK175" i="10"/>
  <c r="AC175" i="10"/>
  <c r="AK174" i="10"/>
  <c r="AC174" i="10"/>
  <c r="AK173" i="10"/>
  <c r="AC173" i="10"/>
  <c r="AK172" i="10"/>
  <c r="AC172" i="10"/>
  <c r="AK171" i="10"/>
  <c r="AC171" i="10"/>
  <c r="AK165" i="10"/>
  <c r="AC165" i="10"/>
  <c r="AK164" i="10"/>
  <c r="AC164" i="10"/>
  <c r="AK163" i="10"/>
  <c r="AC163" i="10"/>
  <c r="AK162" i="10"/>
  <c r="AC162" i="10"/>
  <c r="AK161" i="10"/>
  <c r="AC161" i="10"/>
  <c r="AK160" i="10"/>
  <c r="AC160" i="10"/>
  <c r="AK154" i="10"/>
  <c r="AC154" i="10"/>
  <c r="AK153" i="10"/>
  <c r="AC153" i="10"/>
  <c r="AK152" i="10"/>
  <c r="AC152" i="10"/>
  <c r="AK151" i="10"/>
  <c r="AC151" i="10"/>
  <c r="AK150" i="10"/>
  <c r="AC150" i="10"/>
  <c r="AK149" i="10"/>
  <c r="AC149" i="10"/>
  <c r="AK143" i="10"/>
  <c r="AL142" i="10" s="1"/>
  <c r="AM142" i="10" s="1"/>
  <c r="AC143" i="10"/>
  <c r="AK142" i="10"/>
  <c r="AC142" i="10"/>
  <c r="AK141" i="10"/>
  <c r="AC141" i="10"/>
  <c r="AK140" i="10"/>
  <c r="AC140" i="10"/>
  <c r="AK139" i="10"/>
  <c r="AC139" i="10"/>
  <c r="AK138" i="10"/>
  <c r="AC138" i="10"/>
  <c r="AK132" i="10"/>
  <c r="AC132" i="10"/>
  <c r="AK131" i="10"/>
  <c r="AC131" i="10"/>
  <c r="AK130" i="10"/>
  <c r="AC130" i="10"/>
  <c r="AK129" i="10"/>
  <c r="AC129" i="10"/>
  <c r="AK128" i="10"/>
  <c r="AC128" i="10"/>
  <c r="AK127" i="10"/>
  <c r="AC127" i="10"/>
  <c r="AC121" i="10"/>
  <c r="AC120" i="10"/>
  <c r="AC119" i="10"/>
  <c r="AC118" i="10"/>
  <c r="AC117" i="10"/>
  <c r="AC116" i="10"/>
  <c r="AK110" i="10"/>
  <c r="AC110" i="10"/>
  <c r="AK109" i="10"/>
  <c r="AC109" i="10"/>
  <c r="AK108" i="10"/>
  <c r="AC108" i="10"/>
  <c r="AK107" i="10"/>
  <c r="AC107" i="10"/>
  <c r="AK106" i="10"/>
  <c r="AC106" i="10"/>
  <c r="AK105" i="10"/>
  <c r="AC105" i="10"/>
  <c r="AK99" i="10"/>
  <c r="AC99" i="10"/>
  <c r="AK98" i="10"/>
  <c r="AC98" i="10"/>
  <c r="AK97" i="10"/>
  <c r="AC97" i="10"/>
  <c r="AK96" i="10"/>
  <c r="AC96" i="10"/>
  <c r="AK95" i="10"/>
  <c r="AC95" i="10"/>
  <c r="AK94" i="10"/>
  <c r="AC94" i="10"/>
  <c r="AK88" i="10"/>
  <c r="AC88" i="10"/>
  <c r="AK87" i="10"/>
  <c r="AC87" i="10"/>
  <c r="AK86" i="10"/>
  <c r="AC86" i="10"/>
  <c r="AK85" i="10"/>
  <c r="AC85" i="10"/>
  <c r="AK84" i="10"/>
  <c r="AC84" i="10"/>
  <c r="AK83" i="10"/>
  <c r="AC83" i="10"/>
  <c r="AK77" i="10"/>
  <c r="AC77" i="10"/>
  <c r="AK76" i="10"/>
  <c r="AC76" i="10"/>
  <c r="AK75" i="10"/>
  <c r="AC75" i="10"/>
  <c r="AK74" i="10"/>
  <c r="AC74" i="10"/>
  <c r="AK73" i="10"/>
  <c r="AC73" i="10"/>
  <c r="AK72" i="10"/>
  <c r="AC72" i="10"/>
  <c r="AK66" i="10"/>
  <c r="AC66" i="10"/>
  <c r="AK65" i="10"/>
  <c r="AC65" i="10"/>
  <c r="AK64" i="10"/>
  <c r="AC64" i="10"/>
  <c r="AK63" i="10"/>
  <c r="AC63" i="10"/>
  <c r="AK62" i="10"/>
  <c r="AC62" i="10"/>
  <c r="AK61" i="10"/>
  <c r="AC61" i="10"/>
  <c r="AK55" i="10"/>
  <c r="AC55" i="10"/>
  <c r="AK54" i="10"/>
  <c r="AC54" i="10"/>
  <c r="AK53" i="10"/>
  <c r="AC53" i="10"/>
  <c r="AK52" i="10"/>
  <c r="AC52" i="10"/>
  <c r="AK51" i="10"/>
  <c r="AC51" i="10"/>
  <c r="AK50" i="10"/>
  <c r="AC50" i="10"/>
  <c r="AK44" i="10"/>
  <c r="AC44" i="10"/>
  <c r="AK43" i="10"/>
  <c r="AC43" i="10"/>
  <c r="AK42" i="10"/>
  <c r="AC42" i="10"/>
  <c r="AK41" i="10"/>
  <c r="AC41" i="10"/>
  <c r="AK40" i="10"/>
  <c r="AC40" i="10"/>
  <c r="AK39" i="10"/>
  <c r="AL39" i="10" s="1"/>
  <c r="AC39" i="10"/>
  <c r="AK33" i="10"/>
  <c r="AC33" i="10"/>
  <c r="AK32" i="10"/>
  <c r="AC32" i="10"/>
  <c r="AK31" i="10"/>
  <c r="AC31" i="10"/>
  <c r="AK30" i="10"/>
  <c r="AC30" i="10"/>
  <c r="AK29" i="10"/>
  <c r="AC29" i="10"/>
  <c r="AK28" i="10"/>
  <c r="AC28" i="10"/>
  <c r="AK22" i="10"/>
  <c r="AC22" i="10"/>
  <c r="AK21" i="10"/>
  <c r="AC21" i="10"/>
  <c r="AK20" i="10"/>
  <c r="AC20" i="10"/>
  <c r="AK19" i="10"/>
  <c r="AC19" i="10"/>
  <c r="AK18" i="10"/>
  <c r="AC18" i="10"/>
  <c r="AK17" i="10"/>
  <c r="AC17" i="10"/>
  <c r="AI16" i="10"/>
  <c r="AI27" i="10" s="1"/>
  <c r="AA60" i="10"/>
  <c r="AI13" i="10"/>
  <c r="AA13" i="10"/>
  <c r="AK11" i="10"/>
  <c r="AC11" i="10"/>
  <c r="AK10" i="10"/>
  <c r="AC10" i="10"/>
  <c r="AK9" i="10"/>
  <c r="AC9" i="10"/>
  <c r="AK8" i="10"/>
  <c r="AC8" i="10"/>
  <c r="AK7" i="10"/>
  <c r="AC7" i="10"/>
  <c r="AK6" i="10"/>
  <c r="AC6" i="10"/>
  <c r="U330" i="10"/>
  <c r="U329" i="10"/>
  <c r="U328" i="10"/>
  <c r="U327" i="10"/>
  <c r="U326" i="10"/>
  <c r="U325" i="10"/>
  <c r="U319" i="10"/>
  <c r="U318" i="10"/>
  <c r="U317" i="10"/>
  <c r="U316" i="10"/>
  <c r="U315" i="10"/>
  <c r="U314" i="10"/>
  <c r="U308" i="10"/>
  <c r="U307" i="10"/>
  <c r="U306" i="10"/>
  <c r="U305" i="10"/>
  <c r="U304" i="10"/>
  <c r="U303" i="10"/>
  <c r="U297" i="10"/>
  <c r="U296" i="10"/>
  <c r="V296" i="10" s="1"/>
  <c r="U295" i="10"/>
  <c r="U294" i="10"/>
  <c r="U293" i="10"/>
  <c r="U292" i="10"/>
  <c r="U286" i="10"/>
  <c r="U285" i="10"/>
  <c r="U284" i="10"/>
  <c r="U283" i="10"/>
  <c r="U282" i="10"/>
  <c r="U281" i="10"/>
  <c r="U275" i="10"/>
  <c r="U274" i="10"/>
  <c r="U273" i="10"/>
  <c r="U272" i="10"/>
  <c r="U271" i="10"/>
  <c r="U270" i="10"/>
  <c r="U264" i="10"/>
  <c r="U263" i="10"/>
  <c r="U262" i="10"/>
  <c r="U261" i="10"/>
  <c r="U260" i="10"/>
  <c r="U259" i="10"/>
  <c r="U242" i="10"/>
  <c r="U241" i="10"/>
  <c r="U240" i="10"/>
  <c r="U239" i="10"/>
  <c r="U238" i="10"/>
  <c r="U237" i="10"/>
  <c r="U231" i="10"/>
  <c r="U230" i="10"/>
  <c r="U229" i="10"/>
  <c r="V228" i="10" s="1"/>
  <c r="U228" i="10"/>
  <c r="U227" i="10"/>
  <c r="U226" i="10"/>
  <c r="U220" i="10"/>
  <c r="V219" i="10" s="1"/>
  <c r="U219" i="10"/>
  <c r="U218" i="10"/>
  <c r="U217" i="10"/>
  <c r="U216" i="10"/>
  <c r="U215" i="10"/>
  <c r="U209" i="10"/>
  <c r="U208" i="10"/>
  <c r="V208" i="10" s="1"/>
  <c r="U207" i="10"/>
  <c r="V206" i="10" s="1"/>
  <c r="U206" i="10"/>
  <c r="U205" i="10"/>
  <c r="U204" i="10"/>
  <c r="U198" i="10"/>
  <c r="U197" i="10"/>
  <c r="U196" i="10"/>
  <c r="U195" i="10"/>
  <c r="U194" i="10"/>
  <c r="V193" i="10" s="1"/>
  <c r="U193" i="10"/>
  <c r="U187" i="10"/>
  <c r="U186" i="10"/>
  <c r="U185" i="10"/>
  <c r="U184" i="10"/>
  <c r="U183" i="10"/>
  <c r="U182" i="10"/>
  <c r="V182" i="10" s="1"/>
  <c r="U176" i="10"/>
  <c r="U175" i="10"/>
  <c r="U174" i="10"/>
  <c r="U173" i="10"/>
  <c r="U172" i="10"/>
  <c r="U171" i="10"/>
  <c r="U165" i="10"/>
  <c r="U164" i="10"/>
  <c r="U163" i="10"/>
  <c r="U162" i="10"/>
  <c r="U161" i="10"/>
  <c r="U160" i="10"/>
  <c r="U154" i="10"/>
  <c r="U153" i="10"/>
  <c r="U152" i="10"/>
  <c r="U151" i="10"/>
  <c r="U150" i="10"/>
  <c r="U149" i="10"/>
  <c r="U143" i="10"/>
  <c r="U142" i="10"/>
  <c r="V142" i="10" s="1"/>
  <c r="U141" i="10"/>
  <c r="V140" i="10" s="1"/>
  <c r="U140" i="10"/>
  <c r="U139" i="10"/>
  <c r="U138" i="10"/>
  <c r="U132" i="10"/>
  <c r="U131" i="10"/>
  <c r="U130" i="10"/>
  <c r="U129" i="10"/>
  <c r="U128" i="10"/>
  <c r="U127" i="10"/>
  <c r="U121" i="10"/>
  <c r="U120" i="10"/>
  <c r="U119" i="10"/>
  <c r="U118" i="10"/>
  <c r="U117" i="10"/>
  <c r="U116" i="10"/>
  <c r="U110" i="10"/>
  <c r="V109" i="10" s="1"/>
  <c r="U109" i="10"/>
  <c r="U108" i="10"/>
  <c r="U107" i="10"/>
  <c r="U106" i="10"/>
  <c r="U105" i="10"/>
  <c r="U99" i="10"/>
  <c r="U98" i="10"/>
  <c r="V98" i="10" s="1"/>
  <c r="U97" i="10"/>
  <c r="V96" i="10" s="1"/>
  <c r="U96" i="10"/>
  <c r="U95" i="10"/>
  <c r="U94" i="10"/>
  <c r="U88" i="10"/>
  <c r="U87" i="10"/>
  <c r="U86" i="10"/>
  <c r="U85" i="10"/>
  <c r="U84" i="10"/>
  <c r="U83" i="10"/>
  <c r="U77" i="10"/>
  <c r="U76" i="10"/>
  <c r="U75" i="10"/>
  <c r="U74" i="10"/>
  <c r="U73" i="10"/>
  <c r="U72" i="10"/>
  <c r="U66" i="10"/>
  <c r="U65" i="10"/>
  <c r="U64" i="10"/>
  <c r="U63" i="10"/>
  <c r="U62" i="10"/>
  <c r="U61" i="10"/>
  <c r="U55" i="10"/>
  <c r="U54" i="10"/>
  <c r="V54" i="10" s="1"/>
  <c r="U53" i="10"/>
  <c r="V52" i="10" s="1"/>
  <c r="U52" i="10"/>
  <c r="U51" i="10"/>
  <c r="U50" i="10"/>
  <c r="U44" i="10"/>
  <c r="U43" i="10"/>
  <c r="U42" i="10"/>
  <c r="U41" i="10"/>
  <c r="U40" i="10"/>
  <c r="U39" i="10"/>
  <c r="U33" i="10"/>
  <c r="U32" i="10"/>
  <c r="U31" i="10"/>
  <c r="U30" i="10"/>
  <c r="U29" i="10"/>
  <c r="U28" i="10"/>
  <c r="U22" i="10"/>
  <c r="U21" i="10"/>
  <c r="U20" i="10"/>
  <c r="U19" i="10"/>
  <c r="U18" i="10"/>
  <c r="U17" i="10"/>
  <c r="S16" i="10"/>
  <c r="S13" i="10"/>
  <c r="U11" i="10"/>
  <c r="U10" i="10"/>
  <c r="U9" i="10"/>
  <c r="U8" i="10"/>
  <c r="U7" i="10"/>
  <c r="U6" i="10"/>
  <c r="U341" i="10"/>
  <c r="U340" i="10"/>
  <c r="U339" i="10"/>
  <c r="U338" i="10"/>
  <c r="U337" i="10"/>
  <c r="U336" i="10"/>
  <c r="M330" i="10"/>
  <c r="N329" i="10" s="1"/>
  <c r="M329" i="10"/>
  <c r="M328" i="10"/>
  <c r="M327" i="10"/>
  <c r="M326" i="10"/>
  <c r="M325" i="10"/>
  <c r="M319" i="10"/>
  <c r="M318" i="10"/>
  <c r="N318" i="10" s="1"/>
  <c r="M317" i="10"/>
  <c r="M316" i="10"/>
  <c r="M315" i="10"/>
  <c r="M314" i="10"/>
  <c r="M308" i="10"/>
  <c r="M307" i="10"/>
  <c r="M306" i="10"/>
  <c r="M305" i="10"/>
  <c r="M304" i="10"/>
  <c r="M303" i="10"/>
  <c r="M297" i="10"/>
  <c r="M296" i="10"/>
  <c r="M295" i="10"/>
  <c r="M294" i="10"/>
  <c r="M293" i="10"/>
  <c r="M292" i="10"/>
  <c r="M286" i="10"/>
  <c r="N285" i="10" s="1"/>
  <c r="M285" i="10"/>
  <c r="M284" i="10"/>
  <c r="M283" i="10"/>
  <c r="M282" i="10"/>
  <c r="M281" i="10"/>
  <c r="M275" i="10"/>
  <c r="M274" i="10"/>
  <c r="M273" i="10"/>
  <c r="M272" i="10"/>
  <c r="M271" i="10"/>
  <c r="M270" i="10"/>
  <c r="M264" i="10"/>
  <c r="M263" i="10"/>
  <c r="N263" i="10" s="1"/>
  <c r="M262" i="10"/>
  <c r="M261" i="10"/>
  <c r="M260" i="10"/>
  <c r="M259" i="10"/>
  <c r="M253" i="10"/>
  <c r="M252" i="10"/>
  <c r="M251" i="10"/>
  <c r="M250" i="10"/>
  <c r="M249" i="10"/>
  <c r="M248" i="10"/>
  <c r="M242" i="10"/>
  <c r="M241" i="10"/>
  <c r="M240" i="10"/>
  <c r="M239" i="10"/>
  <c r="M238" i="10"/>
  <c r="M237" i="10"/>
  <c r="M231" i="10"/>
  <c r="M230" i="10"/>
  <c r="N230" i="10" s="1"/>
  <c r="M229" i="10"/>
  <c r="M228" i="10"/>
  <c r="M227" i="10"/>
  <c r="M226" i="10"/>
  <c r="M220" i="10"/>
  <c r="N219" i="10" s="1"/>
  <c r="M219" i="10"/>
  <c r="M218" i="10"/>
  <c r="M217" i="10"/>
  <c r="N217" i="10" s="1"/>
  <c r="M216" i="10"/>
  <c r="M215" i="10"/>
  <c r="M209" i="10"/>
  <c r="M208" i="10"/>
  <c r="N208" i="10" s="1"/>
  <c r="M207" i="10"/>
  <c r="M206" i="10"/>
  <c r="N206" i="10" s="1"/>
  <c r="M205" i="10"/>
  <c r="M204" i="10"/>
  <c r="M198" i="10"/>
  <c r="M197" i="10"/>
  <c r="M196" i="10"/>
  <c r="M195" i="10"/>
  <c r="M194" i="10"/>
  <c r="M193" i="10"/>
  <c r="N193" i="10" s="1"/>
  <c r="M187" i="10"/>
  <c r="M186" i="10"/>
  <c r="M185" i="10"/>
  <c r="M184" i="10"/>
  <c r="M183" i="10"/>
  <c r="M182" i="10"/>
  <c r="M176" i="10"/>
  <c r="M175" i="10"/>
  <c r="M174" i="10"/>
  <c r="M173" i="10"/>
  <c r="N173" i="10" s="1"/>
  <c r="M172" i="10"/>
  <c r="M171" i="10"/>
  <c r="M165" i="10"/>
  <c r="M164" i="10"/>
  <c r="M163" i="10"/>
  <c r="M162" i="10"/>
  <c r="M161" i="10"/>
  <c r="M160" i="10"/>
  <c r="N160" i="10" s="1"/>
  <c r="M154" i="10"/>
  <c r="N153" i="10" s="1"/>
  <c r="O153" i="10" s="1"/>
  <c r="P153" i="10" s="1"/>
  <c r="M153" i="10"/>
  <c r="M152" i="10"/>
  <c r="M151" i="10"/>
  <c r="M150" i="10"/>
  <c r="M149" i="10"/>
  <c r="M143" i="10"/>
  <c r="M142" i="10"/>
  <c r="M141" i="10"/>
  <c r="M140" i="10"/>
  <c r="M139" i="10"/>
  <c r="M138" i="10"/>
  <c r="M132" i="10"/>
  <c r="M131" i="10"/>
  <c r="M130" i="10"/>
  <c r="M129" i="10"/>
  <c r="M128" i="10"/>
  <c r="M127" i="10"/>
  <c r="M121" i="10"/>
  <c r="M120" i="10"/>
  <c r="M119" i="10"/>
  <c r="M118" i="10"/>
  <c r="M117" i="10"/>
  <c r="M116" i="10"/>
  <c r="M110" i="10"/>
  <c r="M109" i="10"/>
  <c r="M108" i="10"/>
  <c r="M107" i="10"/>
  <c r="M106" i="10"/>
  <c r="M105" i="10"/>
  <c r="M99" i="10"/>
  <c r="M98" i="10"/>
  <c r="M97" i="10"/>
  <c r="M96" i="10"/>
  <c r="M95" i="10"/>
  <c r="M94" i="10"/>
  <c r="M88" i="10"/>
  <c r="M87" i="10"/>
  <c r="M86" i="10"/>
  <c r="M85" i="10"/>
  <c r="M84" i="10"/>
  <c r="M83" i="10"/>
  <c r="M77" i="10"/>
  <c r="M76" i="10"/>
  <c r="M75" i="10"/>
  <c r="N74" i="10" s="1"/>
  <c r="M74" i="10"/>
  <c r="M73" i="10"/>
  <c r="M72" i="10"/>
  <c r="M66" i="10"/>
  <c r="N65" i="10" s="1"/>
  <c r="M65" i="10"/>
  <c r="M64" i="10"/>
  <c r="M63" i="10"/>
  <c r="M62" i="10"/>
  <c r="M61" i="10"/>
  <c r="M55" i="10"/>
  <c r="M54" i="10"/>
  <c r="M53" i="10"/>
  <c r="M52" i="10"/>
  <c r="M51" i="10"/>
  <c r="M50" i="10"/>
  <c r="M44" i="10"/>
  <c r="M43" i="10"/>
  <c r="M42" i="10"/>
  <c r="M41" i="10"/>
  <c r="M40" i="10"/>
  <c r="M39" i="10"/>
  <c r="K16" i="10"/>
  <c r="K27" i="10" s="1"/>
  <c r="K38" i="10" s="1"/>
  <c r="K49" i="10" s="1"/>
  <c r="M17" i="10"/>
  <c r="M18" i="10"/>
  <c r="M19" i="10"/>
  <c r="M20" i="10"/>
  <c r="M21" i="10"/>
  <c r="M22" i="10"/>
  <c r="M28" i="10"/>
  <c r="M29" i="10"/>
  <c r="M30" i="10"/>
  <c r="M31" i="10"/>
  <c r="M32" i="10"/>
  <c r="M33" i="10"/>
  <c r="BF2" i="10"/>
  <c r="AX2" i="10"/>
  <c r="AH2" i="10"/>
  <c r="Z2" i="10"/>
  <c r="R2" i="10"/>
  <c r="J2" i="10"/>
  <c r="K13" i="10"/>
  <c r="M11" i="10"/>
  <c r="M10" i="10"/>
  <c r="M9" i="10"/>
  <c r="M8" i="10"/>
  <c r="M7" i="10"/>
  <c r="M6" i="10"/>
  <c r="P762" i="6"/>
  <c r="M766" i="6"/>
  <c r="M769" i="6"/>
  <c r="M773" i="6"/>
  <c r="M762" i="6"/>
  <c r="E774" i="6"/>
  <c r="E775" i="6" s="1"/>
  <c r="E776" i="6" s="1"/>
  <c r="E777" i="6" s="1"/>
  <c r="D774" i="6"/>
  <c r="J771" i="6"/>
  <c r="L771" i="6" s="1"/>
  <c r="J772" i="6"/>
  <c r="L772" i="6" s="1"/>
  <c r="E770" i="6"/>
  <c r="E771" i="6" s="1"/>
  <c r="E772" i="6" s="1"/>
  <c r="D770" i="6"/>
  <c r="R762" i="6"/>
  <c r="Q189" i="6"/>
  <c r="Q190" i="6"/>
  <c r="Q191" i="6"/>
  <c r="Q192" i="6"/>
  <c r="E629" i="9"/>
  <c r="E535" i="9"/>
  <c r="E516" i="9"/>
  <c r="E524" i="9"/>
  <c r="D809" i="6" l="1"/>
  <c r="M808" i="6"/>
  <c r="E796" i="6"/>
  <c r="M795" i="6"/>
  <c r="N120" i="10"/>
  <c r="AL160" i="10"/>
  <c r="BR17" i="10"/>
  <c r="F303" i="10"/>
  <c r="N151" i="10"/>
  <c r="O151" i="10" s="1"/>
  <c r="P151" i="10" s="1"/>
  <c r="AL32" i="10"/>
  <c r="AL54" i="10"/>
  <c r="AM54" i="10" s="1"/>
  <c r="AL228" i="10"/>
  <c r="AL241" i="10"/>
  <c r="AM241" i="10" s="1"/>
  <c r="AN241" i="10" s="1"/>
  <c r="AL263" i="10"/>
  <c r="AM263" i="10" s="1"/>
  <c r="AN263" i="10" s="1"/>
  <c r="BB193" i="10"/>
  <c r="BR10" i="10"/>
  <c r="BR43" i="10"/>
  <c r="BR50" i="10"/>
  <c r="BR52" i="10"/>
  <c r="BS52" i="10" s="1"/>
  <c r="BR54" i="10"/>
  <c r="BR61" i="10"/>
  <c r="BR72" i="10"/>
  <c r="BR74" i="10"/>
  <c r="BS74" i="10" s="1"/>
  <c r="BR76" i="10"/>
  <c r="BR107" i="10"/>
  <c r="BS107" i="10" s="1"/>
  <c r="AD153" i="10"/>
  <c r="AD184" i="10"/>
  <c r="F285" i="10"/>
  <c r="N87" i="10"/>
  <c r="O87" i="10" s="1"/>
  <c r="F193" i="10"/>
  <c r="F206" i="10"/>
  <c r="F281" i="10"/>
  <c r="F338" i="10"/>
  <c r="AT340" i="10"/>
  <c r="AL164" i="10"/>
  <c r="AM164" i="10" s="1"/>
  <c r="AN164" i="10" s="1"/>
  <c r="N105" i="10"/>
  <c r="V204" i="10"/>
  <c r="BB175" i="10"/>
  <c r="BB197" i="10"/>
  <c r="BB208" i="10"/>
  <c r="BB274" i="10"/>
  <c r="BR109" i="10"/>
  <c r="BR116" i="10"/>
  <c r="BR118" i="10"/>
  <c r="BS118" i="10" s="1"/>
  <c r="BR120" i="10"/>
  <c r="BR127" i="10"/>
  <c r="F316" i="10"/>
  <c r="AD228" i="10"/>
  <c r="AD259" i="10"/>
  <c r="AE259" i="10" s="1"/>
  <c r="AF259" i="10" s="1"/>
  <c r="V285" i="10"/>
  <c r="AL219" i="10"/>
  <c r="AM219" i="10" s="1"/>
  <c r="AN219" i="10" s="1"/>
  <c r="AL296" i="10"/>
  <c r="BB43" i="10"/>
  <c r="BC43" i="10" s="1"/>
  <c r="BD43" i="10" s="1"/>
  <c r="BB215" i="10"/>
  <c r="BB281" i="10"/>
  <c r="AT325" i="10"/>
  <c r="AD138" i="10"/>
  <c r="AD182" i="10"/>
  <c r="AE182" i="10" s="1"/>
  <c r="AF182" i="10" s="1"/>
  <c r="AD204" i="10"/>
  <c r="BJ41" i="10"/>
  <c r="BK41" i="10" s="1"/>
  <c r="BL41" i="10" s="1"/>
  <c r="BJ272" i="10"/>
  <c r="BR129" i="10"/>
  <c r="BS129" i="10" s="1"/>
  <c r="BR131" i="10"/>
  <c r="BR153" i="10"/>
  <c r="BR182" i="10"/>
  <c r="BR186" i="10"/>
  <c r="BR219" i="10"/>
  <c r="BR226" i="10"/>
  <c r="BR228" i="10"/>
  <c r="BR230" i="10"/>
  <c r="BS230" i="10" s="1"/>
  <c r="BR239" i="10"/>
  <c r="BR241" i="10"/>
  <c r="AT41" i="10"/>
  <c r="AU41" i="10" s="1"/>
  <c r="AV41" i="10" s="1"/>
  <c r="AT43" i="10"/>
  <c r="AL195" i="10"/>
  <c r="N32" i="10"/>
  <c r="N19" i="10"/>
  <c r="O19" i="10" s="1"/>
  <c r="AL149" i="10"/>
  <c r="BR138" i="10"/>
  <c r="BJ173" i="10"/>
  <c r="N307" i="10"/>
  <c r="BR160" i="10"/>
  <c r="BR248" i="10"/>
  <c r="BS248" i="10" s="1"/>
  <c r="BT248" i="10" s="1"/>
  <c r="BR259" i="10"/>
  <c r="G67" i="10"/>
  <c r="N118" i="10"/>
  <c r="N149" i="10"/>
  <c r="O149" i="10" s="1"/>
  <c r="P149" i="10" s="1"/>
  <c r="AL94" i="10"/>
  <c r="BB50" i="10"/>
  <c r="BB54" i="10"/>
  <c r="AT151" i="10"/>
  <c r="AD32" i="10"/>
  <c r="AT8" i="10"/>
  <c r="AU8" i="10" s="1"/>
  <c r="AV8" i="10" s="1"/>
  <c r="AT10" i="10"/>
  <c r="AT19" i="10"/>
  <c r="AU19" i="10" s="1"/>
  <c r="AV19" i="10" s="1"/>
  <c r="AT30" i="10"/>
  <c r="AU30" i="10" s="1"/>
  <c r="AV30" i="10" s="1"/>
  <c r="AT32" i="10"/>
  <c r="AT39" i="10"/>
  <c r="BJ72" i="10"/>
  <c r="BJ85" i="10"/>
  <c r="BJ87" i="10"/>
  <c r="BK87" i="10" s="1"/>
  <c r="BJ94" i="10"/>
  <c r="BJ96" i="10"/>
  <c r="BJ98" i="10"/>
  <c r="BK98" i="10" s="1"/>
  <c r="BJ105" i="10"/>
  <c r="BJ107" i="10"/>
  <c r="BJ109" i="10"/>
  <c r="BK109" i="10" s="1"/>
  <c r="BJ116" i="10"/>
  <c r="BB149" i="10"/>
  <c r="BB153" i="10"/>
  <c r="BB164" i="10"/>
  <c r="AT336" i="10"/>
  <c r="AU336" i="10" s="1"/>
  <c r="AV336" i="10" s="1"/>
  <c r="N182" i="10"/>
  <c r="AL318" i="10"/>
  <c r="BB21" i="10"/>
  <c r="BJ281" i="10"/>
  <c r="BJ283" i="10"/>
  <c r="AD239" i="10"/>
  <c r="AD270" i="10"/>
  <c r="AE270" i="10" s="1"/>
  <c r="AF270" i="10" s="1"/>
  <c r="BR303" i="10"/>
  <c r="BR307" i="10"/>
  <c r="AT314" i="10"/>
  <c r="AU338" i="10"/>
  <c r="AV338" i="10" s="1"/>
  <c r="BJ336" i="10"/>
  <c r="BK336" i="10" s="1"/>
  <c r="BL336" i="10" s="1"/>
  <c r="G155" i="10"/>
  <c r="H45" i="10"/>
  <c r="N54" i="10"/>
  <c r="O54" i="10" s="1"/>
  <c r="N72" i="10"/>
  <c r="N129" i="10"/>
  <c r="N142" i="10"/>
  <c r="N186" i="10"/>
  <c r="N261" i="10"/>
  <c r="N274" i="10"/>
  <c r="V151" i="10"/>
  <c r="V164" i="10"/>
  <c r="V307" i="10"/>
  <c r="AL10" i="10"/>
  <c r="AL96" i="10"/>
  <c r="AL109" i="10"/>
  <c r="AM109" i="10" s="1"/>
  <c r="AL340" i="10"/>
  <c r="BJ19" i="10"/>
  <c r="BK19" i="10" s="1"/>
  <c r="BL19" i="10" s="1"/>
  <c r="AT162" i="10"/>
  <c r="BJ184" i="10"/>
  <c r="BJ195" i="10"/>
  <c r="V21" i="10"/>
  <c r="AD248" i="10"/>
  <c r="AE248" i="10" s="1"/>
  <c r="AF248" i="10" s="1"/>
  <c r="AD252" i="10"/>
  <c r="AD303" i="10"/>
  <c r="AE303" i="10" s="1"/>
  <c r="AF303" i="10" s="1"/>
  <c r="AD307" i="10"/>
  <c r="AD316" i="10"/>
  <c r="AT94" i="10"/>
  <c r="BR263" i="10"/>
  <c r="BR270" i="10"/>
  <c r="G100" i="10"/>
  <c r="N162" i="10"/>
  <c r="AL153" i="10"/>
  <c r="AL261" i="10"/>
  <c r="BB85" i="10"/>
  <c r="BC85" i="10" s="1"/>
  <c r="AT318" i="10"/>
  <c r="N76" i="10"/>
  <c r="N94" i="10"/>
  <c r="V230" i="10"/>
  <c r="AA71" i="10"/>
  <c r="AA82" i="10" s="1"/>
  <c r="AA93" i="10" s="1"/>
  <c r="AL175" i="10"/>
  <c r="AL184" i="10"/>
  <c r="AL329" i="10"/>
  <c r="AM329" i="10" s="1"/>
  <c r="AN329" i="10" s="1"/>
  <c r="BB30" i="10"/>
  <c r="BJ52" i="10"/>
  <c r="BJ63" i="10"/>
  <c r="BJ118" i="10"/>
  <c r="BJ129" i="10"/>
  <c r="BB182" i="10"/>
  <c r="BB219" i="10"/>
  <c r="BB226" i="10"/>
  <c r="BR329" i="10"/>
  <c r="S24" i="10"/>
  <c r="S27" i="10"/>
  <c r="S38" i="10" s="1"/>
  <c r="S49" i="10" s="1"/>
  <c r="S60" i="10" s="1"/>
  <c r="S71" i="10" s="1"/>
  <c r="S82" i="10" s="1"/>
  <c r="S93" i="10" s="1"/>
  <c r="S104" i="10" s="1"/>
  <c r="S115" i="10" s="1"/>
  <c r="S126" i="10" s="1"/>
  <c r="S137" i="10" s="1"/>
  <c r="S148" i="10" s="1"/>
  <c r="S159" i="10" s="1"/>
  <c r="S170" i="10" s="1"/>
  <c r="S181" i="10" s="1"/>
  <c r="S192" i="10" s="1"/>
  <c r="S203" i="10" s="1"/>
  <c r="S214" i="10" s="1"/>
  <c r="S225" i="10" s="1"/>
  <c r="S236" i="10" s="1"/>
  <c r="S247" i="10" s="1"/>
  <c r="S258" i="10" s="1"/>
  <c r="S269" i="10" s="1"/>
  <c r="S280" i="10" s="1"/>
  <c r="S291" i="10" s="1"/>
  <c r="S302" i="10" s="1"/>
  <c r="V186" i="10"/>
  <c r="BR140" i="10"/>
  <c r="BB285" i="10"/>
  <c r="BB292" i="10"/>
  <c r="BB303" i="10"/>
  <c r="BB307" i="10"/>
  <c r="BJ314" i="10"/>
  <c r="G133" i="10"/>
  <c r="G34" i="10"/>
  <c r="N39" i="10"/>
  <c r="N127" i="10"/>
  <c r="N140" i="10"/>
  <c r="N184" i="10"/>
  <c r="N259" i="10"/>
  <c r="N272" i="10"/>
  <c r="V6" i="10"/>
  <c r="V274" i="10"/>
  <c r="V292" i="10"/>
  <c r="V318" i="10"/>
  <c r="AD142" i="10"/>
  <c r="AD151" i="10"/>
  <c r="AL186" i="10"/>
  <c r="AM186" i="10" s="1"/>
  <c r="AN186" i="10" s="1"/>
  <c r="AD237" i="10"/>
  <c r="AE237" i="10" s="1"/>
  <c r="AF237" i="10" s="1"/>
  <c r="AD241" i="10"/>
  <c r="AD263" i="10"/>
  <c r="BR204" i="10"/>
  <c r="BR215" i="10"/>
  <c r="BJ285" i="10"/>
  <c r="BJ296" i="10"/>
  <c r="BJ303" i="10"/>
  <c r="BJ305" i="10"/>
  <c r="BJ307" i="10"/>
  <c r="BR314" i="10"/>
  <c r="F270" i="10"/>
  <c r="N116" i="10"/>
  <c r="AD96" i="10"/>
  <c r="AD94" i="10"/>
  <c r="F318" i="10"/>
  <c r="F325" i="10"/>
  <c r="G325" i="10" s="1"/>
  <c r="H325" i="10" s="1"/>
  <c r="F327" i="10"/>
  <c r="F340" i="10"/>
  <c r="G340" i="10" s="1"/>
  <c r="H340" i="10" s="1"/>
  <c r="F294" i="10"/>
  <c r="F296" i="10"/>
  <c r="F252" i="10"/>
  <c r="G252" i="10" s="1"/>
  <c r="H252" i="10" s="1"/>
  <c r="F195" i="10"/>
  <c r="K24" i="10"/>
  <c r="K35" i="10"/>
  <c r="AD85" i="10"/>
  <c r="AD74" i="10"/>
  <c r="M774" i="6"/>
  <c r="M770" i="6"/>
  <c r="D775" i="6"/>
  <c r="D776" i="6" s="1"/>
  <c r="D777" i="6" s="1"/>
  <c r="M777" i="6" s="1"/>
  <c r="AD61" i="10"/>
  <c r="AD52" i="10"/>
  <c r="AE52" i="10" s="1"/>
  <c r="AF52" i="10" s="1"/>
  <c r="BJ30" i="10"/>
  <c r="BK30" i="10" s="1"/>
  <c r="BL30" i="10" s="1"/>
  <c r="BJ32" i="10"/>
  <c r="BJ21" i="10"/>
  <c r="BJ10" i="10"/>
  <c r="BB28" i="10"/>
  <c r="AT17" i="10"/>
  <c r="AL19" i="10"/>
  <c r="AL8" i="10"/>
  <c r="D771" i="6"/>
  <c r="D790" i="6"/>
  <c r="M789" i="6"/>
  <c r="N52" i="10"/>
  <c r="N61" i="10"/>
  <c r="N28" i="10"/>
  <c r="O28" i="10" s="1"/>
  <c r="P28" i="10" s="1"/>
  <c r="N215" i="10"/>
  <c r="N283" i="10"/>
  <c r="N292" i="10"/>
  <c r="N314" i="10"/>
  <c r="N305" i="10"/>
  <c r="V30" i="10"/>
  <c r="V116" i="10"/>
  <c r="V173" i="10"/>
  <c r="V215" i="10"/>
  <c r="V327" i="10"/>
  <c r="V283" i="10"/>
  <c r="W283" i="10" s="1"/>
  <c r="X283" i="10" s="1"/>
  <c r="V32" i="10"/>
  <c r="V8" i="10"/>
  <c r="F186" i="10"/>
  <c r="AD41" i="10"/>
  <c r="AE41" i="10" s="1"/>
  <c r="AF41" i="10" s="1"/>
  <c r="AD39" i="10"/>
  <c r="AE39" i="10" s="1"/>
  <c r="AF39" i="10" s="1"/>
  <c r="AD30" i="10"/>
  <c r="AD19" i="10"/>
  <c r="AE19" i="10" s="1"/>
  <c r="AF19" i="10" s="1"/>
  <c r="AD17" i="10"/>
  <c r="AE17" i="10" s="1"/>
  <c r="AF17" i="10" s="1"/>
  <c r="AD8" i="10"/>
  <c r="AD10" i="10"/>
  <c r="C38" i="10"/>
  <c r="C35" i="10"/>
  <c r="G23" i="10"/>
  <c r="C24" i="10"/>
  <c r="G56" i="10"/>
  <c r="G78" i="10"/>
  <c r="G89" i="10"/>
  <c r="G111" i="10"/>
  <c r="G122" i="10"/>
  <c r="G144" i="10"/>
  <c r="G166" i="10"/>
  <c r="BJ342" i="10"/>
  <c r="BK338" i="10"/>
  <c r="BL338" i="10" s="1"/>
  <c r="BK340" i="10"/>
  <c r="BL340" i="10" s="1"/>
  <c r="AU340" i="10"/>
  <c r="AV340" i="10" s="1"/>
  <c r="F184" i="10"/>
  <c r="G184" i="10" s="1"/>
  <c r="H184" i="10" s="1"/>
  <c r="V43" i="10"/>
  <c r="V74" i="10"/>
  <c r="V118" i="10"/>
  <c r="V131" i="10"/>
  <c r="V162" i="10"/>
  <c r="V217" i="10"/>
  <c r="W217" i="10" s="1"/>
  <c r="X217" i="10" s="1"/>
  <c r="V261" i="10"/>
  <c r="V305" i="10"/>
  <c r="AL6" i="10"/>
  <c r="AN142" i="10"/>
  <c r="AD160" i="10"/>
  <c r="AD171" i="10"/>
  <c r="AE171" i="10" s="1"/>
  <c r="AF171" i="10" s="1"/>
  <c r="F177" i="10"/>
  <c r="N175" i="10"/>
  <c r="V19" i="10"/>
  <c r="W19" i="10" s="1"/>
  <c r="X19" i="10" s="1"/>
  <c r="V50" i="10"/>
  <c r="V76" i="10"/>
  <c r="V120" i="10"/>
  <c r="V138" i="10"/>
  <c r="AL76" i="10"/>
  <c r="AM76" i="10" s="1"/>
  <c r="AL85" i="10"/>
  <c r="AL107" i="10"/>
  <c r="AL129" i="10"/>
  <c r="AL204" i="10"/>
  <c r="AL208" i="10"/>
  <c r="AM208" i="10" s="1"/>
  <c r="AN208" i="10" s="1"/>
  <c r="AL226" i="10"/>
  <c r="AD230" i="10"/>
  <c r="AL294" i="10"/>
  <c r="BJ8" i="10"/>
  <c r="BK8" i="10" s="1"/>
  <c r="BL8" i="10" s="1"/>
  <c r="AT21" i="10"/>
  <c r="AT28" i="10"/>
  <c r="BR30" i="10"/>
  <c r="BJ74" i="10"/>
  <c r="BB142" i="10"/>
  <c r="BJ162" i="10"/>
  <c r="BB230" i="10"/>
  <c r="N107" i="10"/>
  <c r="AD193" i="10"/>
  <c r="AE193" i="10" s="1"/>
  <c r="AF193" i="10" s="1"/>
  <c r="AL230" i="10"/>
  <c r="BB65" i="10"/>
  <c r="BJ230" i="10"/>
  <c r="AT281" i="10"/>
  <c r="AT329" i="10"/>
  <c r="F230" i="10"/>
  <c r="G230" i="10" s="1"/>
  <c r="H230" i="10" s="1"/>
  <c r="F248" i="10"/>
  <c r="G248" i="10" s="1"/>
  <c r="H248" i="10" s="1"/>
  <c r="F274" i="10"/>
  <c r="G274" i="10" s="1"/>
  <c r="H274" i="10" s="1"/>
  <c r="F292" i="10"/>
  <c r="N50" i="10"/>
  <c r="O50" i="10" s="1"/>
  <c r="P50" i="10" s="1"/>
  <c r="N195" i="10"/>
  <c r="N252" i="10"/>
  <c r="N325" i="10"/>
  <c r="V226" i="10"/>
  <c r="V270" i="10"/>
  <c r="V314" i="10"/>
  <c r="AD65" i="10"/>
  <c r="AL127" i="10"/>
  <c r="AD327" i="10"/>
  <c r="BJ65" i="10"/>
  <c r="AV72" i="10"/>
  <c r="AT74" i="10"/>
  <c r="AT140" i="10"/>
  <c r="AT160" i="10"/>
  <c r="AT171" i="10"/>
  <c r="BJ175" i="10"/>
  <c r="BJ182" i="10"/>
  <c r="BJ186" i="10"/>
  <c r="BR195" i="10"/>
  <c r="BR197" i="10"/>
  <c r="BB237" i="10"/>
  <c r="BB294" i="10"/>
  <c r="BB296" i="10"/>
  <c r="N30" i="10"/>
  <c r="N34" i="10" s="1"/>
  <c r="O34" i="10" s="1"/>
  <c r="P34" i="10" s="1"/>
  <c r="N21" i="10"/>
  <c r="N327" i="10"/>
  <c r="V340" i="10"/>
  <c r="V195" i="10"/>
  <c r="W195" i="10" s="1"/>
  <c r="X195" i="10" s="1"/>
  <c r="V239" i="10"/>
  <c r="W239" i="10" s="1"/>
  <c r="X239" i="10" s="1"/>
  <c r="AL21" i="10"/>
  <c r="AM21" i="10" s="1"/>
  <c r="AL30" i="10"/>
  <c r="AL52" i="10"/>
  <c r="AL65" i="10"/>
  <c r="AM65" i="10" s="1"/>
  <c r="AD83" i="10"/>
  <c r="AD109" i="10"/>
  <c r="AD118" i="10"/>
  <c r="AD127" i="10"/>
  <c r="AD206" i="10"/>
  <c r="AE206" i="10" s="1"/>
  <c r="AL274" i="10"/>
  <c r="AL283" i="10"/>
  <c r="AD314" i="10"/>
  <c r="AE314" i="10" s="1"/>
  <c r="AF314" i="10" s="1"/>
  <c r="AD318" i="10"/>
  <c r="BB8" i="10"/>
  <c r="BC8" i="10" s="1"/>
  <c r="BD8" i="10" s="1"/>
  <c r="BR21" i="10"/>
  <c r="BB72" i="10"/>
  <c r="BB87" i="10"/>
  <c r="BB94" i="10"/>
  <c r="BB98" i="10"/>
  <c r="BB105" i="10"/>
  <c r="BB109" i="10"/>
  <c r="BB116" i="10"/>
  <c r="BB120" i="10"/>
  <c r="BB127" i="10"/>
  <c r="BB160" i="10"/>
  <c r="BB171" i="10"/>
  <c r="AT173" i="10"/>
  <c r="BR175" i="10"/>
  <c r="BR208" i="10"/>
  <c r="AT219" i="10"/>
  <c r="AT228" i="10"/>
  <c r="AU228" i="10" s="1"/>
  <c r="AV228" i="10" s="1"/>
  <c r="BJ237" i="10"/>
  <c r="BB241" i="10"/>
  <c r="BB252" i="10"/>
  <c r="BB259" i="10"/>
  <c r="BB263" i="10"/>
  <c r="BB270" i="10"/>
  <c r="BJ294" i="10"/>
  <c r="F182" i="10"/>
  <c r="G182" i="10" s="1"/>
  <c r="H182" i="10" s="1"/>
  <c r="F219" i="10"/>
  <c r="G219" i="10" s="1"/>
  <c r="H219" i="10" s="1"/>
  <c r="N109" i="10"/>
  <c r="N241" i="10"/>
  <c r="V160" i="10"/>
  <c r="V184" i="10"/>
  <c r="BB173" i="10"/>
  <c r="AT184" i="10"/>
  <c r="BJ193" i="10"/>
  <c r="BB204" i="10"/>
  <c r="BB228" i="10"/>
  <c r="BR237" i="10"/>
  <c r="BR243" i="10" s="1"/>
  <c r="BJ239" i="10"/>
  <c r="BJ250" i="10"/>
  <c r="BJ252" i="10"/>
  <c r="BJ259" i="10"/>
  <c r="BJ261" i="10"/>
  <c r="BJ263" i="10"/>
  <c r="BR281" i="10"/>
  <c r="BR285" i="10"/>
  <c r="BR292" i="10"/>
  <c r="N85" i="10"/>
  <c r="N98" i="10"/>
  <c r="V129" i="10"/>
  <c r="AL72" i="10"/>
  <c r="AD107" i="10"/>
  <c r="AE107" i="10" s="1"/>
  <c r="AD129" i="10"/>
  <c r="AD195" i="10"/>
  <c r="AD226" i="10"/>
  <c r="AE226" i="10" s="1"/>
  <c r="AF226" i="10" s="1"/>
  <c r="AL281" i="10"/>
  <c r="BB63" i="10"/>
  <c r="BC63" i="10" s="1"/>
  <c r="AT65" i="10"/>
  <c r="AU65" i="10" s="1"/>
  <c r="BR164" i="10"/>
  <c r="BR171" i="10"/>
  <c r="BR193" i="10"/>
  <c r="BR199" i="10" s="1"/>
  <c r="BJ204" i="10"/>
  <c r="BJ228" i="10"/>
  <c r="AT237" i="10"/>
  <c r="BR252" i="10"/>
  <c r="K57" i="10"/>
  <c r="K60" i="10"/>
  <c r="O208" i="10"/>
  <c r="P208" i="10" s="1"/>
  <c r="O186" i="10"/>
  <c r="P186" i="10" s="1"/>
  <c r="V338" i="10"/>
  <c r="W338" i="10" s="1"/>
  <c r="X338" i="10" s="1"/>
  <c r="W151" i="10"/>
  <c r="X151" i="10" s="1"/>
  <c r="W327" i="10"/>
  <c r="X327" i="10" s="1"/>
  <c r="V85" i="10"/>
  <c r="V127" i="10"/>
  <c r="W127" i="10" s="1"/>
  <c r="X127" i="10" s="1"/>
  <c r="W261" i="10"/>
  <c r="X261" i="10" s="1"/>
  <c r="N17" i="10"/>
  <c r="N83" i="10"/>
  <c r="N228" i="10"/>
  <c r="N303" i="10"/>
  <c r="V10" i="10"/>
  <c r="V61" i="10"/>
  <c r="V153" i="10"/>
  <c r="V237" i="10"/>
  <c r="V329" i="10"/>
  <c r="AL74" i="10"/>
  <c r="AD131" i="10"/>
  <c r="AD140" i="10"/>
  <c r="BS241" i="10"/>
  <c r="BT241" i="10" s="1"/>
  <c r="V87" i="10"/>
  <c r="V171" i="10"/>
  <c r="V263" i="10"/>
  <c r="W305" i="10"/>
  <c r="X305" i="10" s="1"/>
  <c r="AL50" i="10"/>
  <c r="N63" i="10"/>
  <c r="N96" i="10"/>
  <c r="N131" i="10"/>
  <c r="N164" i="10"/>
  <c r="N197" i="10"/>
  <c r="N270" i="10"/>
  <c r="N281" i="10"/>
  <c r="O281" i="10" s="1"/>
  <c r="P281" i="10" s="1"/>
  <c r="N316" i="10"/>
  <c r="V28" i="10"/>
  <c r="W28" i="10" s="1"/>
  <c r="X28" i="10" s="1"/>
  <c r="V39" i="10"/>
  <c r="V63" i="10"/>
  <c r="V94" i="10"/>
  <c r="W94" i="10" s="1"/>
  <c r="X94" i="10" s="1"/>
  <c r="V105" i="10"/>
  <c r="V197" i="10"/>
  <c r="AD63" i="10"/>
  <c r="AE63" i="10" s="1"/>
  <c r="W173" i="10"/>
  <c r="X173" i="10" s="1"/>
  <c r="AM32" i="10"/>
  <c r="AN32" i="10" s="1"/>
  <c r="N237" i="10"/>
  <c r="N248" i="10"/>
  <c r="N294" i="10"/>
  <c r="V17" i="10"/>
  <c r="V41" i="10"/>
  <c r="V65" i="10"/>
  <c r="V107" i="10"/>
  <c r="V149" i="10"/>
  <c r="V241" i="10"/>
  <c r="AL98" i="10"/>
  <c r="AM98" i="10" s="1"/>
  <c r="AD116" i="10"/>
  <c r="N41" i="10"/>
  <c r="N8" i="10"/>
  <c r="O8" i="10" s="1"/>
  <c r="P8" i="10" s="1"/>
  <c r="N138" i="10"/>
  <c r="N171" i="10"/>
  <c r="O171" i="10" s="1"/>
  <c r="P171" i="10" s="1"/>
  <c r="N204" i="10"/>
  <c r="O204" i="10" s="1"/>
  <c r="P204" i="10" s="1"/>
  <c r="N226" i="10"/>
  <c r="N239" i="10"/>
  <c r="N250" i="10"/>
  <c r="N296" i="10"/>
  <c r="V336" i="10"/>
  <c r="V72" i="10"/>
  <c r="W72" i="10" s="1"/>
  <c r="X72" i="10" s="1"/>
  <c r="V83" i="10"/>
  <c r="W83" i="10" s="1"/>
  <c r="X83" i="10" s="1"/>
  <c r="V175" i="10"/>
  <c r="V259" i="10"/>
  <c r="AM10" i="10"/>
  <c r="AN10" i="10" s="1"/>
  <c r="AE204" i="10"/>
  <c r="AF204" i="10" s="1"/>
  <c r="AU162" i="10"/>
  <c r="AV162" i="10" s="1"/>
  <c r="AL41" i="10"/>
  <c r="AD50" i="10"/>
  <c r="AE50" i="10" s="1"/>
  <c r="AF50" i="10" s="1"/>
  <c r="AA68" i="10"/>
  <c r="AL83" i="10"/>
  <c r="AL217" i="10"/>
  <c r="AL237" i="10"/>
  <c r="AL252" i="10"/>
  <c r="AD272" i="10"/>
  <c r="AL292" i="10"/>
  <c r="AL336" i="10"/>
  <c r="BJ6" i="10"/>
  <c r="BJ12" i="10" s="1"/>
  <c r="F226" i="10"/>
  <c r="F263" i="10"/>
  <c r="G263" i="10" s="1"/>
  <c r="H263" i="10" s="1"/>
  <c r="F305" i="10"/>
  <c r="AD261" i="10"/>
  <c r="AL272" i="10"/>
  <c r="AL307" i="10"/>
  <c r="AM307" i="10" s="1"/>
  <c r="AN307" i="10" s="1"/>
  <c r="AL327" i="10"/>
  <c r="AT63" i="10"/>
  <c r="BJ164" i="10"/>
  <c r="BR184" i="10"/>
  <c r="BJ226" i="10"/>
  <c r="BJ241" i="10"/>
  <c r="BB250" i="10"/>
  <c r="BJ270" i="10"/>
  <c r="BR272" i="10"/>
  <c r="BJ292" i="10"/>
  <c r="BR294" i="10"/>
  <c r="BB305" i="10"/>
  <c r="F197" i="10"/>
  <c r="F199" i="10" s="1"/>
  <c r="F215" i="10"/>
  <c r="G215" i="10" s="1"/>
  <c r="H215" i="10" s="1"/>
  <c r="F228" i="10"/>
  <c r="F239" i="10"/>
  <c r="G239" i="10" s="1"/>
  <c r="H239" i="10" s="1"/>
  <c r="F307" i="10"/>
  <c r="G307" i="10" s="1"/>
  <c r="H307" i="10" s="1"/>
  <c r="F336" i="10"/>
  <c r="V281" i="10"/>
  <c r="W281" i="10" s="1"/>
  <c r="X281" i="10" s="1"/>
  <c r="V303" i="10"/>
  <c r="W303" i="10" s="1"/>
  <c r="X303" i="10" s="1"/>
  <c r="V325" i="10"/>
  <c r="W325" i="10" s="1"/>
  <c r="X325" i="10" s="1"/>
  <c r="AL131" i="10"/>
  <c r="AD186" i="10"/>
  <c r="AT6" i="10"/>
  <c r="AT12" i="10" s="1"/>
  <c r="BB19" i="10"/>
  <c r="BC19" i="10" s="1"/>
  <c r="BD19" i="10" s="1"/>
  <c r="BG24" i="10"/>
  <c r="BR28" i="10"/>
  <c r="BS28" i="10" s="1"/>
  <c r="BT28" i="10" s="1"/>
  <c r="BB32" i="10"/>
  <c r="BB34" i="10" s="1"/>
  <c r="BB39" i="10"/>
  <c r="BR41" i="10"/>
  <c r="BS41" i="10" s="1"/>
  <c r="BT41" i="10" s="1"/>
  <c r="BJ50" i="10"/>
  <c r="BJ54" i="10"/>
  <c r="BK54" i="10" s="1"/>
  <c r="BB61" i="10"/>
  <c r="BR63" i="10"/>
  <c r="BS63" i="10" s="1"/>
  <c r="AT96" i="10"/>
  <c r="AT98" i="10"/>
  <c r="AU98" i="10" s="1"/>
  <c r="AT105" i="10"/>
  <c r="BJ120" i="10"/>
  <c r="BK120" i="10" s="1"/>
  <c r="BJ127" i="10"/>
  <c r="BK127" i="10" s="1"/>
  <c r="BL127" i="10" s="1"/>
  <c r="BB131" i="10"/>
  <c r="BB138" i="10"/>
  <c r="BB140" i="10"/>
  <c r="BJ153" i="10"/>
  <c r="AT175" i="10"/>
  <c r="BJ208" i="10"/>
  <c r="BB248" i="10"/>
  <c r="AT259" i="10"/>
  <c r="AT261" i="10"/>
  <c r="AT283" i="10"/>
  <c r="AL28" i="10"/>
  <c r="AL63" i="10"/>
  <c r="AD72" i="10"/>
  <c r="AL105" i="10"/>
  <c r="AD120" i="10"/>
  <c r="AL140" i="10"/>
  <c r="AD149" i="10"/>
  <c r="AD162" i="10"/>
  <c r="AD197" i="10"/>
  <c r="AD250" i="10"/>
  <c r="AL270" i="10"/>
  <c r="AD305" i="10"/>
  <c r="AL316" i="10"/>
  <c r="AL325" i="10"/>
  <c r="BB6" i="10"/>
  <c r="BR8" i="10"/>
  <c r="BS8" i="10" s="1"/>
  <c r="BT8" i="10" s="1"/>
  <c r="BJ61" i="10"/>
  <c r="BB76" i="10"/>
  <c r="BC76" i="10" s="1"/>
  <c r="BD76" i="10" s="1"/>
  <c r="BB83" i="10"/>
  <c r="BR85" i="10"/>
  <c r="BB96" i="10"/>
  <c r="AT107" i="10"/>
  <c r="AT109" i="10"/>
  <c r="AU109" i="10" s="1"/>
  <c r="AT116" i="10"/>
  <c r="BJ131" i="10"/>
  <c r="BK131" i="10" s="1"/>
  <c r="BJ138" i="10"/>
  <c r="BJ140" i="10"/>
  <c r="BB162" i="10"/>
  <c r="BJ171" i="10"/>
  <c r="BJ197" i="10"/>
  <c r="BJ248" i="10"/>
  <c r="BR250" i="10"/>
  <c r="BB261" i="10"/>
  <c r="AT263" i="10"/>
  <c r="BB283" i="10"/>
  <c r="AT285" i="10"/>
  <c r="BR305" i="10"/>
  <c r="BR309" i="10" s="1"/>
  <c r="BR316" i="10"/>
  <c r="BR327" i="10"/>
  <c r="F204" i="10"/>
  <c r="G204" i="10" s="1"/>
  <c r="F241" i="10"/>
  <c r="G241" i="10" s="1"/>
  <c r="H241" i="10" s="1"/>
  <c r="F283" i="10"/>
  <c r="G283" i="10" s="1"/>
  <c r="H283" i="10" s="1"/>
  <c r="AD6" i="10"/>
  <c r="AE6" i="10" s="1"/>
  <c r="AF6" i="10" s="1"/>
  <c r="AD28" i="10"/>
  <c r="AL61" i="10"/>
  <c r="AL87" i="10"/>
  <c r="AD105" i="10"/>
  <c r="AE105" i="10" s="1"/>
  <c r="AF105" i="10" s="1"/>
  <c r="AL138" i="10"/>
  <c r="AL239" i="10"/>
  <c r="AL250" i="10"/>
  <c r="AL259" i="10"/>
  <c r="AD274" i="10"/>
  <c r="AL285" i="10"/>
  <c r="AM285" i="10" s="1"/>
  <c r="AN285" i="10" s="1"/>
  <c r="AL305" i="10"/>
  <c r="BR32" i="10"/>
  <c r="BR39" i="10"/>
  <c r="BR45" i="10" s="1"/>
  <c r="AT52" i="10"/>
  <c r="AV65" i="10"/>
  <c r="BR65" i="10"/>
  <c r="BS65" i="10" s="1"/>
  <c r="BT65" i="10" s="1"/>
  <c r="BT74" i="10"/>
  <c r="BJ76" i="10"/>
  <c r="BK76" i="10" s="1"/>
  <c r="BJ83" i="10"/>
  <c r="BD85" i="10"/>
  <c r="BR87" i="10"/>
  <c r="BS87" i="10" s="1"/>
  <c r="BT87" i="10" s="1"/>
  <c r="BR94" i="10"/>
  <c r="BB107" i="10"/>
  <c r="BB111" i="10" s="1"/>
  <c r="AT118" i="10"/>
  <c r="AU118" i="10" s="1"/>
  <c r="AV118" i="10" s="1"/>
  <c r="AT120" i="10"/>
  <c r="AU120" i="10" s="1"/>
  <c r="AT127" i="10"/>
  <c r="BJ142" i="10"/>
  <c r="BB151" i="10"/>
  <c r="BJ160" i="10"/>
  <c r="AT182" i="10"/>
  <c r="BB206" i="10"/>
  <c r="BR217" i="10"/>
  <c r="AT226" i="10"/>
  <c r="BB239" i="10"/>
  <c r="AT270" i="10"/>
  <c r="AT292" i="10"/>
  <c r="F217" i="10"/>
  <c r="G217" i="10" s="1"/>
  <c r="H217" i="10" s="1"/>
  <c r="F314" i="10"/>
  <c r="G314" i="10" s="1"/>
  <c r="V272" i="10"/>
  <c r="V294" i="10"/>
  <c r="V298" i="10" s="1"/>
  <c r="V316" i="10"/>
  <c r="W316" i="10" s="1"/>
  <c r="X316" i="10" s="1"/>
  <c r="AL17" i="10"/>
  <c r="AL43" i="10"/>
  <c r="AD76" i="10"/>
  <c r="AE76" i="10" s="1"/>
  <c r="AF76" i="10" s="1"/>
  <c r="AD173" i="10"/>
  <c r="AE173" i="10" s="1"/>
  <c r="AD208" i="10"/>
  <c r="AD210" i="10" s="1"/>
  <c r="AL314" i="10"/>
  <c r="AD329" i="10"/>
  <c r="BR6" i="10"/>
  <c r="BS6" i="10" s="1"/>
  <c r="BT6" i="10" s="1"/>
  <c r="BB10" i="10"/>
  <c r="BC10" i="10" s="1"/>
  <c r="BD10" i="10" s="1"/>
  <c r="BB17" i="10"/>
  <c r="BR19" i="10"/>
  <c r="BS19" i="10" s="1"/>
  <c r="BT19" i="10" s="1"/>
  <c r="BJ28" i="10"/>
  <c r="BJ34" i="10" s="1"/>
  <c r="BB52" i="10"/>
  <c r="BC52" i="10" s="1"/>
  <c r="AT61" i="10"/>
  <c r="AV87" i="10"/>
  <c r="BR96" i="10"/>
  <c r="BS96" i="10" s="1"/>
  <c r="BR98" i="10"/>
  <c r="BS98" i="10" s="1"/>
  <c r="BT98" i="10" s="1"/>
  <c r="BR105" i="10"/>
  <c r="BB118" i="10"/>
  <c r="AT129" i="10"/>
  <c r="AT133" i="10" s="1"/>
  <c r="AT131" i="10"/>
  <c r="AU131" i="10" s="1"/>
  <c r="AT138" i="10"/>
  <c r="BJ151" i="10"/>
  <c r="AT153" i="10"/>
  <c r="AU153" i="10" s="1"/>
  <c r="AV153" i="10" s="1"/>
  <c r="BR162" i="10"/>
  <c r="BR166" i="10" s="1"/>
  <c r="BB195" i="10"/>
  <c r="AT208" i="10"/>
  <c r="BR261" i="10"/>
  <c r="BJ274" i="10"/>
  <c r="BR283" i="10"/>
  <c r="BB74" i="10"/>
  <c r="BC74" i="10" s="1"/>
  <c r="AT76" i="10"/>
  <c r="AT78" i="10" s="1"/>
  <c r="BB129" i="10"/>
  <c r="BB133" i="10" s="1"/>
  <c r="AT197" i="10"/>
  <c r="BT230" i="10"/>
  <c r="AT248" i="10"/>
  <c r="BJ316" i="10"/>
  <c r="BJ318" i="10"/>
  <c r="BJ325" i="10"/>
  <c r="BJ327" i="10"/>
  <c r="BJ329" i="10"/>
  <c r="F237" i="10"/>
  <c r="F250" i="10"/>
  <c r="F254" i="10" s="1"/>
  <c r="F261" i="10"/>
  <c r="F329" i="10"/>
  <c r="G226" i="10"/>
  <c r="H226" i="10" s="1"/>
  <c r="G281" i="10"/>
  <c r="H281" i="10" s="1"/>
  <c r="G294" i="10"/>
  <c r="H294" i="10" s="1"/>
  <c r="G195" i="10"/>
  <c r="H195" i="10" s="1"/>
  <c r="G292" i="10"/>
  <c r="H292" i="10" s="1"/>
  <c r="G270" i="10"/>
  <c r="H270" i="10" s="1"/>
  <c r="G338" i="10"/>
  <c r="H338" i="10" s="1"/>
  <c r="G259" i="10"/>
  <c r="H259" i="10" s="1"/>
  <c r="G272" i="10"/>
  <c r="H272" i="10" s="1"/>
  <c r="G193" i="10"/>
  <c r="H193" i="10" s="1"/>
  <c r="G206" i="10"/>
  <c r="H206" i="10" s="1"/>
  <c r="G285" i="10"/>
  <c r="H285" i="10" s="1"/>
  <c r="G303" i="10"/>
  <c r="H303" i="10" s="1"/>
  <c r="G316" i="10"/>
  <c r="H316" i="10" s="1"/>
  <c r="G327" i="10"/>
  <c r="H327" i="10" s="1"/>
  <c r="G186" i="10"/>
  <c r="H186" i="10" s="1"/>
  <c r="G208" i="10"/>
  <c r="H208" i="10" s="1"/>
  <c r="G296" i="10"/>
  <c r="H296" i="10" s="1"/>
  <c r="G318" i="10"/>
  <c r="H318" i="10" s="1"/>
  <c r="AY24" i="10"/>
  <c r="AQ24" i="10"/>
  <c r="AI24" i="10"/>
  <c r="AA57" i="10"/>
  <c r="AA24" i="10"/>
  <c r="AY38" i="10"/>
  <c r="AY35" i="10"/>
  <c r="BG38" i="10"/>
  <c r="BG35" i="10"/>
  <c r="BS32" i="10"/>
  <c r="BT32" i="10" s="1"/>
  <c r="BS39" i="10"/>
  <c r="BT39" i="10" s="1"/>
  <c r="BS10" i="10"/>
  <c r="BT10" i="10" s="1"/>
  <c r="BO38" i="10"/>
  <c r="BO35" i="10"/>
  <c r="BS17" i="10"/>
  <c r="BT17" i="10" s="1"/>
  <c r="BC21" i="10"/>
  <c r="BD21" i="10" s="1"/>
  <c r="BC30" i="10"/>
  <c r="BD30" i="10" s="1"/>
  <c r="BC65" i="10"/>
  <c r="BD65" i="10" s="1"/>
  <c r="BK6" i="10"/>
  <c r="BL6" i="10" s="1"/>
  <c r="BK52" i="10"/>
  <c r="BL52" i="10" s="1"/>
  <c r="BK32" i="10"/>
  <c r="BL32" i="10" s="1"/>
  <c r="AU43" i="10"/>
  <c r="AV43" i="10" s="1"/>
  <c r="BS54" i="10"/>
  <c r="BT54" i="10" s="1"/>
  <c r="BK10" i="10"/>
  <c r="BL10" i="10" s="1"/>
  <c r="BJ23" i="10"/>
  <c r="BK17" i="10"/>
  <c r="BL17" i="10" s="1"/>
  <c r="BC28" i="10"/>
  <c r="BD28" i="10" s="1"/>
  <c r="BS30" i="10"/>
  <c r="BT30" i="10" s="1"/>
  <c r="BR67" i="10"/>
  <c r="BS61" i="10"/>
  <c r="BT61" i="10" s="1"/>
  <c r="BS21" i="10"/>
  <c r="BT21" i="10" s="1"/>
  <c r="AT34" i="10"/>
  <c r="AU28" i="10"/>
  <c r="AV28" i="10" s="1"/>
  <c r="BK39" i="10"/>
  <c r="BL39" i="10" s="1"/>
  <c r="BS43" i="10"/>
  <c r="BT43" i="10" s="1"/>
  <c r="BK74" i="10"/>
  <c r="BL74" i="10" s="1"/>
  <c r="AU32" i="10"/>
  <c r="AV32" i="10" s="1"/>
  <c r="AT45" i="10"/>
  <c r="AU39" i="10"/>
  <c r="AV39" i="10" s="1"/>
  <c r="BC50" i="10"/>
  <c r="BD50" i="10" s="1"/>
  <c r="BC54" i="10"/>
  <c r="BD54" i="10" s="1"/>
  <c r="AU63" i="10"/>
  <c r="AV63" i="10" s="1"/>
  <c r="AT67" i="10"/>
  <c r="BS76" i="10"/>
  <c r="BT76" i="10" s="1"/>
  <c r="BC41" i="10"/>
  <c r="BD41" i="10" s="1"/>
  <c r="BS50" i="10"/>
  <c r="BT50" i="10" s="1"/>
  <c r="BR56" i="10"/>
  <c r="BC72" i="10"/>
  <c r="BD72" i="10" s="1"/>
  <c r="AU10" i="10"/>
  <c r="AV10" i="10" s="1"/>
  <c r="AQ38" i="10"/>
  <c r="AQ35" i="10"/>
  <c r="AU17" i="10"/>
  <c r="AV17" i="10" s="1"/>
  <c r="BK21" i="10"/>
  <c r="BL21" i="10" s="1"/>
  <c r="BR34" i="10"/>
  <c r="BC32" i="10"/>
  <c r="BD32" i="10" s="1"/>
  <c r="BB45" i="10"/>
  <c r="BC39" i="10"/>
  <c r="BD39" i="10" s="1"/>
  <c r="BC61" i="10"/>
  <c r="BD61" i="10" s="1"/>
  <c r="BB67" i="10"/>
  <c r="BR78" i="10"/>
  <c r="BD52" i="10"/>
  <c r="BC105" i="10"/>
  <c r="BD105" i="10" s="1"/>
  <c r="BJ43" i="10"/>
  <c r="BK50" i="10"/>
  <c r="BK63" i="10"/>
  <c r="BL63" i="10" s="1"/>
  <c r="BS72" i="10"/>
  <c r="BT72" i="10" s="1"/>
  <c r="AU74" i="10"/>
  <c r="AV74" i="10" s="1"/>
  <c r="BC87" i="10"/>
  <c r="BD87" i="10" s="1"/>
  <c r="AT89" i="10"/>
  <c r="BJ100" i="10"/>
  <c r="BK94" i="10"/>
  <c r="BL94" i="10" s="1"/>
  <c r="BJ111" i="10"/>
  <c r="BK105" i="10"/>
  <c r="BL105" i="10" s="1"/>
  <c r="BJ122" i="10"/>
  <c r="BK116" i="10"/>
  <c r="BL116" i="10" s="1"/>
  <c r="BJ133" i="10"/>
  <c r="BJ144" i="10"/>
  <c r="BK138" i="10"/>
  <c r="BL138" i="10" s="1"/>
  <c r="BC140" i="10"/>
  <c r="BD140" i="10" s="1"/>
  <c r="BB100" i="10"/>
  <c r="BC94" i="10"/>
  <c r="BD94" i="10" s="1"/>
  <c r="BL54" i="10"/>
  <c r="BK140" i="10"/>
  <c r="BL140" i="10" s="1"/>
  <c r="BC153" i="10"/>
  <c r="BD153" i="10" s="1"/>
  <c r="AT177" i="10"/>
  <c r="AU171" i="10"/>
  <c r="AV171" i="10" s="1"/>
  <c r="BK173" i="10"/>
  <c r="BL173" i="10" s="1"/>
  <c r="BC175" i="10"/>
  <c r="BD175" i="10" s="1"/>
  <c r="BC127" i="10"/>
  <c r="BD127" i="10" s="1"/>
  <c r="AU140" i="10"/>
  <c r="AV140" i="10" s="1"/>
  <c r="BO24" i="10"/>
  <c r="AU85" i="10"/>
  <c r="AV85" i="10" s="1"/>
  <c r="BL87" i="10"/>
  <c r="BK96" i="10"/>
  <c r="BL96" i="10" s="1"/>
  <c r="BK107" i="10"/>
  <c r="BL107" i="10" s="1"/>
  <c r="AV109" i="10"/>
  <c r="BS109" i="10"/>
  <c r="BT109" i="10" s="1"/>
  <c r="AV120" i="10"/>
  <c r="BS120" i="10"/>
  <c r="BT120" i="10" s="1"/>
  <c r="AV131" i="10"/>
  <c r="BS131" i="10"/>
  <c r="BT131" i="10" s="1"/>
  <c r="BT63" i="10"/>
  <c r="AV83" i="10"/>
  <c r="BR83" i="10"/>
  <c r="AU94" i="10"/>
  <c r="AV94" i="10" s="1"/>
  <c r="AT100" i="10"/>
  <c r="BC98" i="10"/>
  <c r="BD98" i="10" s="1"/>
  <c r="AU105" i="10"/>
  <c r="AV105" i="10" s="1"/>
  <c r="AT111" i="10"/>
  <c r="BC109" i="10"/>
  <c r="BD109" i="10" s="1"/>
  <c r="AU116" i="10"/>
  <c r="AV116" i="10" s="1"/>
  <c r="AT122" i="10"/>
  <c r="BC120" i="10"/>
  <c r="BD120" i="10" s="1"/>
  <c r="AU127" i="10"/>
  <c r="AV127" i="10" s="1"/>
  <c r="BC131" i="10"/>
  <c r="BD131" i="10" s="1"/>
  <c r="AU138" i="10"/>
  <c r="AV138" i="10" s="1"/>
  <c r="BK118" i="10"/>
  <c r="BL118" i="10" s="1"/>
  <c r="BK129" i="10"/>
  <c r="BL129" i="10" s="1"/>
  <c r="AU219" i="10"/>
  <c r="AV219" i="10" s="1"/>
  <c r="BJ78" i="10"/>
  <c r="BK72" i="10"/>
  <c r="BL72" i="10" s="1"/>
  <c r="BT107" i="10"/>
  <c r="BT118" i="10"/>
  <c r="BT129" i="10"/>
  <c r="BS142" i="10"/>
  <c r="BT142" i="10" s="1"/>
  <c r="BS204" i="10"/>
  <c r="BT204" i="10" s="1"/>
  <c r="BC138" i="10"/>
  <c r="BD138" i="10" s="1"/>
  <c r="BB144" i="10"/>
  <c r="BC230" i="10"/>
  <c r="BD230" i="10" s="1"/>
  <c r="BT52" i="10"/>
  <c r="BJ89" i="10"/>
  <c r="BK83" i="10"/>
  <c r="BL83" i="10" s="1"/>
  <c r="AU96" i="10"/>
  <c r="AV96" i="10" s="1"/>
  <c r="BL98" i="10"/>
  <c r="AU107" i="10"/>
  <c r="AV107" i="10" s="1"/>
  <c r="BL109" i="10"/>
  <c r="BL120" i="10"/>
  <c r="BL131" i="10"/>
  <c r="BB155" i="10"/>
  <c r="BC162" i="10"/>
  <c r="BD162" i="10" s="1"/>
  <c r="BS164" i="10"/>
  <c r="BT164" i="10" s="1"/>
  <c r="BJ188" i="10"/>
  <c r="BK182" i="10"/>
  <c r="BL182" i="10" s="1"/>
  <c r="AU184" i="10"/>
  <c r="AV184" i="10" s="1"/>
  <c r="BS184" i="10"/>
  <c r="BT184" i="10" s="1"/>
  <c r="BK85" i="10"/>
  <c r="BL85" i="10" s="1"/>
  <c r="BB122" i="10"/>
  <c r="BC116" i="10"/>
  <c r="BD116" i="10" s="1"/>
  <c r="BC215" i="10"/>
  <c r="BD215" i="10" s="1"/>
  <c r="AT50" i="10"/>
  <c r="AT54" i="10"/>
  <c r="BJ67" i="10"/>
  <c r="BK61" i="10"/>
  <c r="BL61" i="10" s="1"/>
  <c r="BS94" i="10"/>
  <c r="BT94" i="10" s="1"/>
  <c r="BS105" i="10"/>
  <c r="BT105" i="10" s="1"/>
  <c r="BR111" i="10"/>
  <c r="BS116" i="10"/>
  <c r="BT116" i="10" s="1"/>
  <c r="BR122" i="10"/>
  <c r="BS127" i="10"/>
  <c r="BT127" i="10" s="1"/>
  <c r="BR133" i="10"/>
  <c r="BR144" i="10"/>
  <c r="BS138" i="10"/>
  <c r="BT138" i="10" s="1"/>
  <c r="BS140" i="10"/>
  <c r="BT140" i="10" s="1"/>
  <c r="BB166" i="10"/>
  <c r="AU160" i="10"/>
  <c r="AV160" i="10" s="1"/>
  <c r="AT164" i="10"/>
  <c r="AT166" i="10" s="1"/>
  <c r="BK175" i="10"/>
  <c r="BL175" i="10" s="1"/>
  <c r="BC195" i="10"/>
  <c r="BD195" i="10" s="1"/>
  <c r="BS197" i="10"/>
  <c r="BT197" i="10" s="1"/>
  <c r="AT210" i="10"/>
  <c r="AU204" i="10"/>
  <c r="AV204" i="10" s="1"/>
  <c r="BK206" i="10"/>
  <c r="BL206" i="10" s="1"/>
  <c r="BC208" i="10"/>
  <c r="BD208" i="10" s="1"/>
  <c r="BJ221" i="10"/>
  <c r="BK215" i="10"/>
  <c r="BL215" i="10" s="1"/>
  <c r="AU217" i="10"/>
  <c r="AV217" i="10" s="1"/>
  <c r="BS217" i="10"/>
  <c r="BT217" i="10" s="1"/>
  <c r="BS149" i="10"/>
  <c r="BT149" i="10" s="1"/>
  <c r="AU151" i="10"/>
  <c r="AV151" i="10" s="1"/>
  <c r="BC160" i="10"/>
  <c r="BD160" i="10" s="1"/>
  <c r="BS162" i="10"/>
  <c r="BT162" i="10" s="1"/>
  <c r="BS182" i="10"/>
  <c r="BT182" i="10" s="1"/>
  <c r="BB199" i="10"/>
  <c r="BC193" i="10"/>
  <c r="BD193" i="10" s="1"/>
  <c r="AU197" i="10"/>
  <c r="AV197" i="10" s="1"/>
  <c r="BK208" i="10"/>
  <c r="BL208" i="10" s="1"/>
  <c r="BB243" i="10"/>
  <c r="BC237" i="10"/>
  <c r="BD237" i="10" s="1"/>
  <c r="BC252" i="10"/>
  <c r="BD252" i="10" s="1"/>
  <c r="BC307" i="10"/>
  <c r="BD307" i="10" s="1"/>
  <c r="AT142" i="10"/>
  <c r="BC151" i="10"/>
  <c r="BD151" i="10" s="1"/>
  <c r="BK153" i="10"/>
  <c r="BL153" i="10" s="1"/>
  <c r="BC173" i="10"/>
  <c r="BD173" i="10" s="1"/>
  <c r="BS175" i="10"/>
  <c r="BT175" i="10" s="1"/>
  <c r="AU182" i="10"/>
  <c r="AV182" i="10" s="1"/>
  <c r="BK184" i="10"/>
  <c r="BL184" i="10" s="1"/>
  <c r="BC186" i="10"/>
  <c r="BD186" i="10" s="1"/>
  <c r="BJ199" i="10"/>
  <c r="BK193" i="10"/>
  <c r="BL193" i="10" s="1"/>
  <c r="AU195" i="10"/>
  <c r="AV195" i="10" s="1"/>
  <c r="BS195" i="10"/>
  <c r="BT195" i="10" s="1"/>
  <c r="BR221" i="10"/>
  <c r="BS215" i="10"/>
  <c r="BT215" i="10" s="1"/>
  <c r="BS296" i="10"/>
  <c r="BT296" i="10" s="1"/>
  <c r="BK305" i="10"/>
  <c r="BL305" i="10" s="1"/>
  <c r="BC142" i="10"/>
  <c r="BD142" i="10" s="1"/>
  <c r="AT149" i="10"/>
  <c r="BJ166" i="10"/>
  <c r="BK160" i="10"/>
  <c r="BL160" i="10" s="1"/>
  <c r="BK162" i="10"/>
  <c r="BL162" i="10" s="1"/>
  <c r="BB177" i="10"/>
  <c r="BC171" i="10"/>
  <c r="BD171" i="10" s="1"/>
  <c r="AU175" i="10"/>
  <c r="AV175" i="10" s="1"/>
  <c r="BK186" i="10"/>
  <c r="BL186" i="10" s="1"/>
  <c r="BC206" i="10"/>
  <c r="BD206" i="10" s="1"/>
  <c r="BS208" i="10"/>
  <c r="BT208" i="10" s="1"/>
  <c r="AT221" i="10"/>
  <c r="AU215" i="10"/>
  <c r="AV215" i="10" s="1"/>
  <c r="BS252" i="10"/>
  <c r="BT252" i="10" s="1"/>
  <c r="BR254" i="10"/>
  <c r="BC263" i="10"/>
  <c r="BD263" i="10" s="1"/>
  <c r="BC285" i="10"/>
  <c r="BD285" i="10" s="1"/>
  <c r="BS303" i="10"/>
  <c r="BT303" i="10" s="1"/>
  <c r="BC149" i="10"/>
  <c r="BD149" i="10" s="1"/>
  <c r="BR151" i="10"/>
  <c r="BC164" i="10"/>
  <c r="BD164" i="10" s="1"/>
  <c r="BJ177" i="10"/>
  <c r="BK171" i="10"/>
  <c r="BL171" i="10" s="1"/>
  <c r="AU173" i="10"/>
  <c r="AV173" i="10" s="1"/>
  <c r="BR173" i="10"/>
  <c r="BR188" i="10"/>
  <c r="BS193" i="10"/>
  <c r="BT193" i="10" s="1"/>
  <c r="BB210" i="10"/>
  <c r="BC204" i="10"/>
  <c r="BD204" i="10" s="1"/>
  <c r="AU208" i="10"/>
  <c r="AV208" i="10" s="1"/>
  <c r="BK219" i="10"/>
  <c r="BL219" i="10" s="1"/>
  <c r="BB232" i="10"/>
  <c r="BC226" i="10"/>
  <c r="BD226" i="10" s="1"/>
  <c r="BC241" i="10"/>
  <c r="BD241" i="10" s="1"/>
  <c r="BK261" i="10"/>
  <c r="BL261" i="10" s="1"/>
  <c r="BB276" i="10"/>
  <c r="BC270" i="10"/>
  <c r="BD270" i="10" s="1"/>
  <c r="BK283" i="10"/>
  <c r="BL283" i="10" s="1"/>
  <c r="BB298" i="10"/>
  <c r="BC292" i="10"/>
  <c r="BD292" i="10" s="1"/>
  <c r="AU305" i="10"/>
  <c r="AV305" i="10" s="1"/>
  <c r="AT309" i="10"/>
  <c r="BK142" i="10"/>
  <c r="BL142" i="10" s="1"/>
  <c r="BS153" i="10"/>
  <c r="BT153" i="10" s="1"/>
  <c r="BK164" i="10"/>
  <c r="BL164" i="10" s="1"/>
  <c r="BB184" i="10"/>
  <c r="BB188" i="10" s="1"/>
  <c r="BS186" i="10"/>
  <c r="BT186" i="10" s="1"/>
  <c r="AT193" i="10"/>
  <c r="BK195" i="10"/>
  <c r="BL195" i="10" s="1"/>
  <c r="BC197" i="10"/>
  <c r="BD197" i="10" s="1"/>
  <c r="BJ210" i="10"/>
  <c r="BK204" i="10"/>
  <c r="BL204" i="10" s="1"/>
  <c r="AU206" i="10"/>
  <c r="AV206" i="10" s="1"/>
  <c r="BR206" i="10"/>
  <c r="BJ155" i="10"/>
  <c r="BK149" i="10"/>
  <c r="BL149" i="10" s="1"/>
  <c r="BS160" i="10"/>
  <c r="BT160" i="10" s="1"/>
  <c r="BS171" i="10"/>
  <c r="BT171" i="10" s="1"/>
  <c r="BC182" i="10"/>
  <c r="BD182" i="10" s="1"/>
  <c r="AT186" i="10"/>
  <c r="AT188" i="10" s="1"/>
  <c r="BK197" i="10"/>
  <c r="BL197" i="10" s="1"/>
  <c r="BB217" i="10"/>
  <c r="BC248" i="10"/>
  <c r="BD248" i="10" s="1"/>
  <c r="BB254" i="10"/>
  <c r="AU261" i="10"/>
  <c r="AV261" i="10" s="1"/>
  <c r="AU283" i="10"/>
  <c r="AV283" i="10" s="1"/>
  <c r="BC228" i="10"/>
  <c r="BD228" i="10" s="1"/>
  <c r="BK230" i="10"/>
  <c r="BL230" i="10" s="1"/>
  <c r="BC239" i="10"/>
  <c r="BD239" i="10" s="1"/>
  <c r="BK241" i="10"/>
  <c r="BL241" i="10" s="1"/>
  <c r="BC250" i="10"/>
  <c r="BD250" i="10" s="1"/>
  <c r="BK263" i="10"/>
  <c r="BL263" i="10" s="1"/>
  <c r="BJ276" i="10"/>
  <c r="BK270" i="10"/>
  <c r="BL270" i="10" s="1"/>
  <c r="AU272" i="10"/>
  <c r="AV272" i="10" s="1"/>
  <c r="BS272" i="10"/>
  <c r="BT272" i="10" s="1"/>
  <c r="BK285" i="10"/>
  <c r="BL285" i="10" s="1"/>
  <c r="BJ298" i="10"/>
  <c r="BK292" i="10"/>
  <c r="BL292" i="10" s="1"/>
  <c r="AU294" i="10"/>
  <c r="AV294" i="10" s="1"/>
  <c r="BS294" i="10"/>
  <c r="BT294" i="10" s="1"/>
  <c r="BK307" i="10"/>
  <c r="BL307" i="10" s="1"/>
  <c r="BS316" i="10"/>
  <c r="BT316" i="10" s="1"/>
  <c r="AU325" i="10"/>
  <c r="AV325" i="10" s="1"/>
  <c r="AU327" i="10"/>
  <c r="AV327" i="10" s="1"/>
  <c r="AU329" i="10"/>
  <c r="AV329" i="10" s="1"/>
  <c r="BK217" i="10"/>
  <c r="BL217" i="10" s="1"/>
  <c r="BC219" i="10"/>
  <c r="BD219" i="10" s="1"/>
  <c r="BS219" i="10"/>
  <c r="BT219" i="10" s="1"/>
  <c r="AU226" i="10"/>
  <c r="AV226" i="10" s="1"/>
  <c r="AU237" i="10"/>
  <c r="AV237" i="10" s="1"/>
  <c r="AU248" i="10"/>
  <c r="AV248" i="10" s="1"/>
  <c r="BS307" i="10"/>
  <c r="BT307" i="10" s="1"/>
  <c r="BS228" i="10"/>
  <c r="BT228" i="10" s="1"/>
  <c r="BS239" i="10"/>
  <c r="BT239" i="10" s="1"/>
  <c r="BS250" i="10"/>
  <c r="BT250" i="10" s="1"/>
  <c r="BB265" i="10"/>
  <c r="BC259" i="10"/>
  <c r="BD259" i="10" s="1"/>
  <c r="BC261" i="10"/>
  <c r="BD261" i="10" s="1"/>
  <c r="BS263" i="10"/>
  <c r="BT263" i="10" s="1"/>
  <c r="BR265" i="10"/>
  <c r="BS270" i="10"/>
  <c r="BT270" i="10" s="1"/>
  <c r="BC283" i="10"/>
  <c r="BD283" i="10" s="1"/>
  <c r="BS285" i="10"/>
  <c r="BT285" i="10" s="1"/>
  <c r="BR287" i="10"/>
  <c r="BS292" i="10"/>
  <c r="BT292" i="10" s="1"/>
  <c r="BC305" i="10"/>
  <c r="BD305" i="10" s="1"/>
  <c r="AU307" i="10"/>
  <c r="AV307" i="10" s="1"/>
  <c r="AU252" i="10"/>
  <c r="AV252" i="10" s="1"/>
  <c r="AU263" i="10"/>
  <c r="AV263" i="10" s="1"/>
  <c r="AU270" i="10"/>
  <c r="AV270" i="10" s="1"/>
  <c r="BK272" i="10"/>
  <c r="BL272" i="10" s="1"/>
  <c r="BC274" i="10"/>
  <c r="BD274" i="10" s="1"/>
  <c r="AT276" i="10"/>
  <c r="BB287" i="10"/>
  <c r="BC281" i="10"/>
  <c r="BD281" i="10" s="1"/>
  <c r="AU285" i="10"/>
  <c r="AV285" i="10" s="1"/>
  <c r="AU292" i="10"/>
  <c r="AV292" i="10" s="1"/>
  <c r="BK294" i="10"/>
  <c r="BL294" i="10" s="1"/>
  <c r="BC296" i="10"/>
  <c r="BD296" i="10" s="1"/>
  <c r="AT298" i="10"/>
  <c r="BB309" i="10"/>
  <c r="BC303" i="10"/>
  <c r="BD303" i="10" s="1"/>
  <c r="BJ320" i="10"/>
  <c r="BK314" i="10"/>
  <c r="BL314" i="10" s="1"/>
  <c r="BK316" i="10"/>
  <c r="BL316" i="10" s="1"/>
  <c r="BK318" i="10"/>
  <c r="BL318" i="10" s="1"/>
  <c r="BS327" i="10"/>
  <c r="BT327" i="10" s="1"/>
  <c r="BJ232" i="10"/>
  <c r="BK226" i="10"/>
  <c r="BL226" i="10" s="1"/>
  <c r="BK228" i="10"/>
  <c r="BL228" i="10" s="1"/>
  <c r="BJ243" i="10"/>
  <c r="BK237" i="10"/>
  <c r="BL237" i="10" s="1"/>
  <c r="BK239" i="10"/>
  <c r="BL239" i="10" s="1"/>
  <c r="BJ254" i="10"/>
  <c r="BK248" i="10"/>
  <c r="BL248" i="10" s="1"/>
  <c r="BK250" i="10"/>
  <c r="BL250" i="10" s="1"/>
  <c r="BJ265" i="10"/>
  <c r="BK259" i="10"/>
  <c r="BL259" i="10" s="1"/>
  <c r="BS261" i="10"/>
  <c r="BT261" i="10" s="1"/>
  <c r="BK274" i="10"/>
  <c r="BL274" i="10" s="1"/>
  <c r="BJ287" i="10"/>
  <c r="BK281" i="10"/>
  <c r="BL281" i="10" s="1"/>
  <c r="BS283" i="10"/>
  <c r="BT283" i="10" s="1"/>
  <c r="BK296" i="10"/>
  <c r="BL296" i="10" s="1"/>
  <c r="BJ309" i="10"/>
  <c r="BK303" i="10"/>
  <c r="BL303" i="10" s="1"/>
  <c r="BS305" i="10"/>
  <c r="BT305" i="10" s="1"/>
  <c r="BS314" i="10"/>
  <c r="BT314" i="10" s="1"/>
  <c r="BR320" i="10"/>
  <c r="BS318" i="10"/>
  <c r="BT318" i="10" s="1"/>
  <c r="AT331" i="10"/>
  <c r="AT230" i="10"/>
  <c r="AT241" i="10"/>
  <c r="AT243" i="10" s="1"/>
  <c r="AU314" i="10"/>
  <c r="AV314" i="10" s="1"/>
  <c r="AT316" i="10"/>
  <c r="AU318" i="10"/>
  <c r="AV318" i="10" s="1"/>
  <c r="BS259" i="10"/>
  <c r="BT259" i="10" s="1"/>
  <c r="BC272" i="10"/>
  <c r="BD272" i="10" s="1"/>
  <c r="BS274" i="10"/>
  <c r="BT274" i="10" s="1"/>
  <c r="BR276" i="10"/>
  <c r="BS281" i="10"/>
  <c r="BT281" i="10" s="1"/>
  <c r="BC294" i="10"/>
  <c r="BD294" i="10" s="1"/>
  <c r="BR298" i="10"/>
  <c r="BJ331" i="10"/>
  <c r="BK325" i="10"/>
  <c r="BL325" i="10" s="1"/>
  <c r="BK327" i="10"/>
  <c r="BL327" i="10" s="1"/>
  <c r="BK329" i="10"/>
  <c r="BL329" i="10" s="1"/>
  <c r="BS226" i="10"/>
  <c r="BT226" i="10" s="1"/>
  <c r="BS237" i="10"/>
  <c r="BT237" i="10" s="1"/>
  <c r="BK252" i="10"/>
  <c r="BL252" i="10" s="1"/>
  <c r="AT254" i="10"/>
  <c r="AU259" i="10"/>
  <c r="AV259" i="10" s="1"/>
  <c r="AT265" i="10"/>
  <c r="AU274" i="10"/>
  <c r="AV274" i="10" s="1"/>
  <c r="AU281" i="10"/>
  <c r="AV281" i="10" s="1"/>
  <c r="AT287" i="10"/>
  <c r="AU296" i="10"/>
  <c r="AV296" i="10" s="1"/>
  <c r="AU303" i="10"/>
  <c r="AV303" i="10" s="1"/>
  <c r="BS325" i="10"/>
  <c r="BT325" i="10" s="1"/>
  <c r="BR331" i="10"/>
  <c r="BS329" i="10"/>
  <c r="BT329" i="10" s="1"/>
  <c r="AI38" i="10"/>
  <c r="AI35" i="10"/>
  <c r="AE109" i="10"/>
  <c r="AF109" i="10" s="1"/>
  <c r="AL144" i="10"/>
  <c r="AM138" i="10"/>
  <c r="AN138" i="10" s="1"/>
  <c r="AM175" i="10"/>
  <c r="AN175" i="10" s="1"/>
  <c r="AE162" i="10"/>
  <c r="AF162" i="10" s="1"/>
  <c r="AL243" i="10"/>
  <c r="AM237" i="10"/>
  <c r="AN237" i="10" s="1"/>
  <c r="AE10" i="10"/>
  <c r="AF10" i="10" s="1"/>
  <c r="AE32" i="10"/>
  <c r="AF32" i="10" s="1"/>
  <c r="AL56" i="10"/>
  <c r="AM50" i="10"/>
  <c r="AN50" i="10" s="1"/>
  <c r="AM52" i="10"/>
  <c r="AN52" i="10" s="1"/>
  <c r="AL100" i="10"/>
  <c r="AM94" i="10"/>
  <c r="AN94" i="10" s="1"/>
  <c r="AM96" i="10"/>
  <c r="AN96" i="10" s="1"/>
  <c r="AE120" i="10"/>
  <c r="AF120" i="10" s="1"/>
  <c r="AE184" i="10"/>
  <c r="AF184" i="10" s="1"/>
  <c r="AM228" i="10"/>
  <c r="AN228" i="10" s="1"/>
  <c r="AE239" i="10"/>
  <c r="AF239" i="10" s="1"/>
  <c r="AD265" i="10"/>
  <c r="AE261" i="10"/>
  <c r="AF261" i="10" s="1"/>
  <c r="AM85" i="10"/>
  <c r="AN85" i="10" s="1"/>
  <c r="AE153" i="10"/>
  <c r="AF153" i="10" s="1"/>
  <c r="AM318" i="10"/>
  <c r="AN318" i="10" s="1"/>
  <c r="AE83" i="10"/>
  <c r="AF83" i="10" s="1"/>
  <c r="AE138" i="10"/>
  <c r="AF138" i="10" s="1"/>
  <c r="AD144" i="10"/>
  <c r="AE8" i="10"/>
  <c r="AF8" i="10" s="1"/>
  <c r="AL23" i="10"/>
  <c r="AM17" i="10"/>
  <c r="AN17" i="10" s="1"/>
  <c r="AM19" i="10"/>
  <c r="AN19" i="10" s="1"/>
  <c r="AE30" i="10"/>
  <c r="AF30" i="10" s="1"/>
  <c r="AE74" i="10"/>
  <c r="AF74" i="10" s="1"/>
  <c r="AE94" i="10"/>
  <c r="AF94" i="10" s="1"/>
  <c r="AE118" i="10"/>
  <c r="AF118" i="10" s="1"/>
  <c r="AE131" i="10"/>
  <c r="AF131" i="10" s="1"/>
  <c r="AE142" i="10"/>
  <c r="AF142" i="10" s="1"/>
  <c r="AM153" i="10"/>
  <c r="AN153" i="10" s="1"/>
  <c r="AE195" i="10"/>
  <c r="AF195" i="10" s="1"/>
  <c r="AM296" i="10"/>
  <c r="AN296" i="10" s="1"/>
  <c r="AD320" i="10"/>
  <c r="AE316" i="10"/>
  <c r="AF316" i="10" s="1"/>
  <c r="AD43" i="10"/>
  <c r="AE43" i="10" s="1"/>
  <c r="AF43" i="10" s="1"/>
  <c r="AL67" i="10"/>
  <c r="AM61" i="10"/>
  <c r="AN61" i="10" s="1"/>
  <c r="AM63" i="10"/>
  <c r="AN63" i="10" s="1"/>
  <c r="AD87" i="10"/>
  <c r="AL111" i="10"/>
  <c r="AM105" i="10"/>
  <c r="AN105" i="10" s="1"/>
  <c r="AM107" i="10"/>
  <c r="AN107" i="10" s="1"/>
  <c r="AE129" i="10"/>
  <c r="AF129" i="10" s="1"/>
  <c r="AE140" i="10"/>
  <c r="AF140" i="10" s="1"/>
  <c r="AE151" i="10"/>
  <c r="AF151" i="10" s="1"/>
  <c r="AF173" i="10"/>
  <c r="AD254" i="10"/>
  <c r="AE250" i="10"/>
  <c r="AF250" i="10" s="1"/>
  <c r="AD309" i="10"/>
  <c r="AE305" i="10"/>
  <c r="AF305" i="10" s="1"/>
  <c r="AM41" i="10"/>
  <c r="AN41" i="10" s="1"/>
  <c r="AL89" i="10"/>
  <c r="AM83" i="10"/>
  <c r="AN83" i="10" s="1"/>
  <c r="AL133" i="10"/>
  <c r="AM127" i="10"/>
  <c r="AN127" i="10" s="1"/>
  <c r="AM149" i="10"/>
  <c r="AN149" i="10" s="1"/>
  <c r="AM252" i="10"/>
  <c r="AN252" i="10" s="1"/>
  <c r="AA35" i="10"/>
  <c r="AN54" i="10"/>
  <c r="AE61" i="10"/>
  <c r="AF61" i="10" s="1"/>
  <c r="AA79" i="10"/>
  <c r="AE85" i="10"/>
  <c r="AF85" i="10" s="1"/>
  <c r="AN98" i="10"/>
  <c r="AE149" i="10"/>
  <c r="AF149" i="10" s="1"/>
  <c r="AD155" i="10"/>
  <c r="AL12" i="10"/>
  <c r="AM6" i="10"/>
  <c r="AN6" i="10" s="1"/>
  <c r="AM8" i="10"/>
  <c r="AN8" i="10" s="1"/>
  <c r="AN21" i="10"/>
  <c r="AL34" i="10"/>
  <c r="AM28" i="10"/>
  <c r="AN28" i="10" s="1"/>
  <c r="AM30" i="10"/>
  <c r="AN30" i="10" s="1"/>
  <c r="AD54" i="10"/>
  <c r="AE54" i="10" s="1"/>
  <c r="AF54" i="10" s="1"/>
  <c r="AL78" i="10"/>
  <c r="AM72" i="10"/>
  <c r="AN72" i="10" s="1"/>
  <c r="AM74" i="10"/>
  <c r="AN74" i="10" s="1"/>
  <c r="AD98" i="10"/>
  <c r="AD100" i="10" s="1"/>
  <c r="AF206" i="10"/>
  <c r="AM274" i="10"/>
  <c r="AN274" i="10" s="1"/>
  <c r="AL45" i="10"/>
  <c r="AM39" i="10"/>
  <c r="AN39" i="10" s="1"/>
  <c r="AF63" i="10"/>
  <c r="AF107" i="10"/>
  <c r="AM160" i="10"/>
  <c r="AN160" i="10" s="1"/>
  <c r="AE127" i="10"/>
  <c r="AF127" i="10" s="1"/>
  <c r="AD133" i="10"/>
  <c r="AD276" i="10"/>
  <c r="AE272" i="10"/>
  <c r="AF272" i="10" s="1"/>
  <c r="AD21" i="10"/>
  <c r="AE28" i="10"/>
  <c r="AF28" i="10" s="1"/>
  <c r="AD34" i="10"/>
  <c r="AA46" i="10"/>
  <c r="AN65" i="10"/>
  <c r="AE72" i="10"/>
  <c r="AF72" i="10" s="1"/>
  <c r="AA90" i="10"/>
  <c r="AE96" i="10"/>
  <c r="AF96" i="10" s="1"/>
  <c r="AN109" i="10"/>
  <c r="AE116" i="10"/>
  <c r="AF116" i="10" s="1"/>
  <c r="AD122" i="10"/>
  <c r="AM129" i="10"/>
  <c r="AN129" i="10" s="1"/>
  <c r="AM140" i="10"/>
  <c r="AN140" i="10" s="1"/>
  <c r="AE327" i="10"/>
  <c r="AF327" i="10" s="1"/>
  <c r="AE208" i="10"/>
  <c r="AF208" i="10" s="1"/>
  <c r="AM336" i="10"/>
  <c r="AN336" i="10" s="1"/>
  <c r="AL342" i="10"/>
  <c r="AE160" i="10"/>
  <c r="AF160" i="10" s="1"/>
  <c r="AD188" i="10"/>
  <c r="AE197" i="10"/>
  <c r="AF197" i="10" s="1"/>
  <c r="AM217" i="10"/>
  <c r="AN217" i="10" s="1"/>
  <c r="AM250" i="10"/>
  <c r="AN250" i="10" s="1"/>
  <c r="AM272" i="10"/>
  <c r="AN272" i="10" s="1"/>
  <c r="AM294" i="10"/>
  <c r="AN294" i="10" s="1"/>
  <c r="AM316" i="10"/>
  <c r="AN316" i="10" s="1"/>
  <c r="AM338" i="10"/>
  <c r="AN338" i="10" s="1"/>
  <c r="AD199" i="10"/>
  <c r="AD175" i="10"/>
  <c r="AE186" i="10"/>
  <c r="AF186" i="10" s="1"/>
  <c r="AM206" i="10"/>
  <c r="AN206" i="10" s="1"/>
  <c r="AL232" i="10"/>
  <c r="AM226" i="10"/>
  <c r="AN226" i="10" s="1"/>
  <c r="AD243" i="10"/>
  <c r="AE241" i="10"/>
  <c r="AF241" i="10" s="1"/>
  <c r="AL254" i="10"/>
  <c r="AM248" i="10"/>
  <c r="AN248" i="10" s="1"/>
  <c r="AE263" i="10"/>
  <c r="AF263" i="10" s="1"/>
  <c r="AL276" i="10"/>
  <c r="AM270" i="10"/>
  <c r="AN270" i="10" s="1"/>
  <c r="AL298" i="10"/>
  <c r="AM292" i="10"/>
  <c r="AN292" i="10" s="1"/>
  <c r="AE307" i="10"/>
  <c r="AF307" i="10" s="1"/>
  <c r="AL320" i="10"/>
  <c r="AM314" i="10"/>
  <c r="AN314" i="10" s="1"/>
  <c r="AE329" i="10"/>
  <c r="AF329" i="10" s="1"/>
  <c r="AL173" i="10"/>
  <c r="AM195" i="10"/>
  <c r="AN195" i="10" s="1"/>
  <c r="AL215" i="10"/>
  <c r="AD331" i="10"/>
  <c r="AL171" i="10"/>
  <c r="AM184" i="10"/>
  <c r="AN184" i="10" s="1"/>
  <c r="AL210" i="10"/>
  <c r="AM204" i="10"/>
  <c r="AN204" i="10" s="1"/>
  <c r="AE228" i="10"/>
  <c r="AF228" i="10" s="1"/>
  <c r="AM239" i="10"/>
  <c r="AN239" i="10" s="1"/>
  <c r="AD164" i="10"/>
  <c r="AD166" i="10" s="1"/>
  <c r="AL193" i="10"/>
  <c r="AD232" i="10"/>
  <c r="AE230" i="10"/>
  <c r="AF230" i="10" s="1"/>
  <c r="AM261" i="10"/>
  <c r="AN261" i="10" s="1"/>
  <c r="AM283" i="10"/>
  <c r="AN283" i="10" s="1"/>
  <c r="AM305" i="10"/>
  <c r="AN305" i="10" s="1"/>
  <c r="AM327" i="10"/>
  <c r="AN327" i="10" s="1"/>
  <c r="AM340" i="10"/>
  <c r="AN340" i="10" s="1"/>
  <c r="AL151" i="10"/>
  <c r="AL162" i="10"/>
  <c r="AL166" i="10" s="1"/>
  <c r="AL182" i="10"/>
  <c r="AE252" i="10"/>
  <c r="AF252" i="10" s="1"/>
  <c r="AL265" i="10"/>
  <c r="AM259" i="10"/>
  <c r="AN259" i="10" s="1"/>
  <c r="AE274" i="10"/>
  <c r="AF274" i="10" s="1"/>
  <c r="AL287" i="10"/>
  <c r="AM281" i="10"/>
  <c r="AN281" i="10" s="1"/>
  <c r="AL309" i="10"/>
  <c r="AM303" i="10"/>
  <c r="AN303" i="10" s="1"/>
  <c r="AE318" i="10"/>
  <c r="AF318" i="10" s="1"/>
  <c r="AL331" i="10"/>
  <c r="AM325" i="10"/>
  <c r="AN325" i="10" s="1"/>
  <c r="W8" i="10"/>
  <c r="X8" i="10" s="1"/>
  <c r="V34" i="10"/>
  <c r="W39" i="10"/>
  <c r="X39" i="10" s="1"/>
  <c r="V45" i="10"/>
  <c r="W50" i="10"/>
  <c r="X50" i="10" s="1"/>
  <c r="V56" i="10"/>
  <c r="W61" i="10"/>
  <c r="V67" i="10"/>
  <c r="V78" i="10"/>
  <c r="V100" i="10"/>
  <c r="W116" i="10"/>
  <c r="X116" i="10" s="1"/>
  <c r="V122" i="10"/>
  <c r="V133" i="10"/>
  <c r="W138" i="10"/>
  <c r="X138" i="10" s="1"/>
  <c r="V144" i="10"/>
  <c r="W149" i="10"/>
  <c r="X149" i="10" s="1"/>
  <c r="V155" i="10"/>
  <c r="W160" i="10"/>
  <c r="X160" i="10" s="1"/>
  <c r="V166" i="10"/>
  <c r="W171" i="10"/>
  <c r="X171" i="10" s="1"/>
  <c r="V177" i="10"/>
  <c r="W182" i="10"/>
  <c r="X182" i="10" s="1"/>
  <c r="V188" i="10"/>
  <c r="W193" i="10"/>
  <c r="X193" i="10" s="1"/>
  <c r="V199" i="10"/>
  <c r="W204" i="10"/>
  <c r="X204" i="10" s="1"/>
  <c r="V210" i="10"/>
  <c r="W215" i="10"/>
  <c r="X215" i="10" s="1"/>
  <c r="V221" i="10"/>
  <c r="W226" i="10"/>
  <c r="X226" i="10" s="1"/>
  <c r="V232" i="10"/>
  <c r="W237" i="10"/>
  <c r="X237" i="10" s="1"/>
  <c r="V243" i="10"/>
  <c r="W259" i="10"/>
  <c r="X259" i="10" s="1"/>
  <c r="V265" i="10"/>
  <c r="W270" i="10"/>
  <c r="X270" i="10" s="1"/>
  <c r="W292" i="10"/>
  <c r="X292" i="10" s="1"/>
  <c r="W314" i="10"/>
  <c r="X314" i="10" s="1"/>
  <c r="W52" i="10"/>
  <c r="X52" i="10" s="1"/>
  <c r="W74" i="10"/>
  <c r="X74" i="10" s="1"/>
  <c r="W96" i="10"/>
  <c r="X96" i="10" s="1"/>
  <c r="W118" i="10"/>
  <c r="X118" i="10" s="1"/>
  <c r="W140" i="10"/>
  <c r="X140" i="10" s="1"/>
  <c r="W162" i="10"/>
  <c r="X162" i="10" s="1"/>
  <c r="W184" i="10"/>
  <c r="X184" i="10" s="1"/>
  <c r="W206" i="10"/>
  <c r="X206" i="10" s="1"/>
  <c r="W228" i="10"/>
  <c r="X228" i="10" s="1"/>
  <c r="W272" i="10"/>
  <c r="X272" i="10" s="1"/>
  <c r="W30" i="10"/>
  <c r="X30" i="10" s="1"/>
  <c r="W6" i="10"/>
  <c r="X6" i="10" s="1"/>
  <c r="V12" i="10"/>
  <c r="W17" i="10"/>
  <c r="X17" i="10" s="1"/>
  <c r="V23" i="10"/>
  <c r="S46" i="10"/>
  <c r="W21" i="10"/>
  <c r="X21" i="10" s="1"/>
  <c r="W43" i="10"/>
  <c r="X43" i="10" s="1"/>
  <c r="W65" i="10"/>
  <c r="X65" i="10" s="1"/>
  <c r="W87" i="10"/>
  <c r="X87" i="10" s="1"/>
  <c r="W109" i="10"/>
  <c r="X109" i="10" s="1"/>
  <c r="W131" i="10"/>
  <c r="X131" i="10" s="1"/>
  <c r="W153" i="10"/>
  <c r="X153" i="10" s="1"/>
  <c r="W175" i="10"/>
  <c r="X175" i="10" s="1"/>
  <c r="W197" i="10"/>
  <c r="X197" i="10" s="1"/>
  <c r="W219" i="10"/>
  <c r="X219" i="10" s="1"/>
  <c r="W241" i="10"/>
  <c r="X241" i="10" s="1"/>
  <c r="W263" i="10"/>
  <c r="X263" i="10" s="1"/>
  <c r="W285" i="10"/>
  <c r="X285" i="10" s="1"/>
  <c r="W307" i="10"/>
  <c r="X307" i="10" s="1"/>
  <c r="W329" i="10"/>
  <c r="X329" i="10" s="1"/>
  <c r="S35" i="10"/>
  <c r="W10" i="10"/>
  <c r="X10" i="10" s="1"/>
  <c r="W32" i="10"/>
  <c r="X32" i="10" s="1"/>
  <c r="W54" i="10"/>
  <c r="X54" i="10" s="1"/>
  <c r="W76" i="10"/>
  <c r="X76" i="10" s="1"/>
  <c r="W98" i="10"/>
  <c r="X98" i="10" s="1"/>
  <c r="W120" i="10"/>
  <c r="X120" i="10" s="1"/>
  <c r="W142" i="10"/>
  <c r="X142" i="10" s="1"/>
  <c r="W164" i="10"/>
  <c r="X164" i="10" s="1"/>
  <c r="W186" i="10"/>
  <c r="X186" i="10" s="1"/>
  <c r="W208" i="10"/>
  <c r="X208" i="10" s="1"/>
  <c r="W230" i="10"/>
  <c r="X230" i="10" s="1"/>
  <c r="W274" i="10"/>
  <c r="X274" i="10" s="1"/>
  <c r="W296" i="10"/>
  <c r="X296" i="10" s="1"/>
  <c r="W318" i="10"/>
  <c r="X318" i="10" s="1"/>
  <c r="W336" i="10"/>
  <c r="X336" i="10" s="1"/>
  <c r="W340" i="10"/>
  <c r="X340" i="10" s="1"/>
  <c r="O325" i="10"/>
  <c r="P325" i="10" s="1"/>
  <c r="N331" i="10"/>
  <c r="O314" i="10"/>
  <c r="P314" i="10" s="1"/>
  <c r="N320" i="10"/>
  <c r="O316" i="10"/>
  <c r="P316" i="10" s="1"/>
  <c r="O327" i="10"/>
  <c r="P327" i="10" s="1"/>
  <c r="O318" i="10"/>
  <c r="P318" i="10" s="1"/>
  <c r="O329" i="10"/>
  <c r="P329" i="10" s="1"/>
  <c r="O303" i="10"/>
  <c r="P303" i="10" s="1"/>
  <c r="N309" i="10"/>
  <c r="O292" i="10"/>
  <c r="P292" i="10" s="1"/>
  <c r="O305" i="10"/>
  <c r="P305" i="10" s="1"/>
  <c r="O283" i="10"/>
  <c r="P283" i="10" s="1"/>
  <c r="O294" i="10"/>
  <c r="P294" i="10" s="1"/>
  <c r="O296" i="10"/>
  <c r="P296" i="10" s="1"/>
  <c r="O285" i="10"/>
  <c r="P285" i="10" s="1"/>
  <c r="O307" i="10"/>
  <c r="P307" i="10" s="1"/>
  <c r="O270" i="10"/>
  <c r="P270" i="10" s="1"/>
  <c r="N276" i="10"/>
  <c r="O259" i="10"/>
  <c r="P259" i="10" s="1"/>
  <c r="N265" i="10"/>
  <c r="O272" i="10"/>
  <c r="P272" i="10" s="1"/>
  <c r="O248" i="10"/>
  <c r="P248" i="10" s="1"/>
  <c r="O250" i="10"/>
  <c r="P250" i="10" s="1"/>
  <c r="O261" i="10"/>
  <c r="P261" i="10" s="1"/>
  <c r="O263" i="10"/>
  <c r="P263" i="10" s="1"/>
  <c r="O252" i="10"/>
  <c r="P252" i="10" s="1"/>
  <c r="O274" i="10"/>
  <c r="P274" i="10" s="1"/>
  <c r="O237" i="10"/>
  <c r="P237" i="10" s="1"/>
  <c r="N243" i="10"/>
  <c r="O226" i="10"/>
  <c r="P226" i="10" s="1"/>
  <c r="O239" i="10"/>
  <c r="P239" i="10" s="1"/>
  <c r="O215" i="10"/>
  <c r="P215" i="10" s="1"/>
  <c r="N221" i="10"/>
  <c r="O217" i="10"/>
  <c r="P217" i="10" s="1"/>
  <c r="O228" i="10"/>
  <c r="P228" i="10" s="1"/>
  <c r="O230" i="10"/>
  <c r="P230" i="10" s="1"/>
  <c r="O219" i="10"/>
  <c r="P219" i="10" s="1"/>
  <c r="O241" i="10"/>
  <c r="P241" i="10" s="1"/>
  <c r="O182" i="10"/>
  <c r="P182" i="10" s="1"/>
  <c r="N188" i="10"/>
  <c r="O193" i="10"/>
  <c r="P193" i="10" s="1"/>
  <c r="O206" i="10"/>
  <c r="P206" i="10" s="1"/>
  <c r="O184" i="10"/>
  <c r="P184" i="10" s="1"/>
  <c r="O195" i="10"/>
  <c r="P195" i="10" s="1"/>
  <c r="O197" i="10"/>
  <c r="P197" i="10" s="1"/>
  <c r="N155" i="10"/>
  <c r="O160" i="10"/>
  <c r="P160" i="10" s="1"/>
  <c r="N166" i="10"/>
  <c r="O162" i="10"/>
  <c r="P162" i="10" s="1"/>
  <c r="O164" i="10"/>
  <c r="P164" i="10" s="1"/>
  <c r="O175" i="10"/>
  <c r="P175" i="10" s="1"/>
  <c r="O173" i="10"/>
  <c r="P173" i="10" s="1"/>
  <c r="O138" i="10"/>
  <c r="P138" i="10" s="1"/>
  <c r="N144" i="10"/>
  <c r="O116" i="10"/>
  <c r="P116" i="10" s="1"/>
  <c r="N122" i="10"/>
  <c r="O127" i="10"/>
  <c r="P127" i="10" s="1"/>
  <c r="N133" i="10"/>
  <c r="O129" i="10"/>
  <c r="P129" i="10" s="1"/>
  <c r="O131" i="10"/>
  <c r="P131" i="10" s="1"/>
  <c r="O120" i="10"/>
  <c r="P120" i="10" s="1"/>
  <c r="O142" i="10"/>
  <c r="P142" i="10" s="1"/>
  <c r="O118" i="10"/>
  <c r="P118" i="10" s="1"/>
  <c r="O140" i="10"/>
  <c r="P140" i="10" s="1"/>
  <c r="O105" i="10"/>
  <c r="P105" i="10" s="1"/>
  <c r="N111" i="10"/>
  <c r="N100" i="10"/>
  <c r="O94" i="10"/>
  <c r="P94" i="10" s="1"/>
  <c r="O107" i="10"/>
  <c r="P107" i="10" s="1"/>
  <c r="O83" i="10"/>
  <c r="P83" i="10" s="1"/>
  <c r="O96" i="10"/>
  <c r="P96" i="10" s="1"/>
  <c r="O98" i="10"/>
  <c r="P98" i="10" s="1"/>
  <c r="O109" i="10"/>
  <c r="P109" i="10" s="1"/>
  <c r="P87" i="10"/>
  <c r="O74" i="10"/>
  <c r="P74" i="10" s="1"/>
  <c r="O76" i="10"/>
  <c r="P76" i="10" s="1"/>
  <c r="O72" i="10"/>
  <c r="P72" i="10" s="1"/>
  <c r="N78" i="10"/>
  <c r="O61" i="10"/>
  <c r="P61" i="10" s="1"/>
  <c r="N67" i="10"/>
  <c r="O63" i="10"/>
  <c r="P63" i="10" s="1"/>
  <c r="O65" i="10"/>
  <c r="P65" i="10" s="1"/>
  <c r="O52" i="10"/>
  <c r="P52" i="10" s="1"/>
  <c r="P54" i="10"/>
  <c r="N43" i="10"/>
  <c r="O43" i="10" s="1"/>
  <c r="P43" i="10" s="1"/>
  <c r="O39" i="10"/>
  <c r="P39" i="10" s="1"/>
  <c r="O41" i="10"/>
  <c r="P41" i="10" s="1"/>
  <c r="K46" i="10"/>
  <c r="O21" i="10"/>
  <c r="P21" i="10" s="1"/>
  <c r="O17" i="10"/>
  <c r="P17" i="10" s="1"/>
  <c r="O32" i="10"/>
  <c r="P32" i="10" s="1"/>
  <c r="P19" i="10"/>
  <c r="N10" i="10"/>
  <c r="O10" i="10" s="1"/>
  <c r="P10" i="10" s="1"/>
  <c r="N6" i="10"/>
  <c r="E767" i="6"/>
  <c r="D767" i="6"/>
  <c r="J762" i="6"/>
  <c r="L762" i="6" s="1"/>
  <c r="D763" i="6"/>
  <c r="M763" i="6" s="1"/>
  <c r="Q766" i="6"/>
  <c r="Q767" i="6"/>
  <c r="R767" i="6"/>
  <c r="Q768" i="6"/>
  <c r="R768" i="6"/>
  <c r="P767" i="6"/>
  <c r="P768" i="6"/>
  <c r="Q762" i="6"/>
  <c r="Q763" i="6"/>
  <c r="R763" i="6"/>
  <c r="Q764" i="6"/>
  <c r="R764" i="6"/>
  <c r="Q765" i="6"/>
  <c r="R765" i="6"/>
  <c r="Q769" i="6"/>
  <c r="R769" i="6"/>
  <c r="Q770" i="6"/>
  <c r="R770" i="6"/>
  <c r="Q771" i="6"/>
  <c r="R771" i="6"/>
  <c r="Q772" i="6"/>
  <c r="R772" i="6"/>
  <c r="Q773" i="6"/>
  <c r="R773" i="6"/>
  <c r="Q774" i="6"/>
  <c r="R774" i="6"/>
  <c r="Q775" i="6"/>
  <c r="R775" i="6"/>
  <c r="Q776" i="6"/>
  <c r="R776" i="6"/>
  <c r="Q777" i="6"/>
  <c r="R777" i="6"/>
  <c r="Q778" i="6"/>
  <c r="Q779" i="6"/>
  <c r="Q780" i="6"/>
  <c r="P774" i="6"/>
  <c r="P775" i="6"/>
  <c r="P776" i="6"/>
  <c r="P777" i="6"/>
  <c r="P778" i="6"/>
  <c r="P779" i="6"/>
  <c r="P780" i="6"/>
  <c r="P763" i="6"/>
  <c r="P764" i="6"/>
  <c r="P765" i="6"/>
  <c r="P766" i="6"/>
  <c r="P773" i="6"/>
  <c r="P770" i="6"/>
  <c r="P771" i="6"/>
  <c r="P772" i="6"/>
  <c r="P769" i="6"/>
  <c r="Q783" i="6"/>
  <c r="R783" i="6"/>
  <c r="P784" i="6"/>
  <c r="Q784" i="6"/>
  <c r="R784" i="6"/>
  <c r="P785" i="6"/>
  <c r="Q785" i="6"/>
  <c r="R785" i="6"/>
  <c r="P786" i="6"/>
  <c r="Q786" i="6"/>
  <c r="R786" i="6"/>
  <c r="P793" i="6"/>
  <c r="Q793" i="6"/>
  <c r="R793" i="6"/>
  <c r="P788" i="6"/>
  <c r="Q788" i="6"/>
  <c r="R788" i="6"/>
  <c r="P789" i="6"/>
  <c r="Q789" i="6"/>
  <c r="R789" i="6"/>
  <c r="P790" i="6"/>
  <c r="Q790" i="6"/>
  <c r="R790" i="6"/>
  <c r="P791" i="6"/>
  <c r="Q791" i="6"/>
  <c r="R791" i="6"/>
  <c r="P792" i="6"/>
  <c r="Q792" i="6"/>
  <c r="R792" i="6"/>
  <c r="Q787" i="6"/>
  <c r="R787" i="6"/>
  <c r="P787" i="6"/>
  <c r="Q310" i="6"/>
  <c r="D745" i="6"/>
  <c r="M745" i="6" s="1"/>
  <c r="M744" i="6"/>
  <c r="D712" i="6"/>
  <c r="D713" i="6" s="1"/>
  <c r="D697" i="6"/>
  <c r="M697" i="6" s="1"/>
  <c r="M696" i="6"/>
  <c r="D681" i="6"/>
  <c r="M681" i="6" s="1"/>
  <c r="M680" i="6"/>
  <c r="D664" i="6"/>
  <c r="D649" i="6"/>
  <c r="D650" i="6" s="1"/>
  <c r="M648" i="6"/>
  <c r="M536" i="6"/>
  <c r="M600" i="6"/>
  <c r="M520" i="6"/>
  <c r="M488" i="6"/>
  <c r="M424" i="6"/>
  <c r="M360" i="6"/>
  <c r="D616" i="6"/>
  <c r="D632" i="6" s="1"/>
  <c r="D601" i="6"/>
  <c r="M601" i="6" s="1"/>
  <c r="D552" i="6"/>
  <c r="D553" i="6" s="1"/>
  <c r="M553" i="6" s="1"/>
  <c r="D537" i="6"/>
  <c r="M537" i="6" s="1"/>
  <c r="D504" i="6"/>
  <c r="M504" i="6" s="1"/>
  <c r="D489" i="6"/>
  <c r="M489" i="6" s="1"/>
  <c r="D425" i="6"/>
  <c r="M425" i="6" s="1"/>
  <c r="B376" i="6"/>
  <c r="D361" i="6"/>
  <c r="D362" i="6" s="1"/>
  <c r="M362" i="6" s="1"/>
  <c r="G360" i="6"/>
  <c r="J360" i="6" s="1"/>
  <c r="L360" i="6" s="1"/>
  <c r="D342" i="6"/>
  <c r="D343" i="6" s="1"/>
  <c r="D327" i="6"/>
  <c r="M327" i="6" s="1"/>
  <c r="M326" i="6"/>
  <c r="D310" i="6"/>
  <c r="D311" i="6" s="1"/>
  <c r="D295" i="6"/>
  <c r="D296" i="6" s="1"/>
  <c r="D297" i="6" s="1"/>
  <c r="M294" i="6"/>
  <c r="D278" i="6"/>
  <c r="D263" i="6"/>
  <c r="D264" i="6" s="1"/>
  <c r="M262" i="6"/>
  <c r="D231" i="6"/>
  <c r="D215" i="6"/>
  <c r="D216" i="6" s="1"/>
  <c r="D217" i="6" s="1"/>
  <c r="M214" i="6"/>
  <c r="D813" i="7"/>
  <c r="D810" i="6" l="1"/>
  <c r="M810" i="6" s="1"/>
  <c r="M809" i="6"/>
  <c r="E797" i="6"/>
  <c r="M796" i="6"/>
  <c r="BT199" i="10"/>
  <c r="BS199" i="10"/>
  <c r="BR23" i="10"/>
  <c r="BJ56" i="10"/>
  <c r="AU129" i="10"/>
  <c r="AV129" i="10" s="1"/>
  <c r="BL76" i="10"/>
  <c r="BB89" i="10"/>
  <c r="BR232" i="10"/>
  <c r="BT232" i="10" s="1"/>
  <c r="F298" i="10"/>
  <c r="F265" i="10"/>
  <c r="F309" i="10"/>
  <c r="BT243" i="10"/>
  <c r="BS243" i="10"/>
  <c r="N232" i="10"/>
  <c r="N254" i="10"/>
  <c r="AN76" i="10"/>
  <c r="BC83" i="10"/>
  <c r="BD83" i="10" s="1"/>
  <c r="G197" i="10"/>
  <c r="H197" i="10" s="1"/>
  <c r="F243" i="10"/>
  <c r="BB23" i="10"/>
  <c r="BC23" i="10" s="1"/>
  <c r="AT342" i="10"/>
  <c r="AV98" i="10"/>
  <c r="BB56" i="10"/>
  <c r="V342" i="10"/>
  <c r="AA104" i="10"/>
  <c r="AA101" i="10"/>
  <c r="BL50" i="10"/>
  <c r="AD23" i="10"/>
  <c r="AE21" i="10"/>
  <c r="AF21" i="10" s="1"/>
  <c r="G237" i="10"/>
  <c r="H237" i="10" s="1"/>
  <c r="BC17" i="10"/>
  <c r="BD17" i="10" s="1"/>
  <c r="BR100" i="10"/>
  <c r="AD67" i="10"/>
  <c r="AT23" i="10"/>
  <c r="BB12" i="10"/>
  <c r="N298" i="10"/>
  <c r="V111" i="10"/>
  <c r="V276" i="10"/>
  <c r="G261" i="10"/>
  <c r="H261" i="10" s="1"/>
  <c r="N287" i="10"/>
  <c r="W105" i="10"/>
  <c r="X105" i="10" s="1"/>
  <c r="V89" i="10"/>
  <c r="X61" i="10"/>
  <c r="F342" i="10"/>
  <c r="F331" i="10"/>
  <c r="G331" i="10" s="1"/>
  <c r="H331" i="10" s="1"/>
  <c r="N199" i="10"/>
  <c r="N89" i="10"/>
  <c r="AD111" i="10"/>
  <c r="D633" i="6"/>
  <c r="M632" i="6"/>
  <c r="M616" i="6"/>
  <c r="M776" i="6"/>
  <c r="G305" i="10"/>
  <c r="H305" i="10" s="1"/>
  <c r="G329" i="10"/>
  <c r="H329" i="10" s="1"/>
  <c r="G336" i="10"/>
  <c r="H336" i="10" s="1"/>
  <c r="F276" i="10"/>
  <c r="G276" i="10" s="1"/>
  <c r="H276" i="10" s="1"/>
  <c r="F232" i="10"/>
  <c r="G232" i="10" s="1"/>
  <c r="H232" i="10" s="1"/>
  <c r="F221" i="10"/>
  <c r="G221" i="10" s="1"/>
  <c r="H221" i="10" s="1"/>
  <c r="AD78" i="10"/>
  <c r="G376" i="6"/>
  <c r="J376" i="6" s="1"/>
  <c r="L376" i="6" s="1"/>
  <c r="M775" i="6"/>
  <c r="AE65" i="10"/>
  <c r="AF65" i="10" s="1"/>
  <c r="AD56" i="10"/>
  <c r="BK28" i="10"/>
  <c r="BL28" i="10" s="1"/>
  <c r="BC6" i="10"/>
  <c r="BD6" i="10" s="1"/>
  <c r="AU21" i="10"/>
  <c r="AV21" i="10" s="1"/>
  <c r="M771" i="6"/>
  <c r="D772" i="6"/>
  <c r="M772" i="6" s="1"/>
  <c r="M767" i="6"/>
  <c r="D764" i="6"/>
  <c r="D791" i="6"/>
  <c r="M790" i="6"/>
  <c r="N56" i="10"/>
  <c r="O56" i="10" s="1"/>
  <c r="P56" i="10" s="1"/>
  <c r="O30" i="10"/>
  <c r="P30" i="10" s="1"/>
  <c r="N12" i="10"/>
  <c r="O12" i="10" s="1"/>
  <c r="P12" i="10" s="1"/>
  <c r="O85" i="10"/>
  <c r="P85" i="10" s="1"/>
  <c r="N177" i="10"/>
  <c r="N210" i="10"/>
  <c r="V320" i="10"/>
  <c r="W320" i="10" s="1"/>
  <c r="X320" i="10" s="1"/>
  <c r="V309" i="10"/>
  <c r="W294" i="10"/>
  <c r="X294" i="10" s="1"/>
  <c r="V287" i="10"/>
  <c r="W287" i="10" s="1"/>
  <c r="X287" i="10" s="1"/>
  <c r="V331" i="10"/>
  <c r="O6" i="10"/>
  <c r="P6" i="10" s="1"/>
  <c r="C46" i="10"/>
  <c r="C49" i="10"/>
  <c r="AD12" i="10"/>
  <c r="AE12" i="10" s="1"/>
  <c r="AF12" i="10" s="1"/>
  <c r="BL342" i="10"/>
  <c r="BK342" i="10"/>
  <c r="AV342" i="10"/>
  <c r="AU342" i="10"/>
  <c r="F188" i="10"/>
  <c r="G188" i="10" s="1"/>
  <c r="H188" i="10" s="1"/>
  <c r="BT166" i="10"/>
  <c r="BS166" i="10"/>
  <c r="AU6" i="10"/>
  <c r="AV6" i="10" s="1"/>
  <c r="N45" i="10"/>
  <c r="G228" i="10"/>
  <c r="H228" i="10" s="1"/>
  <c r="F287" i="10"/>
  <c r="G287" i="10" s="1"/>
  <c r="H287" i="10" s="1"/>
  <c r="H204" i="10"/>
  <c r="BD63" i="10"/>
  <c r="AM230" i="10"/>
  <c r="AN230" i="10" s="1"/>
  <c r="BR12" i="10"/>
  <c r="BS12" i="10" s="1"/>
  <c r="BT12" i="10" s="1"/>
  <c r="H314" i="10"/>
  <c r="W129" i="10"/>
  <c r="X129" i="10" s="1"/>
  <c r="BB78" i="10"/>
  <c r="AU52" i="10"/>
  <c r="AV52" i="10" s="1"/>
  <c r="G250" i="10"/>
  <c r="H250" i="10" s="1"/>
  <c r="BT96" i="10"/>
  <c r="BD74" i="10"/>
  <c r="N23" i="10"/>
  <c r="O23" i="10" s="1"/>
  <c r="P23" i="10" s="1"/>
  <c r="BK65" i="10"/>
  <c r="BL65" i="10" s="1"/>
  <c r="AF210" i="10"/>
  <c r="AE210" i="10"/>
  <c r="AU61" i="10"/>
  <c r="AV61" i="10" s="1"/>
  <c r="AM87" i="10"/>
  <c r="AN87" i="10" s="1"/>
  <c r="BC118" i="10"/>
  <c r="BD118" i="10" s="1"/>
  <c r="BC129" i="10"/>
  <c r="BD129" i="10" s="1"/>
  <c r="W107" i="10"/>
  <c r="X107" i="10" s="1"/>
  <c r="AU76" i="10"/>
  <c r="AV76" i="10" s="1"/>
  <c r="AM43" i="10"/>
  <c r="AN43" i="10" s="1"/>
  <c r="BC107" i="10"/>
  <c r="BD107" i="10" s="1"/>
  <c r="BC96" i="10"/>
  <c r="BD96" i="10" s="1"/>
  <c r="F320" i="10"/>
  <c r="G320" i="10" s="1"/>
  <c r="F210" i="10"/>
  <c r="G210" i="10" s="1"/>
  <c r="BS85" i="10"/>
  <c r="BT85" i="10" s="1"/>
  <c r="W41" i="10"/>
  <c r="X41" i="10" s="1"/>
  <c r="K68" i="10"/>
  <c r="K71" i="10"/>
  <c r="BK151" i="10"/>
  <c r="BL151" i="10" s="1"/>
  <c r="AM131" i="10"/>
  <c r="AN131" i="10" s="1"/>
  <c r="W63" i="10"/>
  <c r="X63" i="10" s="1"/>
  <c r="W85" i="10"/>
  <c r="X85" i="10" s="1"/>
  <c r="G309" i="10"/>
  <c r="H309" i="10" s="1"/>
  <c r="H177" i="10"/>
  <c r="G177" i="10"/>
  <c r="G298" i="10"/>
  <c r="H298" i="10" s="1"/>
  <c r="G342" i="10"/>
  <c r="H342" i="10" s="1"/>
  <c r="G254" i="10"/>
  <c r="H254" i="10" s="1"/>
  <c r="G199" i="10"/>
  <c r="H199" i="10" s="1"/>
  <c r="G243" i="10"/>
  <c r="H243" i="10" s="1"/>
  <c r="G265" i="10"/>
  <c r="H265" i="10" s="1"/>
  <c r="AV188" i="10"/>
  <c r="AU188" i="10"/>
  <c r="AV243" i="10"/>
  <c r="AU243" i="10"/>
  <c r="BT287" i="10"/>
  <c r="BS287" i="10"/>
  <c r="BD232" i="10"/>
  <c r="BC232" i="10"/>
  <c r="AV210" i="10"/>
  <c r="AU210" i="10"/>
  <c r="AV133" i="10"/>
  <c r="AU133" i="10"/>
  <c r="AV111" i="10"/>
  <c r="AU111" i="10"/>
  <c r="BD100" i="10"/>
  <c r="BC100" i="10"/>
  <c r="BS34" i="10"/>
  <c r="BT34" i="10" s="1"/>
  <c r="AV45" i="10"/>
  <c r="AU45" i="10"/>
  <c r="BK23" i="10"/>
  <c r="BL23" i="10" s="1"/>
  <c r="BD23" i="10"/>
  <c r="AV287" i="10"/>
  <c r="AU287" i="10"/>
  <c r="AV254" i="10"/>
  <c r="AU254" i="10"/>
  <c r="BT298" i="10"/>
  <c r="BS298" i="10"/>
  <c r="AV276" i="10"/>
  <c r="AU276" i="10"/>
  <c r="BD188" i="10"/>
  <c r="BC188" i="10"/>
  <c r="BS206" i="10"/>
  <c r="BT206" i="10" s="1"/>
  <c r="BL166" i="10"/>
  <c r="BK166" i="10"/>
  <c r="BL221" i="10"/>
  <c r="BK221" i="10"/>
  <c r="BL67" i="10"/>
  <c r="BK67" i="10"/>
  <c r="BD122" i="10"/>
  <c r="BC122" i="10"/>
  <c r="BL188" i="10"/>
  <c r="BK188" i="10"/>
  <c r="BD155" i="10"/>
  <c r="BC155" i="10"/>
  <c r="AV78" i="10"/>
  <c r="AU78" i="10"/>
  <c r="BL122" i="10"/>
  <c r="BK122" i="10"/>
  <c r="BD111" i="10"/>
  <c r="BC111" i="10"/>
  <c r="AQ49" i="10"/>
  <c r="AQ46" i="10"/>
  <c r="AU34" i="10"/>
  <c r="AV34" i="10" s="1"/>
  <c r="BT45" i="10"/>
  <c r="BS45" i="10"/>
  <c r="BG46" i="10"/>
  <c r="BG49" i="10"/>
  <c r="BD287" i="10"/>
  <c r="BC287" i="10"/>
  <c r="BT331" i="10"/>
  <c r="BS331" i="10"/>
  <c r="BD298" i="10"/>
  <c r="BC298" i="10"/>
  <c r="BT188" i="10"/>
  <c r="BS188" i="10"/>
  <c r="BL199" i="10"/>
  <c r="BK199" i="10"/>
  <c r="BD199" i="10"/>
  <c r="BC199" i="10"/>
  <c r="AV166" i="10"/>
  <c r="AU166" i="10"/>
  <c r="BT144" i="10"/>
  <c r="BS144" i="10"/>
  <c r="BT111" i="10"/>
  <c r="BS111" i="10"/>
  <c r="AU54" i="10"/>
  <c r="AV54" i="10" s="1"/>
  <c r="BK12" i="10"/>
  <c r="BL12" i="10" s="1"/>
  <c r="BK34" i="10"/>
  <c r="BL34" i="10" s="1"/>
  <c r="BO46" i="10"/>
  <c r="BO49" i="10"/>
  <c r="AY46" i="10"/>
  <c r="AY49" i="10"/>
  <c r="BK320" i="10"/>
  <c r="BL320" i="10"/>
  <c r="BK265" i="10"/>
  <c r="BL265" i="10"/>
  <c r="BK243" i="10"/>
  <c r="BL243" i="10"/>
  <c r="BC217" i="10"/>
  <c r="BD217" i="10" s="1"/>
  <c r="AT199" i="10"/>
  <c r="AU193" i="10"/>
  <c r="AV193" i="10" s="1"/>
  <c r="BS173" i="10"/>
  <c r="BT173" i="10" s="1"/>
  <c r="BR177" i="10"/>
  <c r="BS151" i="10"/>
  <c r="BT151" i="10" s="1"/>
  <c r="BR155" i="10"/>
  <c r="AV221" i="10"/>
  <c r="AU221" i="10"/>
  <c r="AT155" i="10"/>
  <c r="AU149" i="10"/>
  <c r="AV149" i="10" s="1"/>
  <c r="BD243" i="10"/>
  <c r="BC243" i="10"/>
  <c r="BD166" i="10"/>
  <c r="BC166" i="10"/>
  <c r="AU50" i="10"/>
  <c r="AV50" i="10" s="1"/>
  <c r="AT56" i="10"/>
  <c r="BD89" i="10"/>
  <c r="BC89" i="10"/>
  <c r="BL111" i="10"/>
  <c r="BK111" i="10"/>
  <c r="BD309" i="10"/>
  <c r="BC309" i="10"/>
  <c r="BK298" i="10"/>
  <c r="BL298" i="10"/>
  <c r="BT221" i="10"/>
  <c r="BS221" i="10"/>
  <c r="AU142" i="10"/>
  <c r="AV142" i="10" s="1"/>
  <c r="BT133" i="10"/>
  <c r="BS133" i="10"/>
  <c r="BD144" i="10"/>
  <c r="BC144" i="10"/>
  <c r="AV122" i="10"/>
  <c r="AU122" i="10"/>
  <c r="AV100" i="10"/>
  <c r="AU100" i="10"/>
  <c r="BD45" i="10"/>
  <c r="BC45" i="10"/>
  <c r="BD56" i="10"/>
  <c r="BC56" i="10"/>
  <c r="BC34" i="10"/>
  <c r="BD34" i="10"/>
  <c r="AU230" i="10"/>
  <c r="AV230" i="10" s="1"/>
  <c r="AV331" i="10"/>
  <c r="AU331" i="10"/>
  <c r="BK331" i="10"/>
  <c r="BL331" i="10"/>
  <c r="BK309" i="10"/>
  <c r="BL309" i="10"/>
  <c r="AV298" i="10"/>
  <c r="AU298" i="10"/>
  <c r="BD265" i="10"/>
  <c r="BC265" i="10"/>
  <c r="BK276" i="10"/>
  <c r="BL276" i="10"/>
  <c r="BL210" i="10"/>
  <c r="BK210" i="10"/>
  <c r="AV309" i="10"/>
  <c r="AU309" i="10"/>
  <c r="BT309" i="10"/>
  <c r="BS309" i="10"/>
  <c r="BS254" i="10"/>
  <c r="BT254" i="10"/>
  <c r="BT100" i="10"/>
  <c r="BS100" i="10"/>
  <c r="BL78" i="10"/>
  <c r="BK78" i="10"/>
  <c r="AT144" i="10"/>
  <c r="BL144" i="10"/>
  <c r="BK144" i="10"/>
  <c r="BL100" i="10"/>
  <c r="BK100" i="10"/>
  <c r="BK56" i="10"/>
  <c r="BL56" i="10"/>
  <c r="BT78" i="10"/>
  <c r="BS78" i="10"/>
  <c r="AV265" i="10"/>
  <c r="AU265" i="10"/>
  <c r="BT276" i="10"/>
  <c r="BS276" i="10"/>
  <c r="AT232" i="10"/>
  <c r="AU186" i="10"/>
  <c r="AV186" i="10" s="1"/>
  <c r="BL155" i="10"/>
  <c r="BK155" i="10"/>
  <c r="BC184" i="10"/>
  <c r="BD184" i="10" s="1"/>
  <c r="BD177" i="10"/>
  <c r="BC177" i="10"/>
  <c r="BB221" i="10"/>
  <c r="BS83" i="10"/>
  <c r="BT83" i="10" s="1"/>
  <c r="BR89" i="10"/>
  <c r="AV177" i="10"/>
  <c r="AU177" i="10"/>
  <c r="AV89" i="10"/>
  <c r="AU89" i="10"/>
  <c r="BK43" i="10"/>
  <c r="BL43" i="10" s="1"/>
  <c r="BD67" i="10"/>
  <c r="BC67" i="10"/>
  <c r="BD78" i="10"/>
  <c r="BC78" i="10"/>
  <c r="AV67" i="10"/>
  <c r="AU67" i="10"/>
  <c r="BJ45" i="10"/>
  <c r="AU12" i="10"/>
  <c r="AV12" i="10" s="1"/>
  <c r="BS23" i="10"/>
  <c r="BT23" i="10" s="1"/>
  <c r="AU316" i="10"/>
  <c r="AV316" i="10" s="1"/>
  <c r="AT320" i="10"/>
  <c r="BK287" i="10"/>
  <c r="BL287" i="10"/>
  <c r="AU241" i="10"/>
  <c r="AV241" i="10" s="1"/>
  <c r="BT320" i="10"/>
  <c r="BS320" i="10"/>
  <c r="BK254" i="10"/>
  <c r="BL254" i="10"/>
  <c r="BK232" i="10"/>
  <c r="BL232" i="10"/>
  <c r="BT265" i="10"/>
  <c r="BS265" i="10"/>
  <c r="BD254" i="10"/>
  <c r="BC254" i="10"/>
  <c r="BD276" i="10"/>
  <c r="BC276" i="10"/>
  <c r="BD210" i="10"/>
  <c r="BC210" i="10"/>
  <c r="BL177" i="10"/>
  <c r="BK177" i="10"/>
  <c r="AU164" i="10"/>
  <c r="AV164" i="10" s="1"/>
  <c r="BT122" i="10"/>
  <c r="BS122" i="10"/>
  <c r="BL89" i="10"/>
  <c r="BK89" i="10"/>
  <c r="BR210" i="10"/>
  <c r="BD133" i="10"/>
  <c r="BC133" i="10"/>
  <c r="BL133" i="10"/>
  <c r="BK133" i="10"/>
  <c r="AU23" i="10"/>
  <c r="AV23" i="10" s="1"/>
  <c r="BT56" i="10"/>
  <c r="BS56" i="10"/>
  <c r="BC12" i="10"/>
  <c r="BD12" i="10" s="1"/>
  <c r="BS67" i="10"/>
  <c r="BT67" i="10"/>
  <c r="AF166" i="10"/>
  <c r="AE166" i="10"/>
  <c r="AE23" i="10"/>
  <c r="AF23" i="10" s="1"/>
  <c r="AE100" i="10"/>
  <c r="AF100" i="10" s="1"/>
  <c r="AN298" i="10"/>
  <c r="AM298" i="10"/>
  <c r="AM45" i="10"/>
  <c r="AN45" i="10"/>
  <c r="AF320" i="10"/>
  <c r="AE320" i="10"/>
  <c r="AM254" i="10"/>
  <c r="AN254" i="10"/>
  <c r="AN232" i="10"/>
  <c r="AM232" i="10"/>
  <c r="AM23" i="10"/>
  <c r="AN23" i="10" s="1"/>
  <c r="AN265" i="10"/>
  <c r="AM265" i="10"/>
  <c r="AL177" i="10"/>
  <c r="AM171" i="10"/>
  <c r="AN171" i="10" s="1"/>
  <c r="AL221" i="10"/>
  <c r="AM215" i="10"/>
  <c r="AN215" i="10" s="1"/>
  <c r="AM320" i="10"/>
  <c r="AN320" i="10"/>
  <c r="AF155" i="10"/>
  <c r="AE155" i="10"/>
  <c r="AE111" i="10"/>
  <c r="AF111" i="10" s="1"/>
  <c r="AM111" i="10"/>
  <c r="AN111" i="10"/>
  <c r="AI49" i="10"/>
  <c r="AI46" i="10"/>
  <c r="AN287" i="10"/>
  <c r="AM287" i="10"/>
  <c r="AF232" i="10"/>
  <c r="AE232" i="10"/>
  <c r="AM34" i="10"/>
  <c r="AN34" i="10" s="1"/>
  <c r="AM133" i="10"/>
  <c r="AN133" i="10"/>
  <c r="AF309" i="10"/>
  <c r="AE309" i="10"/>
  <c r="AE87" i="10"/>
  <c r="AF87" i="10" s="1"/>
  <c r="AD89" i="10"/>
  <c r="AF122" i="10"/>
  <c r="AE122" i="10"/>
  <c r="AM12" i="10"/>
  <c r="AN12" i="10" s="1"/>
  <c r="AL188" i="10"/>
  <c r="AM182" i="10"/>
  <c r="AN182" i="10" s="1"/>
  <c r="AL199" i="10"/>
  <c r="AM193" i="10"/>
  <c r="AN193" i="10" s="1"/>
  <c r="AM276" i="10"/>
  <c r="AN276" i="10"/>
  <c r="AF243" i="10"/>
  <c r="AE243" i="10"/>
  <c r="AE175" i="10"/>
  <c r="AF175" i="10" s="1"/>
  <c r="AF188" i="10"/>
  <c r="AE188" i="10"/>
  <c r="AE34" i="10"/>
  <c r="AF34" i="10" s="1"/>
  <c r="AM78" i="10"/>
  <c r="AN78" i="10"/>
  <c r="AD45" i="10"/>
  <c r="AM100" i="10"/>
  <c r="AN100" i="10"/>
  <c r="AM56" i="10"/>
  <c r="AN56" i="10"/>
  <c r="AM144" i="10"/>
  <c r="AN144" i="10"/>
  <c r="AF133" i="10"/>
  <c r="AE133" i="10"/>
  <c r="AE67" i="10"/>
  <c r="AF67" i="10" s="1"/>
  <c r="AE56" i="10"/>
  <c r="AF56" i="10" s="1"/>
  <c r="AN331" i="10"/>
  <c r="AM331" i="10"/>
  <c r="AF331" i="10"/>
  <c r="AE331" i="10"/>
  <c r="AN166" i="10"/>
  <c r="AM166" i="10"/>
  <c r="AM67" i="10"/>
  <c r="AN67" i="10"/>
  <c r="AD177" i="10"/>
  <c r="AE164" i="10"/>
  <c r="AF164" i="10" s="1"/>
  <c r="AN210" i="10"/>
  <c r="AM210" i="10"/>
  <c r="AM173" i="10"/>
  <c r="AN173" i="10" s="1"/>
  <c r="AF199" i="10"/>
  <c r="AE199" i="10"/>
  <c r="AF265" i="10"/>
  <c r="AE265" i="10"/>
  <c r="AN243" i="10"/>
  <c r="AM243" i="10"/>
  <c r="AM151" i="10"/>
  <c r="AN151" i="10" s="1"/>
  <c r="AF144" i="10"/>
  <c r="AE144" i="10"/>
  <c r="AN309" i="10"/>
  <c r="AM309" i="10"/>
  <c r="AM162" i="10"/>
  <c r="AN162" i="10" s="1"/>
  <c r="AN342" i="10"/>
  <c r="AM342" i="10"/>
  <c r="AE78" i="10"/>
  <c r="AF78" i="10" s="1"/>
  <c r="AF276" i="10"/>
  <c r="AE276" i="10"/>
  <c r="AE98" i="10"/>
  <c r="AF98" i="10" s="1"/>
  <c r="AL155" i="10"/>
  <c r="AM89" i="10"/>
  <c r="AN89" i="10"/>
  <c r="AF254" i="10"/>
  <c r="AE254" i="10"/>
  <c r="W309" i="10"/>
  <c r="X309" i="10" s="1"/>
  <c r="W276" i="10"/>
  <c r="X276" i="10" s="1"/>
  <c r="W221" i="10"/>
  <c r="X221" i="10" s="1"/>
  <c r="W188" i="10"/>
  <c r="X188" i="10" s="1"/>
  <c r="W133" i="10"/>
  <c r="X133" i="10" s="1"/>
  <c r="W100" i="10"/>
  <c r="X100" i="10" s="1"/>
  <c r="W45" i="10"/>
  <c r="X45" i="10" s="1"/>
  <c r="W23" i="10"/>
  <c r="X23" i="10" s="1"/>
  <c r="W12" i="10"/>
  <c r="X12" i="10" s="1"/>
  <c r="W298" i="10"/>
  <c r="X298" i="10" s="1"/>
  <c r="W243" i="10"/>
  <c r="X243" i="10" s="1"/>
  <c r="W210" i="10"/>
  <c r="X210" i="10" s="1"/>
  <c r="W155" i="10"/>
  <c r="X155" i="10" s="1"/>
  <c r="W122" i="10"/>
  <c r="X122" i="10" s="1"/>
  <c r="W67" i="10"/>
  <c r="X67" i="10" s="1"/>
  <c r="W34" i="10"/>
  <c r="X34" i="10" s="1"/>
  <c r="S57" i="10"/>
  <c r="W265" i="10"/>
  <c r="X265" i="10" s="1"/>
  <c r="W232" i="10"/>
  <c r="X232" i="10" s="1"/>
  <c r="W177" i="10"/>
  <c r="X177" i="10" s="1"/>
  <c r="W144" i="10"/>
  <c r="X144" i="10" s="1"/>
  <c r="W89" i="10"/>
  <c r="X89" i="10" s="1"/>
  <c r="W56" i="10"/>
  <c r="X56" i="10" s="1"/>
  <c r="W199" i="10"/>
  <c r="X199" i="10" s="1"/>
  <c r="W166" i="10"/>
  <c r="X166" i="10" s="1"/>
  <c r="W111" i="10"/>
  <c r="X111" i="10" s="1"/>
  <c r="W78" i="10"/>
  <c r="X78" i="10" s="1"/>
  <c r="W342" i="10"/>
  <c r="X342" i="10" s="1"/>
  <c r="O320" i="10"/>
  <c r="P320" i="10" s="1"/>
  <c r="O331" i="10"/>
  <c r="P331" i="10" s="1"/>
  <c r="O298" i="10"/>
  <c r="P298" i="10" s="1"/>
  <c r="O287" i="10"/>
  <c r="P287" i="10" s="1"/>
  <c r="O309" i="10"/>
  <c r="P309" i="10" s="1"/>
  <c r="O265" i="10"/>
  <c r="P265" i="10" s="1"/>
  <c r="O254" i="10"/>
  <c r="P254" i="10" s="1"/>
  <c r="O276" i="10"/>
  <c r="P276" i="10" s="1"/>
  <c r="O232" i="10"/>
  <c r="P232" i="10" s="1"/>
  <c r="O221" i="10"/>
  <c r="P221" i="10" s="1"/>
  <c r="O243" i="10"/>
  <c r="P243" i="10" s="1"/>
  <c r="O188" i="10"/>
  <c r="P188" i="10" s="1"/>
  <c r="O210" i="10"/>
  <c r="P210" i="10" s="1"/>
  <c r="O199" i="10"/>
  <c r="P199" i="10" s="1"/>
  <c r="O155" i="10"/>
  <c r="P155" i="10" s="1"/>
  <c r="O177" i="10"/>
  <c r="P177" i="10" s="1"/>
  <c r="O166" i="10"/>
  <c r="P166" i="10" s="1"/>
  <c r="O122" i="10"/>
  <c r="P122" i="10" s="1"/>
  <c r="O144" i="10"/>
  <c r="P144" i="10" s="1"/>
  <c r="O133" i="10"/>
  <c r="P133" i="10" s="1"/>
  <c r="O100" i="10"/>
  <c r="P100" i="10" s="1"/>
  <c r="O89" i="10"/>
  <c r="P89" i="10" s="1"/>
  <c r="O111" i="10"/>
  <c r="P111" i="10" s="1"/>
  <c r="O78" i="10"/>
  <c r="P78" i="10" s="1"/>
  <c r="O67" i="10"/>
  <c r="P67" i="10" s="1"/>
  <c r="BI2" i="10"/>
  <c r="BK2" i="10" s="1"/>
  <c r="BL2" i="10" s="1"/>
  <c r="M2" i="10"/>
  <c r="O2" i="10" s="1"/>
  <c r="P2" i="10" s="1"/>
  <c r="E768" i="6"/>
  <c r="J764" i="6"/>
  <c r="L764" i="6" s="1"/>
  <c r="J763" i="6"/>
  <c r="L763" i="6" s="1"/>
  <c r="D768" i="6"/>
  <c r="D746" i="6"/>
  <c r="D747" i="6" s="1"/>
  <c r="D748" i="6" s="1"/>
  <c r="D814" i="7"/>
  <c r="D728" i="6"/>
  <c r="D714" i="6"/>
  <c r="D715" i="6" s="1"/>
  <c r="M713" i="6"/>
  <c r="D698" i="6"/>
  <c r="D699" i="6" s="1"/>
  <c r="D700" i="6" s="1"/>
  <c r="M712" i="6"/>
  <c r="D682" i="6"/>
  <c r="M682" i="6" s="1"/>
  <c r="M664" i="6"/>
  <c r="D665" i="6"/>
  <c r="M650" i="6"/>
  <c r="D651" i="6"/>
  <c r="M649" i="6"/>
  <c r="M552" i="6"/>
  <c r="M361" i="6"/>
  <c r="D568" i="6"/>
  <c r="D602" i="6"/>
  <c r="M602" i="6" s="1"/>
  <c r="D538" i="6"/>
  <c r="D554" i="6"/>
  <c r="M554" i="6" s="1"/>
  <c r="D363" i="6"/>
  <c r="D426" i="6"/>
  <c r="G361" i="6"/>
  <c r="G362" i="6" s="1"/>
  <c r="J362" i="6" s="1"/>
  <c r="L362" i="6" s="1"/>
  <c r="B392" i="6"/>
  <c r="D490" i="6"/>
  <c r="M490" i="6" s="1"/>
  <c r="D328" i="6"/>
  <c r="M328" i="6" s="1"/>
  <c r="M342" i="6"/>
  <c r="M343" i="6"/>
  <c r="D344" i="6"/>
  <c r="M295" i="6"/>
  <c r="M310" i="6"/>
  <c r="D298" i="6"/>
  <c r="M297" i="6"/>
  <c r="D312" i="6"/>
  <c r="M311" i="6"/>
  <c r="M296" i="6"/>
  <c r="M264" i="6"/>
  <c r="D265" i="6"/>
  <c r="M263" i="6"/>
  <c r="D246" i="6"/>
  <c r="D247" i="6" s="1"/>
  <c r="D248" i="6" s="1"/>
  <c r="D249" i="6" s="1"/>
  <c r="M249" i="6" s="1"/>
  <c r="D232" i="6"/>
  <c r="D233" i="6" s="1"/>
  <c r="D234" i="6" s="1"/>
  <c r="M231" i="6"/>
  <c r="M230" i="6"/>
  <c r="M215" i="6"/>
  <c r="M217" i="6"/>
  <c r="D218" i="6"/>
  <c r="M216" i="6"/>
  <c r="B489" i="6"/>
  <c r="B505" i="6"/>
  <c r="B521" i="6"/>
  <c r="B537" i="6"/>
  <c r="B553" i="6"/>
  <c r="B569" i="6"/>
  <c r="B601" i="6"/>
  <c r="B617" i="6"/>
  <c r="B649" i="6"/>
  <c r="B665" i="6"/>
  <c r="B681" i="6"/>
  <c r="B697" i="6"/>
  <c r="B713" i="6"/>
  <c r="B729" i="6"/>
  <c r="B745" i="6"/>
  <c r="P233" i="6"/>
  <c r="Q233" i="6"/>
  <c r="P234" i="6"/>
  <c r="Q234" i="6"/>
  <c r="P235" i="6"/>
  <c r="Q235" i="6"/>
  <c r="P236" i="6"/>
  <c r="Q236" i="6"/>
  <c r="P237" i="6"/>
  <c r="Q237" i="6"/>
  <c r="P238" i="6"/>
  <c r="Q238" i="6"/>
  <c r="P239" i="6"/>
  <c r="Q239" i="6"/>
  <c r="P240" i="6"/>
  <c r="Q240" i="6"/>
  <c r="P241" i="6"/>
  <c r="Q241" i="6"/>
  <c r="P242" i="6"/>
  <c r="Q242" i="6"/>
  <c r="P243" i="6"/>
  <c r="Q243" i="6"/>
  <c r="P244" i="6"/>
  <c r="Q244" i="6"/>
  <c r="P245" i="6"/>
  <c r="Q245" i="6"/>
  <c r="P246" i="6"/>
  <c r="Q246" i="6"/>
  <c r="P247" i="6"/>
  <c r="B247" i="6" s="1"/>
  <c r="Q247" i="6"/>
  <c r="P248" i="6"/>
  <c r="Q248" i="6"/>
  <c r="P249" i="6"/>
  <c r="Q249" i="6"/>
  <c r="P250" i="6"/>
  <c r="Q250" i="6"/>
  <c r="P251" i="6"/>
  <c r="Q251" i="6"/>
  <c r="P252" i="6"/>
  <c r="Q252" i="6"/>
  <c r="P253" i="6"/>
  <c r="Q253" i="6"/>
  <c r="P262" i="6"/>
  <c r="Q262" i="6"/>
  <c r="P263" i="6"/>
  <c r="B263" i="6" s="1"/>
  <c r="Q263" i="6"/>
  <c r="P264" i="6"/>
  <c r="Q264" i="6"/>
  <c r="P265" i="6"/>
  <c r="Q265" i="6"/>
  <c r="P266" i="6"/>
  <c r="Q266" i="6"/>
  <c r="P267" i="6"/>
  <c r="Q267" i="6"/>
  <c r="P268" i="6"/>
  <c r="Q268" i="6"/>
  <c r="P269" i="6"/>
  <c r="Q269" i="6"/>
  <c r="P270" i="6"/>
  <c r="Q270" i="6"/>
  <c r="P271" i="6"/>
  <c r="Q271" i="6"/>
  <c r="P272" i="6"/>
  <c r="Q272" i="6"/>
  <c r="P273" i="6"/>
  <c r="Q273" i="6"/>
  <c r="P274" i="6"/>
  <c r="Q274" i="6"/>
  <c r="P275" i="6"/>
  <c r="Q275" i="6"/>
  <c r="P276" i="6"/>
  <c r="Q276" i="6"/>
  <c r="P277" i="6"/>
  <c r="Q277" i="6"/>
  <c r="P278" i="6"/>
  <c r="Q278" i="6"/>
  <c r="P279" i="6"/>
  <c r="B279" i="6" s="1"/>
  <c r="Q279" i="6"/>
  <c r="P280" i="6"/>
  <c r="Q280" i="6"/>
  <c r="P281" i="6"/>
  <c r="Q281" i="6"/>
  <c r="P282" i="6"/>
  <c r="Q282" i="6"/>
  <c r="P283" i="6"/>
  <c r="Q283" i="6"/>
  <c r="P284" i="6"/>
  <c r="Q284" i="6"/>
  <c r="P285" i="6"/>
  <c r="Q285" i="6"/>
  <c r="P286" i="6"/>
  <c r="Q286" i="6"/>
  <c r="P287" i="6"/>
  <c r="Q287" i="6"/>
  <c r="P288" i="6"/>
  <c r="Q288" i="6"/>
  <c r="P289" i="6"/>
  <c r="Q289" i="6"/>
  <c r="P290" i="6"/>
  <c r="Q290" i="6"/>
  <c r="P291" i="6"/>
  <c r="Q291" i="6"/>
  <c r="P292" i="6"/>
  <c r="Q292" i="6"/>
  <c r="P293" i="6"/>
  <c r="Q293" i="6"/>
  <c r="P294" i="6"/>
  <c r="Q294" i="6"/>
  <c r="P295" i="6"/>
  <c r="B295" i="6" s="1"/>
  <c r="Q295" i="6"/>
  <c r="P296" i="6"/>
  <c r="Q296" i="6"/>
  <c r="P297" i="6"/>
  <c r="Q297" i="6"/>
  <c r="P298" i="6"/>
  <c r="Q298" i="6"/>
  <c r="P299" i="6"/>
  <c r="Q299" i="6"/>
  <c r="P300" i="6"/>
  <c r="Q300" i="6"/>
  <c r="P301" i="6"/>
  <c r="Q301" i="6"/>
  <c r="P302" i="6"/>
  <c r="Q302" i="6"/>
  <c r="P303" i="6"/>
  <c r="Q303" i="6"/>
  <c r="P304" i="6"/>
  <c r="Q304" i="6"/>
  <c r="P305" i="6"/>
  <c r="Q305" i="6"/>
  <c r="P306" i="6"/>
  <c r="Q306" i="6"/>
  <c r="P307" i="6"/>
  <c r="Q307" i="6"/>
  <c r="P308" i="6"/>
  <c r="Q308" i="6"/>
  <c r="P309" i="6"/>
  <c r="Q309" i="6"/>
  <c r="P310" i="6"/>
  <c r="P311" i="6"/>
  <c r="B311" i="6" s="1"/>
  <c r="Q311" i="6"/>
  <c r="P312" i="6"/>
  <c r="Q312" i="6"/>
  <c r="P313" i="6"/>
  <c r="Q313" i="6"/>
  <c r="P314" i="6"/>
  <c r="Q314" i="6"/>
  <c r="P315" i="6"/>
  <c r="Q315" i="6"/>
  <c r="P316" i="6"/>
  <c r="Q316" i="6"/>
  <c r="P317" i="6"/>
  <c r="Q317" i="6"/>
  <c r="P318" i="6"/>
  <c r="Q318" i="6"/>
  <c r="P319" i="6"/>
  <c r="Q319" i="6"/>
  <c r="P320" i="6"/>
  <c r="Q320" i="6"/>
  <c r="P321" i="6"/>
  <c r="Q321" i="6"/>
  <c r="P322" i="6"/>
  <c r="Q322" i="6"/>
  <c r="P323" i="6"/>
  <c r="Q323" i="6"/>
  <c r="P324" i="6"/>
  <c r="Q324" i="6"/>
  <c r="P325" i="6"/>
  <c r="Q325" i="6"/>
  <c r="P326" i="6"/>
  <c r="Q326" i="6"/>
  <c r="P327" i="6"/>
  <c r="B327" i="6" s="1"/>
  <c r="Q327" i="6"/>
  <c r="P328" i="6"/>
  <c r="Q328" i="6"/>
  <c r="P329" i="6"/>
  <c r="Q329" i="6"/>
  <c r="P330" i="6"/>
  <c r="Q330" i="6"/>
  <c r="P331" i="6"/>
  <c r="Q331" i="6"/>
  <c r="P332" i="6"/>
  <c r="Q332" i="6"/>
  <c r="P333" i="6"/>
  <c r="Q333" i="6"/>
  <c r="P334" i="6"/>
  <c r="Q334" i="6"/>
  <c r="P335" i="6"/>
  <c r="Q335" i="6"/>
  <c r="P336" i="6"/>
  <c r="Q336" i="6"/>
  <c r="P337" i="6"/>
  <c r="Q337" i="6"/>
  <c r="P338" i="6"/>
  <c r="Q338" i="6"/>
  <c r="P339" i="6"/>
  <c r="Q339" i="6"/>
  <c r="P340" i="6"/>
  <c r="Q340" i="6"/>
  <c r="P341" i="6"/>
  <c r="Q341" i="6"/>
  <c r="P342" i="6"/>
  <c r="Q342" i="6"/>
  <c r="P343" i="6"/>
  <c r="B343" i="6" s="1"/>
  <c r="Q343" i="6"/>
  <c r="P344" i="6"/>
  <c r="Q344" i="6"/>
  <c r="P345" i="6"/>
  <c r="Q345" i="6"/>
  <c r="P360" i="6"/>
  <c r="F360" i="6" s="1"/>
  <c r="Q360" i="6"/>
  <c r="F376" i="6"/>
  <c r="P214" i="6"/>
  <c r="Q214" i="6"/>
  <c r="P215" i="6"/>
  <c r="B215" i="6" s="1"/>
  <c r="Q215" i="6"/>
  <c r="P216" i="6"/>
  <c r="Q216" i="6"/>
  <c r="P217" i="6"/>
  <c r="Q217" i="6"/>
  <c r="P218" i="6"/>
  <c r="Q218" i="6"/>
  <c r="P219" i="6"/>
  <c r="Q219" i="6"/>
  <c r="P220" i="6"/>
  <c r="Q220" i="6"/>
  <c r="P221" i="6"/>
  <c r="Q221" i="6"/>
  <c r="P222" i="6"/>
  <c r="Q222" i="6"/>
  <c r="P223" i="6"/>
  <c r="Q223" i="6"/>
  <c r="P224" i="6"/>
  <c r="Q224" i="6"/>
  <c r="P225" i="6"/>
  <c r="Q225" i="6"/>
  <c r="P230" i="6"/>
  <c r="Q230" i="6"/>
  <c r="P231" i="6"/>
  <c r="B231" i="6" s="1"/>
  <c r="Q231" i="6"/>
  <c r="P232" i="6"/>
  <c r="Q232" i="6"/>
  <c r="P203" i="6"/>
  <c r="Q203" i="6"/>
  <c r="P204" i="6"/>
  <c r="Q204" i="6"/>
  <c r="P205" i="6"/>
  <c r="Q205" i="6"/>
  <c r="P206" i="6"/>
  <c r="Q206" i="6"/>
  <c r="P207" i="6"/>
  <c r="Q207" i="6"/>
  <c r="P208" i="6"/>
  <c r="Q208" i="6"/>
  <c r="P209" i="6"/>
  <c r="Q209" i="6"/>
  <c r="P210" i="6"/>
  <c r="Q210" i="6"/>
  <c r="P211" i="6"/>
  <c r="Q211" i="6"/>
  <c r="P212" i="6"/>
  <c r="Q212" i="6"/>
  <c r="P213" i="6"/>
  <c r="Q213" i="6"/>
  <c r="D166" i="6"/>
  <c r="P152" i="6"/>
  <c r="Q152" i="6"/>
  <c r="P153" i="6"/>
  <c r="Q153" i="6"/>
  <c r="P154" i="6"/>
  <c r="Q154" i="6"/>
  <c r="P155" i="6"/>
  <c r="Q155" i="6"/>
  <c r="P156" i="6"/>
  <c r="Q156" i="6"/>
  <c r="P157" i="6"/>
  <c r="Q157" i="6"/>
  <c r="P158" i="6"/>
  <c r="Q158" i="6"/>
  <c r="P159" i="6"/>
  <c r="Q159" i="6"/>
  <c r="P160" i="6"/>
  <c r="Q160" i="6"/>
  <c r="P161" i="6"/>
  <c r="Q161" i="6"/>
  <c r="P162" i="6"/>
  <c r="Q162" i="6"/>
  <c r="P163" i="6"/>
  <c r="Q163" i="6"/>
  <c r="P164" i="6"/>
  <c r="Q164" i="6"/>
  <c r="P165" i="6"/>
  <c r="Q165" i="6"/>
  <c r="P166" i="6"/>
  <c r="Q166" i="6"/>
  <c r="P167" i="6"/>
  <c r="B167" i="6" s="1"/>
  <c r="Q167" i="6"/>
  <c r="P168" i="6"/>
  <c r="Q168" i="6"/>
  <c r="P169" i="6"/>
  <c r="Q169" i="6"/>
  <c r="P170" i="6"/>
  <c r="Q170" i="6"/>
  <c r="P171" i="6"/>
  <c r="Q171" i="6"/>
  <c r="P172" i="6"/>
  <c r="Q172" i="6"/>
  <c r="P173" i="6"/>
  <c r="Q173" i="6"/>
  <c r="P174" i="6"/>
  <c r="Q174" i="6"/>
  <c r="P175" i="6"/>
  <c r="Q175" i="6"/>
  <c r="P176" i="6"/>
  <c r="Q176" i="6"/>
  <c r="P177" i="6"/>
  <c r="Q177" i="6"/>
  <c r="P182" i="6"/>
  <c r="Q182" i="6"/>
  <c r="P183" i="6"/>
  <c r="B183" i="6" s="1"/>
  <c r="Q183" i="6"/>
  <c r="P184" i="6"/>
  <c r="Q184" i="6"/>
  <c r="P185" i="6"/>
  <c r="Q185" i="6"/>
  <c r="P186" i="6"/>
  <c r="Q186" i="6"/>
  <c r="P187" i="6"/>
  <c r="Q187" i="6"/>
  <c r="P188" i="6"/>
  <c r="Q188" i="6"/>
  <c r="P189" i="6"/>
  <c r="P190" i="6"/>
  <c r="P191" i="6"/>
  <c r="P192" i="6"/>
  <c r="P193" i="6"/>
  <c r="Q193" i="6"/>
  <c r="P198" i="6"/>
  <c r="Q198" i="6"/>
  <c r="P199" i="6"/>
  <c r="B199" i="6" s="1"/>
  <c r="Q199" i="6"/>
  <c r="P200" i="6"/>
  <c r="Q200" i="6"/>
  <c r="P201" i="6"/>
  <c r="Q201" i="6"/>
  <c r="P202" i="6"/>
  <c r="Q202" i="6"/>
  <c r="P110" i="6"/>
  <c r="Q110" i="6"/>
  <c r="P111" i="6"/>
  <c r="Q111" i="6"/>
  <c r="P112" i="6"/>
  <c r="Q112" i="6"/>
  <c r="P113" i="6"/>
  <c r="Q113" i="6"/>
  <c r="P114" i="6"/>
  <c r="Q114" i="6"/>
  <c r="P115" i="6"/>
  <c r="Q115" i="6"/>
  <c r="P116" i="6"/>
  <c r="Q116" i="6"/>
  <c r="P117" i="6"/>
  <c r="Q117" i="6"/>
  <c r="P118" i="6"/>
  <c r="Q118" i="6"/>
  <c r="P119" i="6"/>
  <c r="Q119" i="6"/>
  <c r="P120" i="6"/>
  <c r="Q120" i="6"/>
  <c r="P121" i="6"/>
  <c r="Q121" i="6"/>
  <c r="P122" i="6"/>
  <c r="Q122" i="6"/>
  <c r="P123" i="6"/>
  <c r="Q123" i="6"/>
  <c r="P124" i="6"/>
  <c r="Q124" i="6"/>
  <c r="P125" i="6"/>
  <c r="Q125" i="6"/>
  <c r="P126" i="6"/>
  <c r="Q126" i="6"/>
  <c r="P127" i="6"/>
  <c r="Q127" i="6"/>
  <c r="P128" i="6"/>
  <c r="Q128" i="6"/>
  <c r="P129" i="6"/>
  <c r="Q129" i="6"/>
  <c r="P130" i="6"/>
  <c r="Q130" i="6"/>
  <c r="P131" i="6"/>
  <c r="Q131" i="6"/>
  <c r="P132" i="6"/>
  <c r="Q132" i="6"/>
  <c r="P133" i="6"/>
  <c r="Q133" i="6"/>
  <c r="P134" i="6"/>
  <c r="Q134" i="6"/>
  <c r="P135" i="6"/>
  <c r="Q135" i="6"/>
  <c r="P136" i="6"/>
  <c r="Q136" i="6"/>
  <c r="P137" i="6"/>
  <c r="Q137" i="6"/>
  <c r="P138" i="6"/>
  <c r="Q138" i="6"/>
  <c r="P139" i="6"/>
  <c r="Q139" i="6"/>
  <c r="P140" i="6"/>
  <c r="Q140" i="6"/>
  <c r="P141" i="6"/>
  <c r="Q141" i="6"/>
  <c r="P142" i="6"/>
  <c r="Q142" i="6"/>
  <c r="P143" i="6"/>
  <c r="Q143" i="6"/>
  <c r="P144" i="6"/>
  <c r="Q144" i="6"/>
  <c r="P145" i="6"/>
  <c r="Q145" i="6"/>
  <c r="P146" i="6"/>
  <c r="Q146" i="6"/>
  <c r="P147" i="6"/>
  <c r="Q147" i="6"/>
  <c r="P148" i="6"/>
  <c r="Q148" i="6"/>
  <c r="P149" i="6"/>
  <c r="Q149" i="6"/>
  <c r="P150" i="6"/>
  <c r="Q150" i="6"/>
  <c r="P151" i="6"/>
  <c r="B151" i="6" s="1"/>
  <c r="Q151" i="6"/>
  <c r="P23" i="6"/>
  <c r="Q23" i="6"/>
  <c r="P24" i="6"/>
  <c r="Q24" i="6"/>
  <c r="P25" i="6"/>
  <c r="Q25" i="6"/>
  <c r="P26" i="6"/>
  <c r="Q26" i="6"/>
  <c r="P27" i="6"/>
  <c r="Q27" i="6"/>
  <c r="P28" i="6"/>
  <c r="Q28" i="6"/>
  <c r="P29" i="6"/>
  <c r="Q29" i="6"/>
  <c r="P30" i="6"/>
  <c r="Q30" i="6"/>
  <c r="P31" i="6"/>
  <c r="Q31" i="6"/>
  <c r="P32" i="6"/>
  <c r="Q32" i="6"/>
  <c r="P33" i="6"/>
  <c r="Q33" i="6"/>
  <c r="P34" i="6"/>
  <c r="Q34" i="6"/>
  <c r="P35" i="6"/>
  <c r="Q35" i="6"/>
  <c r="P36" i="6"/>
  <c r="Q36" i="6"/>
  <c r="P37" i="6"/>
  <c r="Q37" i="6"/>
  <c r="P38" i="6"/>
  <c r="Q38" i="6"/>
  <c r="P39" i="6"/>
  <c r="Q39" i="6"/>
  <c r="P40" i="6"/>
  <c r="Q40" i="6"/>
  <c r="P41" i="6"/>
  <c r="Q41" i="6"/>
  <c r="P42" i="6"/>
  <c r="Q42" i="6"/>
  <c r="P43" i="6"/>
  <c r="Q43" i="6"/>
  <c r="P44" i="6"/>
  <c r="Q44" i="6"/>
  <c r="P45" i="6"/>
  <c r="Q45" i="6"/>
  <c r="P46" i="6"/>
  <c r="Q46" i="6"/>
  <c r="P47" i="6"/>
  <c r="Q47" i="6"/>
  <c r="P48" i="6"/>
  <c r="Q48" i="6"/>
  <c r="P49" i="6"/>
  <c r="Q49" i="6"/>
  <c r="P50" i="6"/>
  <c r="Q50" i="6"/>
  <c r="P51" i="6"/>
  <c r="Q51" i="6"/>
  <c r="P52" i="6"/>
  <c r="Q52" i="6"/>
  <c r="P53" i="6"/>
  <c r="Q53" i="6"/>
  <c r="P54" i="6"/>
  <c r="Q54" i="6"/>
  <c r="P55" i="6"/>
  <c r="Q55" i="6"/>
  <c r="P56" i="6"/>
  <c r="Q56" i="6"/>
  <c r="P57" i="6"/>
  <c r="Q57" i="6"/>
  <c r="P58" i="6"/>
  <c r="Q58" i="6"/>
  <c r="P59" i="6"/>
  <c r="Q59" i="6"/>
  <c r="P60" i="6"/>
  <c r="Q60" i="6"/>
  <c r="P61" i="6"/>
  <c r="Q61" i="6"/>
  <c r="P62" i="6"/>
  <c r="Q62" i="6"/>
  <c r="P63" i="6"/>
  <c r="Q63" i="6"/>
  <c r="P64" i="6"/>
  <c r="Q64" i="6"/>
  <c r="P65" i="6"/>
  <c r="Q65" i="6"/>
  <c r="P66" i="6"/>
  <c r="Q66" i="6"/>
  <c r="P67" i="6"/>
  <c r="Q67" i="6"/>
  <c r="P68" i="6"/>
  <c r="Q68" i="6"/>
  <c r="P69" i="6"/>
  <c r="Q69" i="6"/>
  <c r="P70" i="6"/>
  <c r="Q70" i="6"/>
  <c r="P71" i="6"/>
  <c r="Q71" i="6"/>
  <c r="P72" i="6"/>
  <c r="Q72" i="6"/>
  <c r="P73" i="6"/>
  <c r="Q73" i="6"/>
  <c r="P74" i="6"/>
  <c r="Q74" i="6"/>
  <c r="P75" i="6"/>
  <c r="Q75" i="6"/>
  <c r="P76" i="6"/>
  <c r="Q76" i="6"/>
  <c r="P77" i="6"/>
  <c r="Q77" i="6"/>
  <c r="P78" i="6"/>
  <c r="Q78" i="6"/>
  <c r="P79" i="6"/>
  <c r="Q79" i="6"/>
  <c r="P80" i="6"/>
  <c r="Q80" i="6"/>
  <c r="P81" i="6"/>
  <c r="Q81" i="6"/>
  <c r="P82" i="6"/>
  <c r="Q82" i="6"/>
  <c r="P83" i="6"/>
  <c r="Q83" i="6"/>
  <c r="P84" i="6"/>
  <c r="Q84" i="6"/>
  <c r="P85" i="6"/>
  <c r="Q85" i="6"/>
  <c r="P86" i="6"/>
  <c r="Q86" i="6"/>
  <c r="P87" i="6"/>
  <c r="Q87" i="6"/>
  <c r="P88" i="6"/>
  <c r="Q88" i="6"/>
  <c r="P89" i="6"/>
  <c r="Q89" i="6"/>
  <c r="P90" i="6"/>
  <c r="Q90" i="6"/>
  <c r="P91" i="6"/>
  <c r="Q91" i="6"/>
  <c r="P92" i="6"/>
  <c r="Q92" i="6"/>
  <c r="P93" i="6"/>
  <c r="Q93" i="6"/>
  <c r="P94" i="6"/>
  <c r="Q94" i="6"/>
  <c r="P95" i="6"/>
  <c r="Q95" i="6"/>
  <c r="P96" i="6"/>
  <c r="Q96" i="6"/>
  <c r="P97" i="6"/>
  <c r="Q97" i="6"/>
  <c r="P98" i="6"/>
  <c r="Q98" i="6"/>
  <c r="P99" i="6"/>
  <c r="Q99" i="6"/>
  <c r="P100" i="6"/>
  <c r="Q100" i="6"/>
  <c r="P101" i="6"/>
  <c r="Q101" i="6"/>
  <c r="P102" i="6"/>
  <c r="Q102" i="6"/>
  <c r="P103" i="6"/>
  <c r="Q103" i="6"/>
  <c r="P104" i="6"/>
  <c r="Q104" i="6"/>
  <c r="P105" i="6"/>
  <c r="Q105" i="6"/>
  <c r="P106" i="6"/>
  <c r="Q106" i="6"/>
  <c r="P107" i="6"/>
  <c r="Q107" i="6"/>
  <c r="P108" i="6"/>
  <c r="Q108" i="6"/>
  <c r="P109" i="6"/>
  <c r="Q109" i="6"/>
  <c r="Q22" i="6"/>
  <c r="P22" i="6"/>
  <c r="F22" i="6" s="1"/>
  <c r="E798" i="6" l="1"/>
  <c r="M797" i="6"/>
  <c r="BS232" i="10"/>
  <c r="U2" i="10"/>
  <c r="W2" i="10" s="1"/>
  <c r="X2" i="10" s="1"/>
  <c r="AA115" i="10"/>
  <c r="AA112" i="10"/>
  <c r="M633" i="6"/>
  <c r="D634" i="6"/>
  <c r="M568" i="6"/>
  <c r="D584" i="6"/>
  <c r="G377" i="6"/>
  <c r="J377" i="6" s="1"/>
  <c r="L377" i="6" s="1"/>
  <c r="M747" i="6"/>
  <c r="H320" i="10"/>
  <c r="H210" i="10"/>
  <c r="F392" i="6"/>
  <c r="M768" i="6"/>
  <c r="M764" i="6"/>
  <c r="D765" i="6"/>
  <c r="M765" i="6" s="1"/>
  <c r="D792" i="6"/>
  <c r="D793" i="6" s="1"/>
  <c r="M791" i="6"/>
  <c r="W331" i="10"/>
  <c r="X331" i="10" s="1"/>
  <c r="C60" i="10"/>
  <c r="C57" i="10"/>
  <c r="E2" i="10"/>
  <c r="G2" i="10" s="1"/>
  <c r="H2" i="10" s="1"/>
  <c r="O45" i="10"/>
  <c r="P45" i="10" s="1"/>
  <c r="BQ2" i="10"/>
  <c r="BS2" i="10" s="1"/>
  <c r="BT2" i="10" s="1"/>
  <c r="K79" i="10"/>
  <c r="K82" i="10"/>
  <c r="BT89" i="10"/>
  <c r="BS89" i="10"/>
  <c r="BT210" i="10"/>
  <c r="BS210" i="10"/>
  <c r="BT177" i="10"/>
  <c r="BS177" i="10"/>
  <c r="AY57" i="10"/>
  <c r="AY60" i="10"/>
  <c r="AV56" i="10"/>
  <c r="AU56" i="10"/>
  <c r="BK45" i="10"/>
  <c r="BL45" i="10"/>
  <c r="BD221" i="10"/>
  <c r="BC221" i="10"/>
  <c r="AU144" i="10"/>
  <c r="AV144" i="10"/>
  <c r="AV155" i="10"/>
  <c r="AU155" i="10"/>
  <c r="BO60" i="10"/>
  <c r="BO57" i="10"/>
  <c r="AV320" i="10"/>
  <c r="AU320" i="10"/>
  <c r="AV232" i="10"/>
  <c r="AU232" i="10"/>
  <c r="AQ57" i="10"/>
  <c r="AQ60" i="10"/>
  <c r="BG57" i="10"/>
  <c r="BG60" i="10"/>
  <c r="BT155" i="10"/>
  <c r="BS155" i="10"/>
  <c r="AV199" i="10"/>
  <c r="AU199" i="10"/>
  <c r="AN221" i="10"/>
  <c r="AM221" i="10"/>
  <c r="AN188" i="10"/>
  <c r="AM188" i="10"/>
  <c r="AN177" i="10"/>
  <c r="AM177" i="10"/>
  <c r="AF177" i="10"/>
  <c r="AE177" i="10"/>
  <c r="AN155" i="10"/>
  <c r="AM155" i="10"/>
  <c r="AI60" i="10"/>
  <c r="AI57" i="10"/>
  <c r="AE45" i="10"/>
  <c r="AF45" i="10" s="1"/>
  <c r="AN199" i="10"/>
  <c r="AM199" i="10"/>
  <c r="AE89" i="10"/>
  <c r="AF89" i="10" s="1"/>
  <c r="S68" i="10"/>
  <c r="BA2" i="10"/>
  <c r="BC2" i="10" s="1"/>
  <c r="BD2" i="10" s="1"/>
  <c r="AS2" i="10"/>
  <c r="AU2" i="10" s="1"/>
  <c r="AV2" i="10" s="1"/>
  <c r="AK2" i="10"/>
  <c r="AM2" i="10" s="1"/>
  <c r="AN2" i="10" s="1"/>
  <c r="AC2" i="10"/>
  <c r="AE2" i="10" s="1"/>
  <c r="AF2" i="10" s="1"/>
  <c r="J765" i="6"/>
  <c r="L765" i="6" s="1"/>
  <c r="M746" i="6"/>
  <c r="M714" i="6"/>
  <c r="D749" i="6"/>
  <c r="M748" i="6"/>
  <c r="D729" i="6"/>
  <c r="M728" i="6"/>
  <c r="M699" i="6"/>
  <c r="M698" i="6"/>
  <c r="D683" i="6"/>
  <c r="D684" i="6" s="1"/>
  <c r="M715" i="6"/>
  <c r="D716" i="6"/>
  <c r="D701" i="6"/>
  <c r="M700" i="6"/>
  <c r="M665" i="6"/>
  <c r="D666" i="6"/>
  <c r="M651" i="6"/>
  <c r="D652" i="6"/>
  <c r="D427" i="6"/>
  <c r="M427" i="6" s="1"/>
  <c r="M426" i="6"/>
  <c r="D364" i="6"/>
  <c r="M364" i="6" s="1"/>
  <c r="M363" i="6"/>
  <c r="D539" i="6"/>
  <c r="M538" i="6"/>
  <c r="D569" i="6"/>
  <c r="M569" i="6" s="1"/>
  <c r="D603" i="6"/>
  <c r="M603" i="6" s="1"/>
  <c r="D555" i="6"/>
  <c r="M555" i="6" s="1"/>
  <c r="D329" i="6"/>
  <c r="D330" i="6" s="1"/>
  <c r="J361" i="6"/>
  <c r="L361" i="6" s="1"/>
  <c r="G363" i="6"/>
  <c r="G364" i="6" s="1"/>
  <c r="G378" i="6"/>
  <c r="D491" i="6"/>
  <c r="M491" i="6" s="1"/>
  <c r="G392" i="6"/>
  <c r="B408" i="6"/>
  <c r="F408" i="6" s="1"/>
  <c r="D345" i="6"/>
  <c r="M344" i="6"/>
  <c r="D313" i="6"/>
  <c r="M312" i="6"/>
  <c r="M298" i="6"/>
  <c r="D299" i="6"/>
  <c r="M247" i="6"/>
  <c r="M246" i="6"/>
  <c r="D266" i="6"/>
  <c r="M265" i="6"/>
  <c r="D250" i="6"/>
  <c r="M250" i="6" s="1"/>
  <c r="M232" i="6"/>
  <c r="M233" i="6"/>
  <c r="M248" i="6"/>
  <c r="D235" i="6"/>
  <c r="M234" i="6"/>
  <c r="M218" i="6"/>
  <c r="D219" i="6"/>
  <c r="M798" i="6" l="1"/>
  <c r="AA126" i="10"/>
  <c r="AA123" i="10"/>
  <c r="M634" i="6"/>
  <c r="D635" i="6"/>
  <c r="M584" i="6"/>
  <c r="D585" i="6"/>
  <c r="M792" i="6"/>
  <c r="C71" i="10"/>
  <c r="C68" i="10"/>
  <c r="K90" i="10"/>
  <c r="K93" i="10"/>
  <c r="AY68" i="10"/>
  <c r="AY71" i="10"/>
  <c r="BG68" i="10"/>
  <c r="BG71" i="10"/>
  <c r="BO71" i="10"/>
  <c r="BO68" i="10"/>
  <c r="AQ68" i="10"/>
  <c r="AQ71" i="10"/>
  <c r="AI71" i="10"/>
  <c r="AI68" i="10"/>
  <c r="S79" i="10"/>
  <c r="J766" i="6"/>
  <c r="L766" i="6" s="1"/>
  <c r="D750" i="6"/>
  <c r="M749" i="6"/>
  <c r="M683" i="6"/>
  <c r="D730" i="6"/>
  <c r="M729" i="6"/>
  <c r="D702" i="6"/>
  <c r="M701" i="6"/>
  <c r="M716" i="6"/>
  <c r="D717" i="6"/>
  <c r="D685" i="6"/>
  <c r="M684" i="6"/>
  <c r="D428" i="6"/>
  <c r="M428" i="6" s="1"/>
  <c r="D667" i="6"/>
  <c r="M666" i="6"/>
  <c r="D653" i="6"/>
  <c r="M652" i="6"/>
  <c r="D365" i="6"/>
  <c r="M365" i="6" s="1"/>
  <c r="D540" i="6"/>
  <c r="M539" i="6"/>
  <c r="D570" i="6"/>
  <c r="M570" i="6" s="1"/>
  <c r="D604" i="6"/>
  <c r="M604" i="6" s="1"/>
  <c r="J363" i="6"/>
  <c r="L363" i="6" s="1"/>
  <c r="D556" i="6"/>
  <c r="M556" i="6" s="1"/>
  <c r="M329" i="6"/>
  <c r="G379" i="6"/>
  <c r="J378" i="6"/>
  <c r="L378" i="6" s="1"/>
  <c r="G365" i="6"/>
  <c r="J364" i="6"/>
  <c r="L364" i="6" s="1"/>
  <c r="G408" i="6"/>
  <c r="B424" i="6"/>
  <c r="F424" i="6" s="1"/>
  <c r="D492" i="6"/>
  <c r="M492" i="6" s="1"/>
  <c r="J392" i="6"/>
  <c r="L392" i="6" s="1"/>
  <c r="G393" i="6"/>
  <c r="D251" i="6"/>
  <c r="D252" i="6" s="1"/>
  <c r="D346" i="6"/>
  <c r="M345" i="6"/>
  <c r="D331" i="6"/>
  <c r="M330" i="6"/>
  <c r="D300" i="6"/>
  <c r="M299" i="6"/>
  <c r="M313" i="6"/>
  <c r="D314" i="6"/>
  <c r="D267" i="6"/>
  <c r="M266" i="6"/>
  <c r="M235" i="6"/>
  <c r="D236" i="6"/>
  <c r="D220" i="6"/>
  <c r="M219" i="6"/>
  <c r="AK7" i="6"/>
  <c r="AL7" i="6" s="1"/>
  <c r="D151" i="6"/>
  <c r="D152" i="6" s="1"/>
  <c r="D153" i="6" s="1"/>
  <c r="M150" i="6"/>
  <c r="D119" i="6"/>
  <c r="D120" i="6" s="1"/>
  <c r="M120" i="6" s="1"/>
  <c r="M118" i="6"/>
  <c r="D87" i="6"/>
  <c r="M87" i="6" s="1"/>
  <c r="M86" i="6"/>
  <c r="D55" i="6"/>
  <c r="D56" i="6" s="1"/>
  <c r="M54" i="6"/>
  <c r="B38" i="6"/>
  <c r="X7" i="6"/>
  <c r="Y7" i="6" s="1"/>
  <c r="Z7" i="6" s="1"/>
  <c r="AA7" i="6" s="1"/>
  <c r="AB7" i="6" s="1"/>
  <c r="AC7" i="6" s="1"/>
  <c r="AD7" i="6" s="1"/>
  <c r="AE7" i="6" s="1"/>
  <c r="D23" i="6"/>
  <c r="M23" i="6" s="1"/>
  <c r="M22" i="6"/>
  <c r="G22" i="6"/>
  <c r="M799" i="6" l="1"/>
  <c r="AA137" i="10"/>
  <c r="AA134" i="10"/>
  <c r="M635" i="6"/>
  <c r="D636" i="6"/>
  <c r="D586" i="6"/>
  <c r="M585" i="6"/>
  <c r="G38" i="6"/>
  <c r="G39" i="6" s="1"/>
  <c r="G40" i="6" s="1"/>
  <c r="F38" i="6"/>
  <c r="M793" i="6"/>
  <c r="C79" i="10"/>
  <c r="C82" i="10"/>
  <c r="K104" i="10"/>
  <c r="K101" i="10"/>
  <c r="AQ79" i="10"/>
  <c r="AQ82" i="10"/>
  <c r="AY79" i="10"/>
  <c r="AY82" i="10"/>
  <c r="BO82" i="10"/>
  <c r="BO79" i="10"/>
  <c r="BG79" i="10"/>
  <c r="BG82" i="10"/>
  <c r="AI82" i="10"/>
  <c r="AI79" i="10"/>
  <c r="S90" i="10"/>
  <c r="J767" i="6"/>
  <c r="L767" i="6" s="1"/>
  <c r="D751" i="6"/>
  <c r="M750" i="6"/>
  <c r="D731" i="6"/>
  <c r="M730" i="6"/>
  <c r="D429" i="6"/>
  <c r="M429" i="6" s="1"/>
  <c r="D366" i="6"/>
  <c r="D367" i="6" s="1"/>
  <c r="D703" i="6"/>
  <c r="M702" i="6"/>
  <c r="D718" i="6"/>
  <c r="M717" i="6"/>
  <c r="D686" i="6"/>
  <c r="M685" i="6"/>
  <c r="D668" i="6"/>
  <c r="M667" i="6"/>
  <c r="M653" i="6"/>
  <c r="D654" i="6"/>
  <c r="M540" i="6"/>
  <c r="D541" i="6"/>
  <c r="D571" i="6"/>
  <c r="M571" i="6" s="1"/>
  <c r="D605" i="6"/>
  <c r="M605" i="6" s="1"/>
  <c r="D557" i="6"/>
  <c r="M557" i="6" s="1"/>
  <c r="M251" i="6"/>
  <c r="G394" i="6"/>
  <c r="J393" i="6"/>
  <c r="L393" i="6" s="1"/>
  <c r="B440" i="6"/>
  <c r="F440" i="6" s="1"/>
  <c r="G424" i="6"/>
  <c r="G409" i="6"/>
  <c r="J408" i="6"/>
  <c r="L408" i="6" s="1"/>
  <c r="J365" i="6"/>
  <c r="L365" i="6" s="1"/>
  <c r="G366" i="6"/>
  <c r="D493" i="6"/>
  <c r="M493" i="6" s="1"/>
  <c r="J379" i="6"/>
  <c r="L379" i="6" s="1"/>
  <c r="G380" i="6"/>
  <c r="D332" i="6"/>
  <c r="M331" i="6"/>
  <c r="M346" i="6"/>
  <c r="D347" i="6"/>
  <c r="M314" i="6"/>
  <c r="D315" i="6"/>
  <c r="D301" i="6"/>
  <c r="M300" i="6"/>
  <c r="M267" i="6"/>
  <c r="D268" i="6"/>
  <c r="D253" i="6"/>
  <c r="M252" i="6"/>
  <c r="M236" i="6"/>
  <c r="D237" i="6"/>
  <c r="D221" i="6"/>
  <c r="M220" i="6"/>
  <c r="D24" i="6"/>
  <c r="D25" i="6" s="1"/>
  <c r="D26" i="6" s="1"/>
  <c r="M119" i="6"/>
  <c r="D121" i="6"/>
  <c r="M121" i="6" s="1"/>
  <c r="M152" i="6"/>
  <c r="D88" i="6"/>
  <c r="M88" i="6" s="1"/>
  <c r="M56" i="6"/>
  <c r="D57" i="6"/>
  <c r="G23" i="6"/>
  <c r="J22" i="6"/>
  <c r="L22" i="6" s="1"/>
  <c r="B54" i="6"/>
  <c r="F54" i="6" s="1"/>
  <c r="M55" i="6"/>
  <c r="D154" i="6"/>
  <c r="M153" i="6"/>
  <c r="M151" i="6"/>
  <c r="J38" i="6" l="1"/>
  <c r="L38" i="6" s="1"/>
  <c r="AA145" i="10"/>
  <c r="AA148" i="10"/>
  <c r="D637" i="6"/>
  <c r="M636" i="6"/>
  <c r="D587" i="6"/>
  <c r="M586" i="6"/>
  <c r="J39" i="6"/>
  <c r="L39" i="6" s="1"/>
  <c r="C90" i="10"/>
  <c r="C93" i="10"/>
  <c r="K112" i="10"/>
  <c r="K115" i="10"/>
  <c r="BG90" i="10"/>
  <c r="BG93" i="10"/>
  <c r="BO93" i="10"/>
  <c r="BO90" i="10"/>
  <c r="AQ90" i="10"/>
  <c r="AQ93" i="10"/>
  <c r="AY90" i="10"/>
  <c r="AY93" i="10"/>
  <c r="AI93" i="10"/>
  <c r="AI90" i="10"/>
  <c r="S101" i="10"/>
  <c r="J768" i="6"/>
  <c r="L768" i="6" s="1"/>
  <c r="D752" i="6"/>
  <c r="M751" i="6"/>
  <c r="M367" i="6"/>
  <c r="D368" i="6"/>
  <c r="M368" i="6" s="1"/>
  <c r="D430" i="6"/>
  <c r="M430" i="6" s="1"/>
  <c r="M366" i="6"/>
  <c r="D732" i="6"/>
  <c r="M731" i="6"/>
  <c r="D719" i="6"/>
  <c r="M718" i="6"/>
  <c r="M703" i="6"/>
  <c r="D704" i="6"/>
  <c r="D687" i="6"/>
  <c r="M686" i="6"/>
  <c r="M668" i="6"/>
  <c r="D669" i="6"/>
  <c r="D655" i="6"/>
  <c r="M654" i="6"/>
  <c r="M541" i="6"/>
  <c r="D542" i="6"/>
  <c r="D572" i="6"/>
  <c r="M572" i="6" s="1"/>
  <c r="D606" i="6"/>
  <c r="M606" i="6" s="1"/>
  <c r="D558" i="6"/>
  <c r="M558" i="6" s="1"/>
  <c r="J409" i="6"/>
  <c r="L409" i="6" s="1"/>
  <c r="G410" i="6"/>
  <c r="G425" i="6"/>
  <c r="J424" i="6"/>
  <c r="L424" i="6" s="1"/>
  <c r="D494" i="6"/>
  <c r="M494" i="6" s="1"/>
  <c r="G367" i="6"/>
  <c r="J366" i="6"/>
  <c r="L366" i="6" s="1"/>
  <c r="B456" i="6"/>
  <c r="F456" i="6" s="1"/>
  <c r="G440" i="6"/>
  <c r="G395" i="6"/>
  <c r="J394" i="6"/>
  <c r="L394" i="6" s="1"/>
  <c r="G381" i="6"/>
  <c r="J380" i="6"/>
  <c r="L380" i="6" s="1"/>
  <c r="D348" i="6"/>
  <c r="M347" i="6"/>
  <c r="M332" i="6"/>
  <c r="D333" i="6"/>
  <c r="D302" i="6"/>
  <c r="M301" i="6"/>
  <c r="D316" i="6"/>
  <c r="M315" i="6"/>
  <c r="D269" i="6"/>
  <c r="M268" i="6"/>
  <c r="M24" i="6"/>
  <c r="M25" i="6"/>
  <c r="M253" i="6"/>
  <c r="D254" i="6"/>
  <c r="M237" i="6"/>
  <c r="D238" i="6"/>
  <c r="D122" i="6"/>
  <c r="D123" i="6" s="1"/>
  <c r="M221" i="6"/>
  <c r="D222" i="6"/>
  <c r="D89" i="6"/>
  <c r="M89" i="6" s="1"/>
  <c r="D27" i="6"/>
  <c r="M26" i="6"/>
  <c r="G54" i="6"/>
  <c r="B70" i="6"/>
  <c r="F70" i="6" s="1"/>
  <c r="J23" i="6"/>
  <c r="L23" i="6" s="1"/>
  <c r="G24" i="6"/>
  <c r="D155" i="6"/>
  <c r="M154" i="6"/>
  <c r="D58" i="6"/>
  <c r="M57" i="6"/>
  <c r="G41" i="6"/>
  <c r="J40" i="6"/>
  <c r="L40" i="6" s="1"/>
  <c r="AA159" i="10" l="1"/>
  <c r="AA156" i="10"/>
  <c r="D638" i="6"/>
  <c r="M637" i="6"/>
  <c r="M587" i="6"/>
  <c r="D588" i="6"/>
  <c r="D369" i="6"/>
  <c r="M369" i="6" s="1"/>
  <c r="C104" i="10"/>
  <c r="C101" i="10"/>
  <c r="K123" i="10"/>
  <c r="K126" i="10"/>
  <c r="AY101" i="10"/>
  <c r="AY104" i="10"/>
  <c r="BG101" i="10"/>
  <c r="BG104" i="10"/>
  <c r="AQ101" i="10"/>
  <c r="AQ104" i="10"/>
  <c r="BO104" i="10"/>
  <c r="BO101" i="10"/>
  <c r="AI104" i="10"/>
  <c r="AI115" i="10" s="1"/>
  <c r="AI123" i="10" s="1"/>
  <c r="AI101" i="10"/>
  <c r="S112" i="10"/>
  <c r="J770" i="6"/>
  <c r="L770" i="6" s="1"/>
  <c r="J769" i="6"/>
  <c r="L769" i="6" s="1"/>
  <c r="D753" i="6"/>
  <c r="M752" i="6"/>
  <c r="D431" i="6"/>
  <c r="M431" i="6" s="1"/>
  <c r="D733" i="6"/>
  <c r="M732" i="6"/>
  <c r="D705" i="6"/>
  <c r="M704" i="6"/>
  <c r="M719" i="6"/>
  <c r="D720" i="6"/>
  <c r="D688" i="6"/>
  <c r="M687" i="6"/>
  <c r="M669" i="6"/>
  <c r="D670" i="6"/>
  <c r="M655" i="6"/>
  <c r="D656" i="6"/>
  <c r="M542" i="6"/>
  <c r="D543" i="6"/>
  <c r="D573" i="6"/>
  <c r="M573" i="6" s="1"/>
  <c r="D607" i="6"/>
  <c r="M607" i="6" s="1"/>
  <c r="D559" i="6"/>
  <c r="M559" i="6" s="1"/>
  <c r="G441" i="6"/>
  <c r="J440" i="6"/>
  <c r="L440" i="6" s="1"/>
  <c r="G411" i="6"/>
  <c r="J410" i="6"/>
  <c r="L410" i="6" s="1"/>
  <c r="J381" i="6"/>
  <c r="L381" i="6" s="1"/>
  <c r="G382" i="6"/>
  <c r="J367" i="6"/>
  <c r="L367" i="6" s="1"/>
  <c r="G368" i="6"/>
  <c r="D495" i="6"/>
  <c r="M495" i="6" s="1"/>
  <c r="J395" i="6"/>
  <c r="L395" i="6" s="1"/>
  <c r="G396" i="6"/>
  <c r="J425" i="6"/>
  <c r="L425" i="6" s="1"/>
  <c r="G426" i="6"/>
  <c r="B472" i="6"/>
  <c r="F472" i="6" s="1"/>
  <c r="G456" i="6"/>
  <c r="D334" i="6"/>
  <c r="M333" i="6"/>
  <c r="D349" i="6"/>
  <c r="M348" i="6"/>
  <c r="D317" i="6"/>
  <c r="M316" i="6"/>
  <c r="M302" i="6"/>
  <c r="D303" i="6"/>
  <c r="D270" i="6"/>
  <c r="M269" i="6"/>
  <c r="M122" i="6"/>
  <c r="D90" i="6"/>
  <c r="D91" i="6" s="1"/>
  <c r="M254" i="6"/>
  <c r="D255" i="6"/>
  <c r="D239" i="6"/>
  <c r="M238" i="6"/>
  <c r="D223" i="6"/>
  <c r="M222" i="6"/>
  <c r="B86" i="6"/>
  <c r="F86" i="6" s="1"/>
  <c r="G70" i="6"/>
  <c r="J54" i="6"/>
  <c r="L54" i="6" s="1"/>
  <c r="G55" i="6"/>
  <c r="M27" i="6"/>
  <c r="D28" i="6"/>
  <c r="J24" i="6"/>
  <c r="L24" i="6" s="1"/>
  <c r="G25" i="6"/>
  <c r="D124" i="6"/>
  <c r="M123" i="6"/>
  <c r="D59" i="6"/>
  <c r="M58" i="6"/>
  <c r="M155" i="6"/>
  <c r="D156" i="6"/>
  <c r="J41" i="6"/>
  <c r="L41" i="6" s="1"/>
  <c r="G42" i="6"/>
  <c r="C16" i="2"/>
  <c r="C13" i="2"/>
  <c r="C14" i="2"/>
  <c r="C15" i="2"/>
  <c r="C12" i="2"/>
  <c r="C24" i="2"/>
  <c r="I57" i="2"/>
  <c r="J57" i="2" s="1"/>
  <c r="G57" i="2"/>
  <c r="K59" i="2"/>
  <c r="K58" i="2"/>
  <c r="K56" i="2"/>
  <c r="J56" i="2"/>
  <c r="J59" i="2"/>
  <c r="J58" i="2"/>
  <c r="H59" i="2"/>
  <c r="H56" i="2"/>
  <c r="H58" i="2"/>
  <c r="I59" i="2"/>
  <c r="G59" i="2"/>
  <c r="I58" i="2"/>
  <c r="I56" i="2"/>
  <c r="G58" i="2"/>
  <c r="G56" i="2"/>
  <c r="AA170" i="10" l="1"/>
  <c r="AA167" i="10"/>
  <c r="D370" i="6"/>
  <c r="M370" i="6" s="1"/>
  <c r="D639" i="6"/>
  <c r="M638" i="6"/>
  <c r="M588" i="6"/>
  <c r="D589" i="6"/>
  <c r="C112" i="10"/>
  <c r="C115" i="10"/>
  <c r="K137" i="10"/>
  <c r="K134" i="10"/>
  <c r="AQ112" i="10"/>
  <c r="AQ115" i="10"/>
  <c r="AY112" i="10"/>
  <c r="AY115" i="10"/>
  <c r="BO115" i="10"/>
  <c r="BO112" i="10"/>
  <c r="BG112" i="10"/>
  <c r="BG115" i="10"/>
  <c r="AI112" i="10"/>
  <c r="S123" i="10"/>
  <c r="M753" i="6"/>
  <c r="D754" i="6"/>
  <c r="D432" i="6"/>
  <c r="M432" i="6" s="1"/>
  <c r="D734" i="6"/>
  <c r="M733" i="6"/>
  <c r="D721" i="6"/>
  <c r="M720" i="6"/>
  <c r="M705" i="6"/>
  <c r="D706" i="6"/>
  <c r="M688" i="6"/>
  <c r="D689" i="6"/>
  <c r="D671" i="6"/>
  <c r="M670" i="6"/>
  <c r="D657" i="6"/>
  <c r="M656" i="6"/>
  <c r="M543" i="6"/>
  <c r="D544" i="6"/>
  <c r="D574" i="6"/>
  <c r="M574" i="6" s="1"/>
  <c r="D608" i="6"/>
  <c r="M608" i="6" s="1"/>
  <c r="D560" i="6"/>
  <c r="M560" i="6" s="1"/>
  <c r="J382" i="6"/>
  <c r="L382" i="6" s="1"/>
  <c r="G383" i="6"/>
  <c r="G472" i="6"/>
  <c r="B488" i="6"/>
  <c r="F488" i="6" s="1"/>
  <c r="D496" i="6"/>
  <c r="M496" i="6" s="1"/>
  <c r="J411" i="6"/>
  <c r="L411" i="6" s="1"/>
  <c r="G412" i="6"/>
  <c r="J368" i="6"/>
  <c r="L368" i="6" s="1"/>
  <c r="G369" i="6"/>
  <c r="G397" i="6"/>
  <c r="J396" i="6"/>
  <c r="L396" i="6" s="1"/>
  <c r="G427" i="6"/>
  <c r="J426" i="6"/>
  <c r="L426" i="6" s="1"/>
  <c r="J456" i="6"/>
  <c r="L456" i="6" s="1"/>
  <c r="G457" i="6"/>
  <c r="G442" i="6"/>
  <c r="J441" i="6"/>
  <c r="L441" i="6" s="1"/>
  <c r="M90" i="6"/>
  <c r="M349" i="6"/>
  <c r="D350" i="6"/>
  <c r="D335" i="6"/>
  <c r="M334" i="6"/>
  <c r="M317" i="6"/>
  <c r="D318" i="6"/>
  <c r="D304" i="6"/>
  <c r="M303" i="6"/>
  <c r="M270" i="6"/>
  <c r="D271" i="6"/>
  <c r="D256" i="6"/>
  <c r="M255" i="6"/>
  <c r="M239" i="6"/>
  <c r="D240" i="6"/>
  <c r="M223" i="6"/>
  <c r="D224" i="6"/>
  <c r="G43" i="6"/>
  <c r="J42" i="6"/>
  <c r="L42" i="6" s="1"/>
  <c r="D29" i="6"/>
  <c r="M28" i="6"/>
  <c r="D60" i="6"/>
  <c r="M59" i="6"/>
  <c r="J55" i="6"/>
  <c r="L55" i="6" s="1"/>
  <c r="G56" i="6"/>
  <c r="G71" i="6"/>
  <c r="J70" i="6"/>
  <c r="L70" i="6" s="1"/>
  <c r="D92" i="6"/>
  <c r="M91" i="6"/>
  <c r="D125" i="6"/>
  <c r="M124" i="6"/>
  <c r="D157" i="6"/>
  <c r="M156" i="6"/>
  <c r="G26" i="6"/>
  <c r="J25" i="6"/>
  <c r="L25" i="6" s="1"/>
  <c r="G86" i="6"/>
  <c r="B102" i="6"/>
  <c r="F102" i="6" s="1"/>
  <c r="H57" i="2"/>
  <c r="K57" i="2" s="1"/>
  <c r="C25" i="2"/>
  <c r="D371" i="6" l="1"/>
  <c r="M371" i="6" s="1"/>
  <c r="AA178" i="10"/>
  <c r="AA181" i="10"/>
  <c r="D640" i="6"/>
  <c r="M639" i="6"/>
  <c r="D590" i="6"/>
  <c r="M589" i="6"/>
  <c r="D433" i="6"/>
  <c r="M433" i="6" s="1"/>
  <c r="C126" i="10"/>
  <c r="C123" i="10"/>
  <c r="K145" i="10"/>
  <c r="K148" i="10"/>
  <c r="BO126" i="10"/>
  <c r="BO123" i="10"/>
  <c r="AY123" i="10"/>
  <c r="AY126" i="10"/>
  <c r="AQ123" i="10"/>
  <c r="AQ126" i="10"/>
  <c r="BG123" i="10"/>
  <c r="BG126" i="10"/>
  <c r="AI126" i="10"/>
  <c r="S134" i="10"/>
  <c r="M754" i="6"/>
  <c r="D755" i="6"/>
  <c r="M734" i="6"/>
  <c r="D735" i="6"/>
  <c r="M706" i="6"/>
  <c r="D707" i="6"/>
  <c r="D722" i="6"/>
  <c r="M721" i="6"/>
  <c r="M689" i="6"/>
  <c r="D690" i="6"/>
  <c r="D672" i="6"/>
  <c r="M671" i="6"/>
  <c r="D658" i="6"/>
  <c r="M657" i="6"/>
  <c r="M544" i="6"/>
  <c r="D545" i="6"/>
  <c r="D575" i="6"/>
  <c r="M575" i="6" s="1"/>
  <c r="D609" i="6"/>
  <c r="M609" i="6" s="1"/>
  <c r="D561" i="6"/>
  <c r="M561" i="6" s="1"/>
  <c r="J427" i="6"/>
  <c r="L427" i="6" s="1"/>
  <c r="G428" i="6"/>
  <c r="G488" i="6"/>
  <c r="B504" i="6"/>
  <c r="F504" i="6" s="1"/>
  <c r="G458" i="6"/>
  <c r="J457" i="6"/>
  <c r="L457" i="6" s="1"/>
  <c r="G413" i="6"/>
  <c r="J412" i="6"/>
  <c r="L412" i="6" s="1"/>
  <c r="J397" i="6"/>
  <c r="L397" i="6" s="1"/>
  <c r="G398" i="6"/>
  <c r="J472" i="6"/>
  <c r="L472" i="6" s="1"/>
  <c r="G473" i="6"/>
  <c r="J442" i="6"/>
  <c r="L442" i="6" s="1"/>
  <c r="G443" i="6"/>
  <c r="D497" i="6"/>
  <c r="M497" i="6" s="1"/>
  <c r="G370" i="6"/>
  <c r="J369" i="6"/>
  <c r="L369" i="6" s="1"/>
  <c r="G384" i="6"/>
  <c r="J383" i="6"/>
  <c r="L383" i="6" s="1"/>
  <c r="D372" i="6"/>
  <c r="M372" i="6" s="1"/>
  <c r="D351" i="6"/>
  <c r="M350" i="6"/>
  <c r="M335" i="6"/>
  <c r="D336" i="6"/>
  <c r="D305" i="6"/>
  <c r="M304" i="6"/>
  <c r="D319" i="6"/>
  <c r="M318" i="6"/>
  <c r="D272" i="6"/>
  <c r="M271" i="6"/>
  <c r="D257" i="6"/>
  <c r="M256" i="6"/>
  <c r="D241" i="6"/>
  <c r="M240" i="6"/>
  <c r="D225" i="6"/>
  <c r="M224" i="6"/>
  <c r="G57" i="6"/>
  <c r="J56" i="6"/>
  <c r="L56" i="6" s="1"/>
  <c r="D158" i="6"/>
  <c r="M157" i="6"/>
  <c r="G102" i="6"/>
  <c r="B118" i="6"/>
  <c r="F118" i="6" s="1"/>
  <c r="G87" i="6"/>
  <c r="J86" i="6"/>
  <c r="L86" i="6" s="1"/>
  <c r="D93" i="6"/>
  <c r="M92" i="6"/>
  <c r="M29" i="6"/>
  <c r="D30" i="6"/>
  <c r="M60" i="6"/>
  <c r="D61" i="6"/>
  <c r="D126" i="6"/>
  <c r="M125" i="6"/>
  <c r="J26" i="6"/>
  <c r="L26" i="6" s="1"/>
  <c r="G27" i="6"/>
  <c r="J71" i="6"/>
  <c r="L71" i="6" s="1"/>
  <c r="G72" i="6"/>
  <c r="J43" i="6"/>
  <c r="L43" i="6" s="1"/>
  <c r="G44" i="6"/>
  <c r="AA192" i="10" l="1"/>
  <c r="AA189" i="10"/>
  <c r="D641" i="6"/>
  <c r="M640" i="6"/>
  <c r="D591" i="6"/>
  <c r="M590" i="6"/>
  <c r="D434" i="6"/>
  <c r="M434" i="6" s="1"/>
  <c r="C137" i="10"/>
  <c r="C134" i="10"/>
  <c r="K156" i="10"/>
  <c r="K159" i="10"/>
  <c r="AY134" i="10"/>
  <c r="AY137" i="10"/>
  <c r="BG134" i="10"/>
  <c r="BG137" i="10"/>
  <c r="AQ134" i="10"/>
  <c r="AQ137" i="10"/>
  <c r="BO137" i="10"/>
  <c r="BO134" i="10"/>
  <c r="AI137" i="10"/>
  <c r="AI134" i="10"/>
  <c r="S145" i="10"/>
  <c r="M755" i="6"/>
  <c r="D756" i="6"/>
  <c r="M735" i="6"/>
  <c r="D736" i="6"/>
  <c r="M707" i="6"/>
  <c r="D708" i="6"/>
  <c r="D723" i="6"/>
  <c r="M722" i="6"/>
  <c r="M690" i="6"/>
  <c r="D691" i="6"/>
  <c r="M672" i="6"/>
  <c r="D673" i="6"/>
  <c r="D659" i="6"/>
  <c r="M658" i="6"/>
  <c r="M545" i="6"/>
  <c r="D546" i="6"/>
  <c r="D576" i="6"/>
  <c r="M576" i="6" s="1"/>
  <c r="D610" i="6"/>
  <c r="M610" i="6" s="1"/>
  <c r="D562" i="6"/>
  <c r="M562" i="6" s="1"/>
  <c r="G504" i="6"/>
  <c r="J504" i="6" s="1"/>
  <c r="L504" i="6" s="1"/>
  <c r="B520" i="6"/>
  <c r="F520" i="6" s="1"/>
  <c r="J458" i="6"/>
  <c r="L458" i="6" s="1"/>
  <c r="G459" i="6"/>
  <c r="D373" i="6"/>
  <c r="M373" i="6" s="1"/>
  <c r="G474" i="6"/>
  <c r="J473" i="6"/>
  <c r="L473" i="6" s="1"/>
  <c r="G399" i="6"/>
  <c r="J398" i="6"/>
  <c r="L398" i="6" s="1"/>
  <c r="D498" i="6"/>
  <c r="M498" i="6" s="1"/>
  <c r="J488" i="6"/>
  <c r="L488" i="6" s="1"/>
  <c r="G489" i="6"/>
  <c r="J384" i="6"/>
  <c r="L384" i="6" s="1"/>
  <c r="G385" i="6"/>
  <c r="J428" i="6"/>
  <c r="L428" i="6" s="1"/>
  <c r="G429" i="6"/>
  <c r="G414" i="6"/>
  <c r="J413" i="6"/>
  <c r="L413" i="6" s="1"/>
  <c r="J370" i="6"/>
  <c r="L370" i="6" s="1"/>
  <c r="G371" i="6"/>
  <c r="G444" i="6"/>
  <c r="J443" i="6"/>
  <c r="L443" i="6" s="1"/>
  <c r="D337" i="6"/>
  <c r="M336" i="6"/>
  <c r="M351" i="6"/>
  <c r="D352" i="6"/>
  <c r="D320" i="6"/>
  <c r="M319" i="6"/>
  <c r="D306" i="6"/>
  <c r="M305" i="6"/>
  <c r="D273" i="6"/>
  <c r="M272" i="6"/>
  <c r="D258" i="6"/>
  <c r="M257" i="6"/>
  <c r="D242" i="6"/>
  <c r="M241" i="6"/>
  <c r="M225" i="6"/>
  <c r="D226" i="6"/>
  <c r="B134" i="6"/>
  <c r="F134" i="6" s="1"/>
  <c r="G118" i="6"/>
  <c r="G88" i="6"/>
  <c r="J87" i="6"/>
  <c r="L87" i="6" s="1"/>
  <c r="D31" i="6"/>
  <c r="M30" i="6"/>
  <c r="D127" i="6"/>
  <c r="M126" i="6"/>
  <c r="J44" i="6"/>
  <c r="L44" i="6" s="1"/>
  <c r="G45" i="6"/>
  <c r="D62" i="6"/>
  <c r="M61" i="6"/>
  <c r="G73" i="6"/>
  <c r="J72" i="6"/>
  <c r="L72" i="6" s="1"/>
  <c r="G103" i="6"/>
  <c r="J102" i="6"/>
  <c r="L102" i="6" s="1"/>
  <c r="D159" i="6"/>
  <c r="M158" i="6"/>
  <c r="D94" i="6"/>
  <c r="M93" i="6"/>
  <c r="G28" i="6"/>
  <c r="J27" i="6"/>
  <c r="L27" i="6" s="1"/>
  <c r="J57" i="6"/>
  <c r="L57" i="6" s="1"/>
  <c r="G58" i="6"/>
  <c r="AA200" i="10" l="1"/>
  <c r="AA203" i="10"/>
  <c r="D435" i="6"/>
  <c r="M435" i="6" s="1"/>
  <c r="M641" i="6"/>
  <c r="D642" i="6"/>
  <c r="M591" i="6"/>
  <c r="D592" i="6"/>
  <c r="B536" i="6"/>
  <c r="F536" i="6" s="1"/>
  <c r="C145" i="10"/>
  <c r="C148" i="10"/>
  <c r="K170" i="10"/>
  <c r="K167" i="10"/>
  <c r="BO145" i="10"/>
  <c r="BO148" i="10"/>
  <c r="AQ148" i="10"/>
  <c r="AQ145" i="10"/>
  <c r="BG145" i="10"/>
  <c r="BG148" i="10"/>
  <c r="AY145" i="10"/>
  <c r="AY148" i="10"/>
  <c r="AI148" i="10"/>
  <c r="AI145" i="10"/>
  <c r="S156" i="10"/>
  <c r="D757" i="6"/>
  <c r="M756" i="6"/>
  <c r="D737" i="6"/>
  <c r="M736" i="6"/>
  <c r="D709" i="6"/>
  <c r="M708" i="6"/>
  <c r="M723" i="6"/>
  <c r="D724" i="6"/>
  <c r="M691" i="6"/>
  <c r="D692" i="6"/>
  <c r="M673" i="6"/>
  <c r="D674" i="6"/>
  <c r="M659" i="6"/>
  <c r="D660" i="6"/>
  <c r="M546" i="6"/>
  <c r="D547" i="6"/>
  <c r="D577" i="6"/>
  <c r="M577" i="6" s="1"/>
  <c r="D611" i="6"/>
  <c r="M611" i="6" s="1"/>
  <c r="G505" i="6"/>
  <c r="J505" i="6" s="1"/>
  <c r="L505" i="6" s="1"/>
  <c r="D563" i="6"/>
  <c r="M563" i="6" s="1"/>
  <c r="G520" i="6"/>
  <c r="J414" i="6"/>
  <c r="L414" i="6" s="1"/>
  <c r="G415" i="6"/>
  <c r="G475" i="6"/>
  <c r="J474" i="6"/>
  <c r="L474" i="6" s="1"/>
  <c r="G430" i="6"/>
  <c r="J429" i="6"/>
  <c r="L429" i="6" s="1"/>
  <c r="D499" i="6"/>
  <c r="M499" i="6" s="1"/>
  <c r="D374" i="6"/>
  <c r="M374" i="6" s="1"/>
  <c r="G372" i="6"/>
  <c r="J371" i="6"/>
  <c r="L371" i="6" s="1"/>
  <c r="G386" i="6"/>
  <c r="J385" i="6"/>
  <c r="L385" i="6" s="1"/>
  <c r="J489" i="6"/>
  <c r="L489" i="6" s="1"/>
  <c r="G490" i="6"/>
  <c r="G460" i="6"/>
  <c r="J459" i="6"/>
  <c r="L459" i="6" s="1"/>
  <c r="J444" i="6"/>
  <c r="L444" i="6" s="1"/>
  <c r="G445" i="6"/>
  <c r="D436" i="6"/>
  <c r="M436" i="6" s="1"/>
  <c r="G400" i="6"/>
  <c r="J399" i="6"/>
  <c r="L399" i="6" s="1"/>
  <c r="D353" i="6"/>
  <c r="M352" i="6"/>
  <c r="M337" i="6"/>
  <c r="D338" i="6"/>
  <c r="M306" i="6"/>
  <c r="D307" i="6"/>
  <c r="D321" i="6"/>
  <c r="M320" i="6"/>
  <c r="D274" i="6"/>
  <c r="M273" i="6"/>
  <c r="M258" i="6"/>
  <c r="D259" i="6"/>
  <c r="D243" i="6"/>
  <c r="M242" i="6"/>
  <c r="D227" i="6"/>
  <c r="M226" i="6"/>
  <c r="G29" i="6"/>
  <c r="J28" i="6"/>
  <c r="L28" i="6" s="1"/>
  <c r="D32" i="6"/>
  <c r="M31" i="6"/>
  <c r="G74" i="6"/>
  <c r="J73" i="6"/>
  <c r="L73" i="6" s="1"/>
  <c r="G46" i="6"/>
  <c r="J45" i="6"/>
  <c r="L45" i="6" s="1"/>
  <c r="G119" i="6"/>
  <c r="J118" i="6"/>
  <c r="L118" i="6" s="1"/>
  <c r="D63" i="6"/>
  <c r="M62" i="6"/>
  <c r="D95" i="6"/>
  <c r="M94" i="6"/>
  <c r="G89" i="6"/>
  <c r="J88" i="6"/>
  <c r="L88" i="6" s="1"/>
  <c r="D160" i="6"/>
  <c r="M159" i="6"/>
  <c r="G59" i="6"/>
  <c r="J58" i="6"/>
  <c r="L58" i="6" s="1"/>
  <c r="J103" i="6"/>
  <c r="L103" i="6" s="1"/>
  <c r="G104" i="6"/>
  <c r="D128" i="6"/>
  <c r="M127" i="6"/>
  <c r="G134" i="6"/>
  <c r="B150" i="6"/>
  <c r="F150" i="6" s="1"/>
  <c r="AA214" i="10" l="1"/>
  <c r="AA211" i="10"/>
  <c r="G536" i="6"/>
  <c r="M642" i="6"/>
  <c r="D643" i="6"/>
  <c r="D593" i="6"/>
  <c r="M592" i="6"/>
  <c r="B552" i="6"/>
  <c r="F552" i="6" s="1"/>
  <c r="C159" i="10"/>
  <c r="C167" i="10" s="1"/>
  <c r="C156" i="10"/>
  <c r="K178" i="10"/>
  <c r="K181" i="10"/>
  <c r="BG156" i="10"/>
  <c r="BG159" i="10"/>
  <c r="AY156" i="10"/>
  <c r="AY159" i="10"/>
  <c r="BO156" i="10"/>
  <c r="BO159" i="10"/>
  <c r="AQ159" i="10"/>
  <c r="AQ156" i="10"/>
  <c r="AI159" i="10"/>
  <c r="AI156" i="10"/>
  <c r="S167" i="10"/>
  <c r="D758" i="6"/>
  <c r="M757" i="6"/>
  <c r="D738" i="6"/>
  <c r="M737" i="6"/>
  <c r="M724" i="6"/>
  <c r="D725" i="6"/>
  <c r="D710" i="6"/>
  <c r="M709" i="6"/>
  <c r="D693" i="6"/>
  <c r="M692" i="6"/>
  <c r="D675" i="6"/>
  <c r="M674" i="6"/>
  <c r="D661" i="6"/>
  <c r="M660" i="6"/>
  <c r="G506" i="6"/>
  <c r="G507" i="6" s="1"/>
  <c r="M547" i="6"/>
  <c r="D548" i="6"/>
  <c r="D578" i="6"/>
  <c r="M578" i="6" s="1"/>
  <c r="D612" i="6"/>
  <c r="M612" i="6" s="1"/>
  <c r="G537" i="6"/>
  <c r="J536" i="6"/>
  <c r="L536" i="6" s="1"/>
  <c r="D564" i="6"/>
  <c r="M564" i="6" s="1"/>
  <c r="G521" i="6"/>
  <c r="J520" i="6"/>
  <c r="L520" i="6" s="1"/>
  <c r="D437" i="6"/>
  <c r="M437" i="6" s="1"/>
  <c r="G387" i="6"/>
  <c r="J386" i="6"/>
  <c r="L386" i="6" s="1"/>
  <c r="J430" i="6"/>
  <c r="L430" i="6" s="1"/>
  <c r="G431" i="6"/>
  <c r="D500" i="6"/>
  <c r="M500" i="6" s="1"/>
  <c r="J445" i="6"/>
  <c r="L445" i="6" s="1"/>
  <c r="G446" i="6"/>
  <c r="G461" i="6"/>
  <c r="J460" i="6"/>
  <c r="L460" i="6" s="1"/>
  <c r="G373" i="6"/>
  <c r="J372" i="6"/>
  <c r="L372" i="6" s="1"/>
  <c r="J475" i="6"/>
  <c r="L475" i="6" s="1"/>
  <c r="G476" i="6"/>
  <c r="G491" i="6"/>
  <c r="J490" i="6"/>
  <c r="L490" i="6" s="1"/>
  <c r="D375" i="6"/>
  <c r="M375" i="6" s="1"/>
  <c r="G416" i="6"/>
  <c r="J415" i="6"/>
  <c r="L415" i="6" s="1"/>
  <c r="J400" i="6"/>
  <c r="L400" i="6" s="1"/>
  <c r="G401" i="6"/>
  <c r="D354" i="6"/>
  <c r="M353" i="6"/>
  <c r="D339" i="6"/>
  <c r="M338" i="6"/>
  <c r="M321" i="6"/>
  <c r="D322" i="6"/>
  <c r="D308" i="6"/>
  <c r="M307" i="6"/>
  <c r="D275" i="6"/>
  <c r="M274" i="6"/>
  <c r="D260" i="6"/>
  <c r="M259" i="6"/>
  <c r="D244" i="6"/>
  <c r="M243" i="6"/>
  <c r="D228" i="6"/>
  <c r="M227" i="6"/>
  <c r="J74" i="6"/>
  <c r="L74" i="6" s="1"/>
  <c r="G75" i="6"/>
  <c r="M128" i="6"/>
  <c r="D129" i="6"/>
  <c r="J46" i="6"/>
  <c r="L46" i="6" s="1"/>
  <c r="G47" i="6"/>
  <c r="J104" i="6"/>
  <c r="L104" i="6" s="1"/>
  <c r="G105" i="6"/>
  <c r="G60" i="6"/>
  <c r="J59" i="6"/>
  <c r="L59" i="6" s="1"/>
  <c r="D64" i="6"/>
  <c r="M63" i="6"/>
  <c r="D33" i="6"/>
  <c r="M32" i="6"/>
  <c r="J89" i="6"/>
  <c r="L89" i="6" s="1"/>
  <c r="G90" i="6"/>
  <c r="M95" i="6"/>
  <c r="D96" i="6"/>
  <c r="G150" i="6"/>
  <c r="B166" i="6"/>
  <c r="F166" i="6" s="1"/>
  <c r="G135" i="6"/>
  <c r="J134" i="6"/>
  <c r="L134" i="6" s="1"/>
  <c r="D161" i="6"/>
  <c r="M160" i="6"/>
  <c r="G120" i="6"/>
  <c r="J119" i="6"/>
  <c r="L119" i="6" s="1"/>
  <c r="J29" i="6"/>
  <c r="L29" i="6" s="1"/>
  <c r="G30" i="6"/>
  <c r="G552" i="6" l="1"/>
  <c r="B568" i="6"/>
  <c r="AA225" i="10"/>
  <c r="AA222" i="10"/>
  <c r="M643" i="6"/>
  <c r="D644" i="6"/>
  <c r="F568" i="6"/>
  <c r="B584" i="6"/>
  <c r="B600" i="6" s="1"/>
  <c r="F600" i="6" s="1"/>
  <c r="M593" i="6"/>
  <c r="D594" i="6"/>
  <c r="K189" i="10"/>
  <c r="K192" i="10"/>
  <c r="AQ170" i="10"/>
  <c r="AQ167" i="10"/>
  <c r="AY167" i="10"/>
  <c r="AY170" i="10"/>
  <c r="BG167" i="10"/>
  <c r="BG170" i="10"/>
  <c r="BO167" i="10"/>
  <c r="BO170" i="10"/>
  <c r="AI170" i="10"/>
  <c r="AI167" i="10"/>
  <c r="S178" i="10"/>
  <c r="D759" i="6"/>
  <c r="M759" i="6" s="1"/>
  <c r="M758" i="6"/>
  <c r="D739" i="6"/>
  <c r="M738" i="6"/>
  <c r="D711" i="6"/>
  <c r="M711" i="6" s="1"/>
  <c r="M710" i="6"/>
  <c r="M725" i="6"/>
  <c r="D726" i="6"/>
  <c r="D694" i="6"/>
  <c r="M693" i="6"/>
  <c r="J506" i="6"/>
  <c r="L506" i="6" s="1"/>
  <c r="D676" i="6"/>
  <c r="M675" i="6"/>
  <c r="M661" i="6"/>
  <c r="D662" i="6"/>
  <c r="M548" i="6"/>
  <c r="D549" i="6"/>
  <c r="D579" i="6"/>
  <c r="M579" i="6" s="1"/>
  <c r="D613" i="6"/>
  <c r="M613" i="6" s="1"/>
  <c r="J552" i="6"/>
  <c r="L552" i="6" s="1"/>
  <c r="G553" i="6"/>
  <c r="G568" i="6"/>
  <c r="J537" i="6"/>
  <c r="L537" i="6" s="1"/>
  <c r="G538" i="6"/>
  <c r="D565" i="6"/>
  <c r="M565" i="6" s="1"/>
  <c r="J521" i="6"/>
  <c r="L521" i="6" s="1"/>
  <c r="G522" i="6"/>
  <c r="G432" i="6"/>
  <c r="J431" i="6"/>
  <c r="L431" i="6" s="1"/>
  <c r="G417" i="6"/>
  <c r="J416" i="6"/>
  <c r="L416" i="6" s="1"/>
  <c r="J461" i="6"/>
  <c r="L461" i="6" s="1"/>
  <c r="G462" i="6"/>
  <c r="G508" i="6"/>
  <c r="J507" i="6"/>
  <c r="L507" i="6" s="1"/>
  <c r="J373" i="6"/>
  <c r="L373" i="6" s="1"/>
  <c r="G374" i="6"/>
  <c r="G388" i="6"/>
  <c r="J387" i="6"/>
  <c r="L387" i="6" s="1"/>
  <c r="D376" i="6"/>
  <c r="M376" i="6" s="1"/>
  <c r="J491" i="6"/>
  <c r="L491" i="6" s="1"/>
  <c r="G492" i="6"/>
  <c r="G402" i="6"/>
  <c r="J401" i="6"/>
  <c r="L401" i="6" s="1"/>
  <c r="G477" i="6"/>
  <c r="J476" i="6"/>
  <c r="L476" i="6" s="1"/>
  <c r="D438" i="6"/>
  <c r="M438" i="6" s="1"/>
  <c r="G447" i="6"/>
  <c r="J446" i="6"/>
  <c r="L446" i="6" s="1"/>
  <c r="D501" i="6"/>
  <c r="M501" i="6" s="1"/>
  <c r="D340" i="6"/>
  <c r="M339" i="6"/>
  <c r="D355" i="6"/>
  <c r="M354" i="6"/>
  <c r="D323" i="6"/>
  <c r="M322" i="6"/>
  <c r="D309" i="6"/>
  <c r="M309" i="6" s="1"/>
  <c r="M308" i="6"/>
  <c r="D276" i="6"/>
  <c r="M275" i="6"/>
  <c r="D261" i="6"/>
  <c r="M261" i="6" s="1"/>
  <c r="M260" i="6"/>
  <c r="D245" i="6"/>
  <c r="M245" i="6" s="1"/>
  <c r="M244" i="6"/>
  <c r="D229" i="6"/>
  <c r="M229" i="6" s="1"/>
  <c r="M228" i="6"/>
  <c r="J90" i="6"/>
  <c r="L90" i="6" s="1"/>
  <c r="G91" i="6"/>
  <c r="J105" i="6"/>
  <c r="L105" i="6" s="1"/>
  <c r="G106" i="6"/>
  <c r="M33" i="6"/>
  <c r="D34" i="6"/>
  <c r="D130" i="6"/>
  <c r="M129" i="6"/>
  <c r="G48" i="6"/>
  <c r="J47" i="6"/>
  <c r="L47" i="6" s="1"/>
  <c r="M64" i="6"/>
  <c r="D65" i="6"/>
  <c r="D162" i="6"/>
  <c r="M161" i="6"/>
  <c r="G31" i="6"/>
  <c r="J30" i="6"/>
  <c r="L30" i="6" s="1"/>
  <c r="J150" i="6"/>
  <c r="L150" i="6" s="1"/>
  <c r="G151" i="6"/>
  <c r="G121" i="6"/>
  <c r="J120" i="6"/>
  <c r="L120" i="6" s="1"/>
  <c r="M96" i="6"/>
  <c r="D97" i="6"/>
  <c r="G76" i="6"/>
  <c r="J75" i="6"/>
  <c r="L75" i="6" s="1"/>
  <c r="G136" i="6"/>
  <c r="J135" i="6"/>
  <c r="L135" i="6" s="1"/>
  <c r="G166" i="6"/>
  <c r="B182" i="6"/>
  <c r="F182" i="6" s="1"/>
  <c r="J60" i="6"/>
  <c r="L60" i="6" s="1"/>
  <c r="G61" i="6"/>
  <c r="AA233" i="10" l="1"/>
  <c r="AA236" i="10"/>
  <c r="M644" i="6"/>
  <c r="D645" i="6"/>
  <c r="B616" i="6"/>
  <c r="B632" i="6" s="1"/>
  <c r="B648" i="6" s="1"/>
  <c r="G600" i="6"/>
  <c r="J600" i="6" s="1"/>
  <c r="L600" i="6" s="1"/>
  <c r="D595" i="6"/>
  <c r="M594" i="6"/>
  <c r="F584" i="6"/>
  <c r="G584" i="6"/>
  <c r="K203" i="10"/>
  <c r="K200" i="10"/>
  <c r="C170" i="10"/>
  <c r="C181" i="10" s="1"/>
  <c r="C192" i="10" s="1"/>
  <c r="C203" i="10" s="1"/>
  <c r="C214" i="10" s="1"/>
  <c r="C225" i="10" s="1"/>
  <c r="BO178" i="10"/>
  <c r="BO181" i="10"/>
  <c r="BG178" i="10"/>
  <c r="BG181" i="10"/>
  <c r="AY178" i="10"/>
  <c r="AY181" i="10"/>
  <c r="AQ181" i="10"/>
  <c r="AQ178" i="10"/>
  <c r="AI181" i="10"/>
  <c r="AI178" i="10"/>
  <c r="S189" i="10"/>
  <c r="D740" i="6"/>
  <c r="M739" i="6"/>
  <c r="D727" i="6"/>
  <c r="M727" i="6" s="1"/>
  <c r="M726" i="6"/>
  <c r="D695" i="6"/>
  <c r="M695" i="6" s="1"/>
  <c r="M694" i="6"/>
  <c r="D677" i="6"/>
  <c r="M676" i="6"/>
  <c r="D663" i="6"/>
  <c r="M663" i="6" s="1"/>
  <c r="M662" i="6"/>
  <c r="M549" i="6"/>
  <c r="D550" i="6"/>
  <c r="D580" i="6"/>
  <c r="M580" i="6" s="1"/>
  <c r="G616" i="6"/>
  <c r="D614" i="6"/>
  <c r="M614" i="6" s="1"/>
  <c r="G539" i="6"/>
  <c r="J538" i="6"/>
  <c r="L538" i="6" s="1"/>
  <c r="J568" i="6"/>
  <c r="L568" i="6" s="1"/>
  <c r="G569" i="6"/>
  <c r="J553" i="6"/>
  <c r="L553" i="6" s="1"/>
  <c r="G554" i="6"/>
  <c r="D566" i="6"/>
  <c r="M566" i="6" s="1"/>
  <c r="G523" i="6"/>
  <c r="J522" i="6"/>
  <c r="L522" i="6" s="1"/>
  <c r="J508" i="6"/>
  <c r="L508" i="6" s="1"/>
  <c r="G509" i="6"/>
  <c r="G463" i="6"/>
  <c r="J462" i="6"/>
  <c r="L462" i="6" s="1"/>
  <c r="J447" i="6"/>
  <c r="L447" i="6" s="1"/>
  <c r="G448" i="6"/>
  <c r="D439" i="6"/>
  <c r="M439" i="6" s="1"/>
  <c r="J477" i="6"/>
  <c r="L477" i="6" s="1"/>
  <c r="G478" i="6"/>
  <c r="J388" i="6"/>
  <c r="L388" i="6" s="1"/>
  <c r="G389" i="6"/>
  <c r="J417" i="6"/>
  <c r="L417" i="6" s="1"/>
  <c r="G418" i="6"/>
  <c r="D377" i="6"/>
  <c r="M377" i="6" s="1"/>
  <c r="G375" i="6"/>
  <c r="J375" i="6" s="1"/>
  <c r="L375" i="6" s="1"/>
  <c r="J374" i="6"/>
  <c r="L374" i="6" s="1"/>
  <c r="G493" i="6"/>
  <c r="J492" i="6"/>
  <c r="L492" i="6" s="1"/>
  <c r="D502" i="6"/>
  <c r="M502" i="6" s="1"/>
  <c r="J402" i="6"/>
  <c r="L402" i="6" s="1"/>
  <c r="G403" i="6"/>
  <c r="G433" i="6"/>
  <c r="J432" i="6"/>
  <c r="L432" i="6" s="1"/>
  <c r="D356" i="6"/>
  <c r="M355" i="6"/>
  <c r="M340" i="6"/>
  <c r="D341" i="6"/>
  <c r="M341" i="6" s="1"/>
  <c r="D324" i="6"/>
  <c r="M323" i="6"/>
  <c r="D277" i="6"/>
  <c r="M276" i="6"/>
  <c r="J31" i="6"/>
  <c r="L31" i="6" s="1"/>
  <c r="G32" i="6"/>
  <c r="M97" i="6"/>
  <c r="D98" i="6"/>
  <c r="M65" i="6"/>
  <c r="D66" i="6"/>
  <c r="J106" i="6"/>
  <c r="L106" i="6" s="1"/>
  <c r="G107" i="6"/>
  <c r="D35" i="6"/>
  <c r="M34" i="6"/>
  <c r="D163" i="6"/>
  <c r="M162" i="6"/>
  <c r="J166" i="6"/>
  <c r="L166" i="6" s="1"/>
  <c r="G167" i="6"/>
  <c r="J76" i="6"/>
  <c r="L76" i="6" s="1"/>
  <c r="G77" i="6"/>
  <c r="M130" i="6"/>
  <c r="D131" i="6"/>
  <c r="G62" i="6"/>
  <c r="J61" i="6"/>
  <c r="L61" i="6" s="1"/>
  <c r="G122" i="6"/>
  <c r="J121" i="6"/>
  <c r="L121" i="6" s="1"/>
  <c r="G152" i="6"/>
  <c r="J151" i="6"/>
  <c r="L151" i="6" s="1"/>
  <c r="J91" i="6"/>
  <c r="L91" i="6" s="1"/>
  <c r="G92" i="6"/>
  <c r="G182" i="6"/>
  <c r="B198" i="6"/>
  <c r="F198" i="6" s="1"/>
  <c r="J136" i="6"/>
  <c r="L136" i="6" s="1"/>
  <c r="G137" i="6"/>
  <c r="G49" i="6"/>
  <c r="J48" i="6"/>
  <c r="L48" i="6" s="1"/>
  <c r="G601" i="6" l="1"/>
  <c r="AA244" i="10"/>
  <c r="AA247" i="10"/>
  <c r="F616" i="6"/>
  <c r="F632" i="6"/>
  <c r="G632" i="6"/>
  <c r="M645" i="6"/>
  <c r="D646" i="6"/>
  <c r="G585" i="6"/>
  <c r="J584" i="6"/>
  <c r="L584" i="6" s="1"/>
  <c r="D596" i="6"/>
  <c r="M595" i="6"/>
  <c r="K211" i="10"/>
  <c r="K214" i="10"/>
  <c r="C178" i="10"/>
  <c r="BO189" i="10"/>
  <c r="BO192" i="10"/>
  <c r="AQ192" i="10"/>
  <c r="AQ189" i="10"/>
  <c r="AY189" i="10"/>
  <c r="AY192" i="10"/>
  <c r="BG189" i="10"/>
  <c r="BG192" i="10"/>
  <c r="AI192" i="10"/>
  <c r="AI189" i="10"/>
  <c r="S200" i="10"/>
  <c r="D741" i="6"/>
  <c r="M740" i="6"/>
  <c r="M677" i="6"/>
  <c r="D678" i="6"/>
  <c r="M550" i="6"/>
  <c r="D551" i="6"/>
  <c r="M551" i="6" s="1"/>
  <c r="G602" i="6"/>
  <c r="J601" i="6"/>
  <c r="L601" i="6" s="1"/>
  <c r="J616" i="6"/>
  <c r="L616" i="6" s="1"/>
  <c r="G617" i="6"/>
  <c r="D581" i="6"/>
  <c r="M581" i="6" s="1"/>
  <c r="D615" i="6"/>
  <c r="M615" i="6" s="1"/>
  <c r="G555" i="6"/>
  <c r="J554" i="6"/>
  <c r="L554" i="6" s="1"/>
  <c r="J569" i="6"/>
  <c r="L569" i="6" s="1"/>
  <c r="G570" i="6"/>
  <c r="G540" i="6"/>
  <c r="J539" i="6"/>
  <c r="L539" i="6" s="1"/>
  <c r="D567" i="6"/>
  <c r="M567" i="6" s="1"/>
  <c r="J523" i="6"/>
  <c r="L523" i="6" s="1"/>
  <c r="G524" i="6"/>
  <c r="D440" i="6"/>
  <c r="M440" i="6" s="1"/>
  <c r="D378" i="6"/>
  <c r="M378" i="6" s="1"/>
  <c r="G419" i="6"/>
  <c r="J418" i="6"/>
  <c r="L418" i="6" s="1"/>
  <c r="G449" i="6"/>
  <c r="J448" i="6"/>
  <c r="L448" i="6" s="1"/>
  <c r="D503" i="6"/>
  <c r="M503" i="6" s="1"/>
  <c r="J463" i="6"/>
  <c r="L463" i="6" s="1"/>
  <c r="G464" i="6"/>
  <c r="J433" i="6"/>
  <c r="L433" i="6" s="1"/>
  <c r="G434" i="6"/>
  <c r="J478" i="6"/>
  <c r="L478" i="6" s="1"/>
  <c r="G479" i="6"/>
  <c r="G510" i="6"/>
  <c r="J509" i="6"/>
  <c r="L509" i="6" s="1"/>
  <c r="G494" i="6"/>
  <c r="J493" i="6"/>
  <c r="L493" i="6" s="1"/>
  <c r="J389" i="6"/>
  <c r="L389" i="6" s="1"/>
  <c r="G390" i="6"/>
  <c r="J403" i="6"/>
  <c r="L403" i="6" s="1"/>
  <c r="G404" i="6"/>
  <c r="D357" i="6"/>
  <c r="M357" i="6" s="1"/>
  <c r="M356" i="6"/>
  <c r="D325" i="6"/>
  <c r="M325" i="6" s="1"/>
  <c r="M324" i="6"/>
  <c r="M277" i="6"/>
  <c r="G198" i="6"/>
  <c r="G199" i="6" s="1"/>
  <c r="B214" i="6"/>
  <c r="F214" i="6" s="1"/>
  <c r="G108" i="6"/>
  <c r="J107" i="6"/>
  <c r="L107" i="6" s="1"/>
  <c r="J49" i="6"/>
  <c r="L49" i="6" s="1"/>
  <c r="G50" i="6"/>
  <c r="J152" i="6"/>
  <c r="L152" i="6" s="1"/>
  <c r="G153" i="6"/>
  <c r="J137" i="6"/>
  <c r="L137" i="6" s="1"/>
  <c r="G138" i="6"/>
  <c r="D99" i="6"/>
  <c r="M98" i="6"/>
  <c r="J77" i="6"/>
  <c r="L77" i="6" s="1"/>
  <c r="G78" i="6"/>
  <c r="G168" i="6"/>
  <c r="J167" i="6"/>
  <c r="L167" i="6" s="1"/>
  <c r="D67" i="6"/>
  <c r="M66" i="6"/>
  <c r="J122" i="6"/>
  <c r="L122" i="6" s="1"/>
  <c r="G123" i="6"/>
  <c r="J32" i="6"/>
  <c r="L32" i="6" s="1"/>
  <c r="G33" i="6"/>
  <c r="G183" i="6"/>
  <c r="J182" i="6"/>
  <c r="L182" i="6" s="1"/>
  <c r="J62" i="6"/>
  <c r="L62" i="6" s="1"/>
  <c r="G63" i="6"/>
  <c r="M163" i="6"/>
  <c r="D164" i="6"/>
  <c r="J92" i="6"/>
  <c r="L92" i="6" s="1"/>
  <c r="G93" i="6"/>
  <c r="D132" i="6"/>
  <c r="M131" i="6"/>
  <c r="D36" i="6"/>
  <c r="M35" i="6"/>
  <c r="AA258" i="10" l="1"/>
  <c r="AA255" i="10"/>
  <c r="M646" i="6"/>
  <c r="D647" i="6"/>
  <c r="M647" i="6" s="1"/>
  <c r="J632" i="6"/>
  <c r="L632" i="6" s="1"/>
  <c r="G633" i="6"/>
  <c r="M596" i="6"/>
  <c r="D597" i="6"/>
  <c r="J585" i="6"/>
  <c r="L585" i="6" s="1"/>
  <c r="G586" i="6"/>
  <c r="B230" i="6"/>
  <c r="F230" i="6" s="1"/>
  <c r="K222" i="10"/>
  <c r="K225" i="10"/>
  <c r="C189" i="10"/>
  <c r="BO200" i="10"/>
  <c r="BO203" i="10"/>
  <c r="BG200" i="10"/>
  <c r="BG203" i="10"/>
  <c r="AY200" i="10"/>
  <c r="AY203" i="10"/>
  <c r="AQ203" i="10"/>
  <c r="AQ200" i="10"/>
  <c r="AI203" i="10"/>
  <c r="AI200" i="10"/>
  <c r="S211" i="10"/>
  <c r="M741" i="6"/>
  <c r="D742" i="6"/>
  <c r="D679" i="6"/>
  <c r="M679" i="6" s="1"/>
  <c r="M678" i="6"/>
  <c r="D582" i="6"/>
  <c r="M582" i="6" s="1"/>
  <c r="G618" i="6"/>
  <c r="J617" i="6"/>
  <c r="L617" i="6" s="1"/>
  <c r="J602" i="6"/>
  <c r="L602" i="6" s="1"/>
  <c r="G603" i="6"/>
  <c r="G541" i="6"/>
  <c r="J540" i="6"/>
  <c r="L540" i="6" s="1"/>
  <c r="J570" i="6"/>
  <c r="L570" i="6" s="1"/>
  <c r="G571" i="6"/>
  <c r="J555" i="6"/>
  <c r="L555" i="6" s="1"/>
  <c r="G556" i="6"/>
  <c r="J524" i="6"/>
  <c r="L524" i="6" s="1"/>
  <c r="G525" i="6"/>
  <c r="G450" i="6"/>
  <c r="J449" i="6"/>
  <c r="L449" i="6" s="1"/>
  <c r="J419" i="6"/>
  <c r="L419" i="6" s="1"/>
  <c r="G420" i="6"/>
  <c r="G391" i="6"/>
  <c r="J391" i="6" s="1"/>
  <c r="L391" i="6" s="1"/>
  <c r="J390" i="6"/>
  <c r="L390" i="6" s="1"/>
  <c r="D379" i="6"/>
  <c r="M379" i="6" s="1"/>
  <c r="J464" i="6"/>
  <c r="L464" i="6" s="1"/>
  <c r="G465" i="6"/>
  <c r="J494" i="6"/>
  <c r="L494" i="6" s="1"/>
  <c r="G495" i="6"/>
  <c r="D441" i="6"/>
  <c r="M441" i="6" s="1"/>
  <c r="G405" i="6"/>
  <c r="J404" i="6"/>
  <c r="L404" i="6" s="1"/>
  <c r="G480" i="6"/>
  <c r="J479" i="6"/>
  <c r="L479" i="6" s="1"/>
  <c r="G435" i="6"/>
  <c r="J434" i="6"/>
  <c r="L434" i="6" s="1"/>
  <c r="G511" i="6"/>
  <c r="J510" i="6"/>
  <c r="L510" i="6" s="1"/>
  <c r="D279" i="6"/>
  <c r="M278" i="6"/>
  <c r="J198" i="6"/>
  <c r="L198" i="6" s="1"/>
  <c r="G214" i="6"/>
  <c r="G154" i="6"/>
  <c r="J153" i="6"/>
  <c r="L153" i="6" s="1"/>
  <c r="D68" i="6"/>
  <c r="M67" i="6"/>
  <c r="J199" i="6"/>
  <c r="L199" i="6" s="1"/>
  <c r="G200" i="6"/>
  <c r="G169" i="6"/>
  <c r="J168" i="6"/>
  <c r="L168" i="6" s="1"/>
  <c r="D165" i="6"/>
  <c r="M164" i="6"/>
  <c r="G34" i="6"/>
  <c r="J33" i="6"/>
  <c r="L33" i="6" s="1"/>
  <c r="G79" i="6"/>
  <c r="J78" i="6"/>
  <c r="L78" i="6" s="1"/>
  <c r="J50" i="6"/>
  <c r="L50" i="6" s="1"/>
  <c r="G51" i="6"/>
  <c r="J138" i="6"/>
  <c r="L138" i="6" s="1"/>
  <c r="G139" i="6"/>
  <c r="D133" i="6"/>
  <c r="M132" i="6"/>
  <c r="J183" i="6"/>
  <c r="L183" i="6" s="1"/>
  <c r="G184" i="6"/>
  <c r="G94" i="6"/>
  <c r="J93" i="6"/>
  <c r="L93" i="6" s="1"/>
  <c r="J63" i="6"/>
  <c r="L63" i="6" s="1"/>
  <c r="G64" i="6"/>
  <c r="J123" i="6"/>
  <c r="L123" i="6" s="1"/>
  <c r="G124" i="6"/>
  <c r="M36" i="6"/>
  <c r="D37" i="6"/>
  <c r="D100" i="6"/>
  <c r="M99" i="6"/>
  <c r="G109" i="6"/>
  <c r="J108" i="6"/>
  <c r="L108" i="6" s="1"/>
  <c r="G230" i="6" l="1"/>
  <c r="AA269" i="10"/>
  <c r="AA266" i="10"/>
  <c r="J633" i="6"/>
  <c r="L633" i="6" s="1"/>
  <c r="G634" i="6"/>
  <c r="F648" i="6"/>
  <c r="G587" i="6"/>
  <c r="J586" i="6"/>
  <c r="L586" i="6" s="1"/>
  <c r="D598" i="6"/>
  <c r="M597" i="6"/>
  <c r="B246" i="6"/>
  <c r="F246" i="6" s="1"/>
  <c r="K236" i="10"/>
  <c r="K233" i="10"/>
  <c r="C200" i="10"/>
  <c r="AY211" i="10"/>
  <c r="AY214" i="10"/>
  <c r="BG211" i="10"/>
  <c r="BG214" i="10"/>
  <c r="BO211" i="10"/>
  <c r="BO214" i="10"/>
  <c r="AQ214" i="10"/>
  <c r="AQ211" i="10"/>
  <c r="AI214" i="10"/>
  <c r="AI211" i="10"/>
  <c r="S222" i="10"/>
  <c r="D743" i="6"/>
  <c r="M743" i="6" s="1"/>
  <c r="M742" i="6"/>
  <c r="G619" i="6"/>
  <c r="J618" i="6"/>
  <c r="L618" i="6" s="1"/>
  <c r="G604" i="6"/>
  <c r="J603" i="6"/>
  <c r="L603" i="6" s="1"/>
  <c r="D583" i="6"/>
  <c r="M583" i="6" s="1"/>
  <c r="D617" i="6"/>
  <c r="M617" i="6" s="1"/>
  <c r="J556" i="6"/>
  <c r="L556" i="6" s="1"/>
  <c r="G557" i="6"/>
  <c r="G572" i="6"/>
  <c r="J571" i="6"/>
  <c r="L571" i="6" s="1"/>
  <c r="G542" i="6"/>
  <c r="J541" i="6"/>
  <c r="L541" i="6" s="1"/>
  <c r="G526" i="6"/>
  <c r="J525" i="6"/>
  <c r="L525" i="6" s="1"/>
  <c r="D442" i="6"/>
  <c r="M442" i="6" s="1"/>
  <c r="J435" i="6"/>
  <c r="L435" i="6" s="1"/>
  <c r="G436" i="6"/>
  <c r="G496" i="6"/>
  <c r="J495" i="6"/>
  <c r="L495" i="6" s="1"/>
  <c r="J420" i="6"/>
  <c r="L420" i="6" s="1"/>
  <c r="G421" i="6"/>
  <c r="D505" i="6"/>
  <c r="M505" i="6" s="1"/>
  <c r="J405" i="6"/>
  <c r="L405" i="6" s="1"/>
  <c r="G406" i="6"/>
  <c r="D380" i="6"/>
  <c r="M380" i="6" s="1"/>
  <c r="J480" i="6"/>
  <c r="L480" i="6" s="1"/>
  <c r="G481" i="6"/>
  <c r="G466" i="6"/>
  <c r="J465" i="6"/>
  <c r="L465" i="6" s="1"/>
  <c r="J511" i="6"/>
  <c r="L511" i="6" s="1"/>
  <c r="G512" i="6"/>
  <c r="J450" i="6"/>
  <c r="L450" i="6" s="1"/>
  <c r="G451" i="6"/>
  <c r="D280" i="6"/>
  <c r="M279" i="6"/>
  <c r="G231" i="6"/>
  <c r="J230" i="6"/>
  <c r="L230" i="6" s="1"/>
  <c r="G215" i="6"/>
  <c r="J214" i="6"/>
  <c r="L214" i="6" s="1"/>
  <c r="M37" i="6"/>
  <c r="D38" i="6"/>
  <c r="J200" i="6"/>
  <c r="L200" i="6" s="1"/>
  <c r="G201" i="6"/>
  <c r="J79" i="6"/>
  <c r="L79" i="6" s="1"/>
  <c r="G80" i="6"/>
  <c r="J51" i="6"/>
  <c r="L51" i="6" s="1"/>
  <c r="G52" i="6"/>
  <c r="J124" i="6"/>
  <c r="L124" i="6" s="1"/>
  <c r="G125" i="6"/>
  <c r="D134" i="6"/>
  <c r="M133" i="6"/>
  <c r="J34" i="6"/>
  <c r="L34" i="6" s="1"/>
  <c r="G35" i="6"/>
  <c r="M68" i="6"/>
  <c r="D69" i="6"/>
  <c r="D101" i="6"/>
  <c r="M100" i="6"/>
  <c r="G95" i="6"/>
  <c r="J94" i="6"/>
  <c r="L94" i="6" s="1"/>
  <c r="J169" i="6"/>
  <c r="L169" i="6" s="1"/>
  <c r="G170" i="6"/>
  <c r="G185" i="6"/>
  <c r="J184" i="6"/>
  <c r="L184" i="6" s="1"/>
  <c r="G65" i="6"/>
  <c r="J64" i="6"/>
  <c r="L64" i="6" s="1"/>
  <c r="J139" i="6"/>
  <c r="L139" i="6" s="1"/>
  <c r="G140" i="6"/>
  <c r="G110" i="6"/>
  <c r="J109" i="6"/>
  <c r="L109" i="6" s="1"/>
  <c r="M165" i="6"/>
  <c r="G155" i="6"/>
  <c r="J154" i="6"/>
  <c r="L154" i="6" s="1"/>
  <c r="AA280" i="10" l="1"/>
  <c r="AA277" i="10"/>
  <c r="B664" i="6"/>
  <c r="F664" i="6" s="1"/>
  <c r="J634" i="6"/>
  <c r="L634" i="6" s="1"/>
  <c r="G635" i="6"/>
  <c r="G648" i="6"/>
  <c r="J648" i="6" s="1"/>
  <c r="L648" i="6" s="1"/>
  <c r="D599" i="6"/>
  <c r="M599" i="6" s="1"/>
  <c r="M598" i="6"/>
  <c r="B262" i="6"/>
  <c r="G246" i="6"/>
  <c r="G247" i="6" s="1"/>
  <c r="G588" i="6"/>
  <c r="J587" i="6"/>
  <c r="L587" i="6" s="1"/>
  <c r="B680" i="6"/>
  <c r="F680" i="6" s="1"/>
  <c r="K244" i="10"/>
  <c r="K247" i="10"/>
  <c r="C211" i="10"/>
  <c r="AQ225" i="10"/>
  <c r="AQ222" i="10"/>
  <c r="BO222" i="10"/>
  <c r="BO225" i="10"/>
  <c r="AY222" i="10"/>
  <c r="AY225" i="10"/>
  <c r="BG222" i="10"/>
  <c r="BG225" i="10"/>
  <c r="AI225" i="10"/>
  <c r="AI222" i="10"/>
  <c r="S233" i="10"/>
  <c r="G605" i="6"/>
  <c r="J604" i="6"/>
  <c r="L604" i="6" s="1"/>
  <c r="J619" i="6"/>
  <c r="L619" i="6" s="1"/>
  <c r="G620" i="6"/>
  <c r="D618" i="6"/>
  <c r="M618" i="6" s="1"/>
  <c r="J542" i="6"/>
  <c r="L542" i="6" s="1"/>
  <c r="G543" i="6"/>
  <c r="J572" i="6"/>
  <c r="L572" i="6" s="1"/>
  <c r="G573" i="6"/>
  <c r="G558" i="6"/>
  <c r="J557" i="6"/>
  <c r="L557" i="6" s="1"/>
  <c r="J526" i="6"/>
  <c r="L526" i="6" s="1"/>
  <c r="G527" i="6"/>
  <c r="G513" i="6"/>
  <c r="J512" i="6"/>
  <c r="L512" i="6" s="1"/>
  <c r="G407" i="6"/>
  <c r="J407" i="6" s="1"/>
  <c r="L407" i="6" s="1"/>
  <c r="J406" i="6"/>
  <c r="L406" i="6" s="1"/>
  <c r="G497" i="6"/>
  <c r="J496" i="6"/>
  <c r="L496" i="6" s="1"/>
  <c r="G452" i="6"/>
  <c r="J451" i="6"/>
  <c r="L451" i="6" s="1"/>
  <c r="J436" i="6"/>
  <c r="L436" i="6" s="1"/>
  <c r="G437" i="6"/>
  <c r="G422" i="6"/>
  <c r="J421" i="6"/>
  <c r="L421" i="6" s="1"/>
  <c r="J466" i="6"/>
  <c r="L466" i="6" s="1"/>
  <c r="G467" i="6"/>
  <c r="D381" i="6"/>
  <c r="M381" i="6" s="1"/>
  <c r="G482" i="6"/>
  <c r="J481" i="6"/>
  <c r="L481" i="6" s="1"/>
  <c r="D506" i="6"/>
  <c r="M506" i="6" s="1"/>
  <c r="D443" i="6"/>
  <c r="M443" i="6" s="1"/>
  <c r="D281" i="6"/>
  <c r="M280" i="6"/>
  <c r="J231" i="6"/>
  <c r="L231" i="6" s="1"/>
  <c r="G232" i="6"/>
  <c r="J215" i="6"/>
  <c r="L215" i="6" s="1"/>
  <c r="G216" i="6"/>
  <c r="J185" i="6"/>
  <c r="L185" i="6" s="1"/>
  <c r="G186" i="6"/>
  <c r="G171" i="6"/>
  <c r="J170" i="6"/>
  <c r="L170" i="6" s="1"/>
  <c r="G36" i="6"/>
  <c r="J35" i="6"/>
  <c r="L35" i="6" s="1"/>
  <c r="G111" i="6"/>
  <c r="J110" i="6"/>
  <c r="L110" i="6" s="1"/>
  <c r="G202" i="6"/>
  <c r="J201" i="6"/>
  <c r="L201" i="6" s="1"/>
  <c r="G141" i="6"/>
  <c r="J140" i="6"/>
  <c r="L140" i="6" s="1"/>
  <c r="D70" i="6"/>
  <c r="M69" i="6"/>
  <c r="J52" i="6"/>
  <c r="L52" i="6" s="1"/>
  <c r="G53" i="6"/>
  <c r="J53" i="6" s="1"/>
  <c r="L53" i="6" s="1"/>
  <c r="D167" i="6"/>
  <c r="M166" i="6"/>
  <c r="M134" i="6"/>
  <c r="D135" i="6"/>
  <c r="J125" i="6"/>
  <c r="L125" i="6" s="1"/>
  <c r="G126" i="6"/>
  <c r="D39" i="6"/>
  <c r="M38" i="6"/>
  <c r="J80" i="6"/>
  <c r="L80" i="6" s="1"/>
  <c r="G81" i="6"/>
  <c r="G96" i="6"/>
  <c r="J95" i="6"/>
  <c r="L95" i="6" s="1"/>
  <c r="J155" i="6"/>
  <c r="L155" i="6" s="1"/>
  <c r="G156" i="6"/>
  <c r="J65" i="6"/>
  <c r="L65" i="6" s="1"/>
  <c r="G66" i="6"/>
  <c r="D102" i="6"/>
  <c r="M101" i="6"/>
  <c r="B696" i="6" l="1"/>
  <c r="F696" i="6" s="1"/>
  <c r="AA291" i="10"/>
  <c r="AA288" i="10"/>
  <c r="J246" i="6"/>
  <c r="L246" i="6" s="1"/>
  <c r="J635" i="6"/>
  <c r="L635" i="6" s="1"/>
  <c r="G636" i="6"/>
  <c r="G649" i="6"/>
  <c r="G650" i="6" s="1"/>
  <c r="G664" i="6"/>
  <c r="J664" i="6" s="1"/>
  <c r="L664" i="6" s="1"/>
  <c r="J588" i="6"/>
  <c r="L588" i="6" s="1"/>
  <c r="G589" i="6"/>
  <c r="F262" i="6"/>
  <c r="G262" i="6"/>
  <c r="B278" i="6"/>
  <c r="G680" i="6"/>
  <c r="G681" i="6" s="1"/>
  <c r="K255" i="10"/>
  <c r="K258" i="10"/>
  <c r="K269" i="10" s="1"/>
  <c r="K280" i="10" s="1"/>
  <c r="K291" i="10" s="1"/>
  <c r="K302" i="10" s="1"/>
  <c r="K313" i="10" s="1"/>
  <c r="K324" i="10" s="1"/>
  <c r="C222" i="10"/>
  <c r="BG233" i="10"/>
  <c r="BG236" i="10"/>
  <c r="AY233" i="10"/>
  <c r="AY236" i="10"/>
  <c r="BO233" i="10"/>
  <c r="BO236" i="10"/>
  <c r="AQ236" i="10"/>
  <c r="AQ233" i="10"/>
  <c r="AI236" i="10"/>
  <c r="AI233" i="10"/>
  <c r="S244" i="10"/>
  <c r="G696" i="6"/>
  <c r="B712" i="6"/>
  <c r="F712" i="6" s="1"/>
  <c r="G621" i="6"/>
  <c r="J620" i="6"/>
  <c r="L620" i="6" s="1"/>
  <c r="J605" i="6"/>
  <c r="L605" i="6" s="1"/>
  <c r="G606" i="6"/>
  <c r="D619" i="6"/>
  <c r="M619" i="6" s="1"/>
  <c r="J558" i="6"/>
  <c r="L558" i="6" s="1"/>
  <c r="G559" i="6"/>
  <c r="G574" i="6"/>
  <c r="J573" i="6"/>
  <c r="L573" i="6" s="1"/>
  <c r="G544" i="6"/>
  <c r="J543" i="6"/>
  <c r="L543" i="6" s="1"/>
  <c r="G528" i="6"/>
  <c r="J527" i="6"/>
  <c r="L527" i="6" s="1"/>
  <c r="D382" i="6"/>
  <c r="M382" i="6" s="1"/>
  <c r="J452" i="6"/>
  <c r="L452" i="6" s="1"/>
  <c r="G453" i="6"/>
  <c r="D444" i="6"/>
  <c r="M444" i="6" s="1"/>
  <c r="J497" i="6"/>
  <c r="L497" i="6" s="1"/>
  <c r="G498" i="6"/>
  <c r="G468" i="6"/>
  <c r="J467" i="6"/>
  <c r="L467" i="6" s="1"/>
  <c r="G438" i="6"/>
  <c r="J437" i="6"/>
  <c r="L437" i="6" s="1"/>
  <c r="D507" i="6"/>
  <c r="M507" i="6" s="1"/>
  <c r="J422" i="6"/>
  <c r="L422" i="6" s="1"/>
  <c r="G423" i="6"/>
  <c r="J423" i="6" s="1"/>
  <c r="L423" i="6" s="1"/>
  <c r="G483" i="6"/>
  <c r="J482" i="6"/>
  <c r="L482" i="6" s="1"/>
  <c r="J513" i="6"/>
  <c r="L513" i="6" s="1"/>
  <c r="G514" i="6"/>
  <c r="D282" i="6"/>
  <c r="M281" i="6"/>
  <c r="J247" i="6"/>
  <c r="L247" i="6" s="1"/>
  <c r="G248" i="6"/>
  <c r="J232" i="6"/>
  <c r="L232" i="6" s="1"/>
  <c r="G233" i="6"/>
  <c r="J216" i="6"/>
  <c r="L216" i="6" s="1"/>
  <c r="G217" i="6"/>
  <c r="J111" i="6"/>
  <c r="L111" i="6" s="1"/>
  <c r="G112" i="6"/>
  <c r="M70" i="6"/>
  <c r="D71" i="6"/>
  <c r="G37" i="6"/>
  <c r="J37" i="6" s="1"/>
  <c r="L37" i="6" s="1"/>
  <c r="J36" i="6"/>
  <c r="L36" i="6" s="1"/>
  <c r="G127" i="6"/>
  <c r="J126" i="6"/>
  <c r="L126" i="6" s="1"/>
  <c r="G97" i="6"/>
  <c r="J96" i="6"/>
  <c r="L96" i="6" s="1"/>
  <c r="G142" i="6"/>
  <c r="J141" i="6"/>
  <c r="L141" i="6" s="1"/>
  <c r="J171" i="6"/>
  <c r="L171" i="6" s="1"/>
  <c r="G172" i="6"/>
  <c r="D136" i="6"/>
  <c r="M135" i="6"/>
  <c r="J81" i="6"/>
  <c r="L81" i="6" s="1"/>
  <c r="G82" i="6"/>
  <c r="M102" i="6"/>
  <c r="D103" i="6"/>
  <c r="D168" i="6"/>
  <c r="M167" i="6"/>
  <c r="J186" i="6"/>
  <c r="L186" i="6" s="1"/>
  <c r="G187" i="6"/>
  <c r="G67" i="6"/>
  <c r="J66" i="6"/>
  <c r="L66" i="6" s="1"/>
  <c r="G157" i="6"/>
  <c r="J156" i="6"/>
  <c r="L156" i="6" s="1"/>
  <c r="M39" i="6"/>
  <c r="D40" i="6"/>
  <c r="J202" i="6"/>
  <c r="L202" i="6" s="1"/>
  <c r="G203" i="6"/>
  <c r="J649" i="6" l="1"/>
  <c r="L649" i="6" s="1"/>
  <c r="AA299" i="10"/>
  <c r="AA302" i="10"/>
  <c r="G665" i="6"/>
  <c r="G666" i="6" s="1"/>
  <c r="J636" i="6"/>
  <c r="L636" i="6" s="1"/>
  <c r="G637" i="6"/>
  <c r="F278" i="6"/>
  <c r="B294" i="6"/>
  <c r="G278" i="6"/>
  <c r="G263" i="6"/>
  <c r="J262" i="6"/>
  <c r="L262" i="6" s="1"/>
  <c r="J680" i="6"/>
  <c r="L680" i="6" s="1"/>
  <c r="G590" i="6"/>
  <c r="J589" i="6"/>
  <c r="L589" i="6" s="1"/>
  <c r="B728" i="6"/>
  <c r="F728" i="6" s="1"/>
  <c r="K266" i="10"/>
  <c r="C233" i="10"/>
  <c r="C236" i="10"/>
  <c r="C247" i="10" s="1"/>
  <c r="C258" i="10" s="1"/>
  <c r="AQ247" i="10"/>
  <c r="AQ244" i="10"/>
  <c r="AY244" i="10"/>
  <c r="AY247" i="10"/>
  <c r="BG244" i="10"/>
  <c r="BG247" i="10"/>
  <c r="BO244" i="10"/>
  <c r="BO247" i="10"/>
  <c r="AI247" i="10"/>
  <c r="AI244" i="10"/>
  <c r="S255" i="10"/>
  <c r="J681" i="6"/>
  <c r="L681" i="6" s="1"/>
  <c r="G682" i="6"/>
  <c r="G712" i="6"/>
  <c r="G697" i="6"/>
  <c r="J696" i="6"/>
  <c r="L696" i="6" s="1"/>
  <c r="G651" i="6"/>
  <c r="J650" i="6"/>
  <c r="L650" i="6" s="1"/>
  <c r="J606" i="6"/>
  <c r="L606" i="6" s="1"/>
  <c r="G607" i="6"/>
  <c r="J621" i="6"/>
  <c r="L621" i="6" s="1"/>
  <c r="G622" i="6"/>
  <c r="D620" i="6"/>
  <c r="M620" i="6" s="1"/>
  <c r="J544" i="6"/>
  <c r="L544" i="6" s="1"/>
  <c r="G545" i="6"/>
  <c r="G575" i="6"/>
  <c r="J574" i="6"/>
  <c r="L574" i="6" s="1"/>
  <c r="J559" i="6"/>
  <c r="L559" i="6" s="1"/>
  <c r="G560" i="6"/>
  <c r="G529" i="6"/>
  <c r="J528" i="6"/>
  <c r="L528" i="6" s="1"/>
  <c r="G499" i="6"/>
  <c r="J498" i="6"/>
  <c r="L498" i="6" s="1"/>
  <c r="D445" i="6"/>
  <c r="M445" i="6" s="1"/>
  <c r="G454" i="6"/>
  <c r="J453" i="6"/>
  <c r="L453" i="6" s="1"/>
  <c r="J514" i="6"/>
  <c r="L514" i="6" s="1"/>
  <c r="G515" i="6"/>
  <c r="D508" i="6"/>
  <c r="M508" i="6" s="1"/>
  <c r="J438" i="6"/>
  <c r="L438" i="6" s="1"/>
  <c r="G439" i="6"/>
  <c r="J439" i="6" s="1"/>
  <c r="L439" i="6" s="1"/>
  <c r="J483" i="6"/>
  <c r="L483" i="6" s="1"/>
  <c r="G484" i="6"/>
  <c r="G469" i="6"/>
  <c r="J468" i="6"/>
  <c r="L468" i="6" s="1"/>
  <c r="D383" i="6"/>
  <c r="M383" i="6" s="1"/>
  <c r="D283" i="6"/>
  <c r="M282" i="6"/>
  <c r="G234" i="6"/>
  <c r="J233" i="6"/>
  <c r="L233" i="6" s="1"/>
  <c r="J248" i="6"/>
  <c r="L248" i="6" s="1"/>
  <c r="G249" i="6"/>
  <c r="G218" i="6"/>
  <c r="J217" i="6"/>
  <c r="L217" i="6" s="1"/>
  <c r="M136" i="6"/>
  <c r="D137" i="6"/>
  <c r="D169" i="6"/>
  <c r="M168" i="6"/>
  <c r="J172" i="6"/>
  <c r="L172" i="6" s="1"/>
  <c r="G173" i="6"/>
  <c r="M71" i="6"/>
  <c r="D72" i="6"/>
  <c r="D41" i="6"/>
  <c r="M40" i="6"/>
  <c r="G128" i="6"/>
  <c r="J127" i="6"/>
  <c r="L127" i="6" s="1"/>
  <c r="J157" i="6"/>
  <c r="L157" i="6" s="1"/>
  <c r="G158" i="6"/>
  <c r="M103" i="6"/>
  <c r="D104" i="6"/>
  <c r="G143" i="6"/>
  <c r="J142" i="6"/>
  <c r="L142" i="6" s="1"/>
  <c r="G68" i="6"/>
  <c r="J67" i="6"/>
  <c r="L67" i="6" s="1"/>
  <c r="G83" i="6"/>
  <c r="J82" i="6"/>
  <c r="L82" i="6" s="1"/>
  <c r="G204" i="6"/>
  <c r="J203" i="6"/>
  <c r="L203" i="6" s="1"/>
  <c r="G188" i="6"/>
  <c r="J187" i="6"/>
  <c r="L187" i="6" s="1"/>
  <c r="J97" i="6"/>
  <c r="L97" i="6" s="1"/>
  <c r="G98" i="6"/>
  <c r="J112" i="6"/>
  <c r="L112" i="6" s="1"/>
  <c r="G113" i="6"/>
  <c r="J665" i="6" l="1"/>
  <c r="L665" i="6" s="1"/>
  <c r="AA310" i="10"/>
  <c r="AA313" i="10"/>
  <c r="J637" i="6"/>
  <c r="L637" i="6" s="1"/>
  <c r="G638" i="6"/>
  <c r="J590" i="6"/>
  <c r="L590" i="6" s="1"/>
  <c r="G591" i="6"/>
  <c r="J263" i="6"/>
  <c r="L263" i="6" s="1"/>
  <c r="G264" i="6"/>
  <c r="J278" i="6"/>
  <c r="L278" i="6" s="1"/>
  <c r="G279" i="6"/>
  <c r="F294" i="6"/>
  <c r="B310" i="6"/>
  <c r="G294" i="6"/>
  <c r="G728" i="6"/>
  <c r="J728" i="6" s="1"/>
  <c r="L728" i="6" s="1"/>
  <c r="C269" i="10"/>
  <c r="C280" i="10" s="1"/>
  <c r="C291" i="10" s="1"/>
  <c r="C302" i="10" s="1"/>
  <c r="C313" i="10" s="1"/>
  <c r="C324" i="10" s="1"/>
  <c r="C335" i="10" s="1"/>
  <c r="B744" i="6"/>
  <c r="K277" i="10"/>
  <c r="C244" i="10"/>
  <c r="BO255" i="10"/>
  <c r="BO258" i="10"/>
  <c r="BG255" i="10"/>
  <c r="BG258" i="10"/>
  <c r="AY255" i="10"/>
  <c r="AY258" i="10"/>
  <c r="AQ255" i="10"/>
  <c r="AQ258" i="10"/>
  <c r="AI258" i="10"/>
  <c r="AI255" i="10"/>
  <c r="S266" i="10"/>
  <c r="G729" i="6"/>
  <c r="G698" i="6"/>
  <c r="J697" i="6"/>
  <c r="L697" i="6" s="1"/>
  <c r="G713" i="6"/>
  <c r="J712" i="6"/>
  <c r="L712" i="6" s="1"/>
  <c r="G683" i="6"/>
  <c r="J682" i="6"/>
  <c r="L682" i="6" s="1"/>
  <c r="J651" i="6"/>
  <c r="L651" i="6" s="1"/>
  <c r="G652" i="6"/>
  <c r="J666" i="6"/>
  <c r="L666" i="6" s="1"/>
  <c r="G667" i="6"/>
  <c r="J622" i="6"/>
  <c r="L622" i="6" s="1"/>
  <c r="G623" i="6"/>
  <c r="J607" i="6"/>
  <c r="L607" i="6" s="1"/>
  <c r="G608" i="6"/>
  <c r="D621" i="6"/>
  <c r="M621" i="6" s="1"/>
  <c r="G561" i="6"/>
  <c r="J560" i="6"/>
  <c r="L560" i="6" s="1"/>
  <c r="J575" i="6"/>
  <c r="L575" i="6" s="1"/>
  <c r="G576" i="6"/>
  <c r="J545" i="6"/>
  <c r="L545" i="6" s="1"/>
  <c r="G546" i="6"/>
  <c r="J529" i="6"/>
  <c r="L529" i="6" s="1"/>
  <c r="G530" i="6"/>
  <c r="G455" i="6"/>
  <c r="J455" i="6" s="1"/>
  <c r="L455" i="6" s="1"/>
  <c r="J454" i="6"/>
  <c r="L454" i="6" s="1"/>
  <c r="J469" i="6"/>
  <c r="L469" i="6" s="1"/>
  <c r="G470" i="6"/>
  <c r="D446" i="6"/>
  <c r="M446" i="6" s="1"/>
  <c r="G516" i="6"/>
  <c r="J515" i="6"/>
  <c r="L515" i="6" s="1"/>
  <c r="G485" i="6"/>
  <c r="J484" i="6"/>
  <c r="L484" i="6" s="1"/>
  <c r="D384" i="6"/>
  <c r="M384" i="6" s="1"/>
  <c r="D509" i="6"/>
  <c r="M509" i="6" s="1"/>
  <c r="J499" i="6"/>
  <c r="L499" i="6" s="1"/>
  <c r="G500" i="6"/>
  <c r="M283" i="6"/>
  <c r="D284" i="6"/>
  <c r="J249" i="6"/>
  <c r="L249" i="6" s="1"/>
  <c r="G250" i="6"/>
  <c r="J234" i="6"/>
  <c r="L234" i="6" s="1"/>
  <c r="G235" i="6"/>
  <c r="J218" i="6"/>
  <c r="L218" i="6" s="1"/>
  <c r="G219" i="6"/>
  <c r="G205" i="6"/>
  <c r="J204" i="6"/>
  <c r="L204" i="6" s="1"/>
  <c r="J113" i="6"/>
  <c r="L113" i="6" s="1"/>
  <c r="G114" i="6"/>
  <c r="G174" i="6"/>
  <c r="J173" i="6"/>
  <c r="L173" i="6" s="1"/>
  <c r="J158" i="6"/>
  <c r="L158" i="6" s="1"/>
  <c r="G159" i="6"/>
  <c r="J68" i="6"/>
  <c r="L68" i="6" s="1"/>
  <c r="G69" i="6"/>
  <c r="J69" i="6" s="1"/>
  <c r="L69" i="6" s="1"/>
  <c r="G129" i="6"/>
  <c r="J128" i="6"/>
  <c r="L128" i="6" s="1"/>
  <c r="M169" i="6"/>
  <c r="D170" i="6"/>
  <c r="J98" i="6"/>
  <c r="L98" i="6" s="1"/>
  <c r="G99" i="6"/>
  <c r="D138" i="6"/>
  <c r="M137" i="6"/>
  <c r="D105" i="6"/>
  <c r="M104" i="6"/>
  <c r="D73" i="6"/>
  <c r="M72" i="6"/>
  <c r="G84" i="6"/>
  <c r="J83" i="6"/>
  <c r="L83" i="6" s="1"/>
  <c r="J188" i="6"/>
  <c r="L188" i="6" s="1"/>
  <c r="G189" i="6"/>
  <c r="G144" i="6"/>
  <c r="J143" i="6"/>
  <c r="L143" i="6" s="1"/>
  <c r="M41" i="6"/>
  <c r="D42" i="6"/>
  <c r="F744" i="6" l="1"/>
  <c r="B787" i="6"/>
  <c r="AA324" i="10"/>
  <c r="AA332" i="10" s="1"/>
  <c r="AA321" i="10"/>
  <c r="J638" i="6"/>
  <c r="L638" i="6" s="1"/>
  <c r="G639" i="6"/>
  <c r="F310" i="6"/>
  <c r="B326" i="6"/>
  <c r="G310" i="6"/>
  <c r="G280" i="6"/>
  <c r="J279" i="6"/>
  <c r="L279" i="6" s="1"/>
  <c r="J264" i="6"/>
  <c r="L264" i="6" s="1"/>
  <c r="G265" i="6"/>
  <c r="J591" i="6"/>
  <c r="L591" i="6" s="1"/>
  <c r="G592" i="6"/>
  <c r="G295" i="6"/>
  <c r="J294" i="6"/>
  <c r="L294" i="6" s="1"/>
  <c r="G744" i="6"/>
  <c r="K288" i="10"/>
  <c r="C255" i="10"/>
  <c r="AY266" i="10"/>
  <c r="AY269" i="10"/>
  <c r="BG266" i="10"/>
  <c r="BG269" i="10"/>
  <c r="AQ266" i="10"/>
  <c r="AQ269" i="10"/>
  <c r="BO266" i="10"/>
  <c r="BO269" i="10"/>
  <c r="AI269" i="10"/>
  <c r="AI266" i="10"/>
  <c r="S277" i="10"/>
  <c r="J729" i="6"/>
  <c r="L729" i="6" s="1"/>
  <c r="G730" i="6"/>
  <c r="J683" i="6"/>
  <c r="L683" i="6" s="1"/>
  <c r="G684" i="6"/>
  <c r="J713" i="6"/>
  <c r="L713" i="6" s="1"/>
  <c r="G714" i="6"/>
  <c r="G699" i="6"/>
  <c r="J698" i="6"/>
  <c r="L698" i="6" s="1"/>
  <c r="J667" i="6"/>
  <c r="L667" i="6" s="1"/>
  <c r="G668" i="6"/>
  <c r="J652" i="6"/>
  <c r="L652" i="6" s="1"/>
  <c r="G653" i="6"/>
  <c r="J608" i="6"/>
  <c r="L608" i="6" s="1"/>
  <c r="G609" i="6"/>
  <c r="G624" i="6"/>
  <c r="J623" i="6"/>
  <c r="L623" i="6" s="1"/>
  <c r="D622" i="6"/>
  <c r="M622" i="6" s="1"/>
  <c r="G547" i="6"/>
  <c r="J546" i="6"/>
  <c r="L546" i="6" s="1"/>
  <c r="G577" i="6"/>
  <c r="J576" i="6"/>
  <c r="L576" i="6" s="1"/>
  <c r="J561" i="6"/>
  <c r="L561" i="6" s="1"/>
  <c r="G562" i="6"/>
  <c r="G531" i="6"/>
  <c r="J530" i="6"/>
  <c r="L530" i="6" s="1"/>
  <c r="D447" i="6"/>
  <c r="M447" i="6" s="1"/>
  <c r="J500" i="6"/>
  <c r="L500" i="6" s="1"/>
  <c r="G501" i="6"/>
  <c r="G471" i="6"/>
  <c r="J471" i="6" s="1"/>
  <c r="L471" i="6" s="1"/>
  <c r="J470" i="6"/>
  <c r="L470" i="6" s="1"/>
  <c r="D385" i="6"/>
  <c r="M385" i="6" s="1"/>
  <c r="J516" i="6"/>
  <c r="L516" i="6" s="1"/>
  <c r="G517" i="6"/>
  <c r="D510" i="6"/>
  <c r="M510" i="6" s="1"/>
  <c r="J485" i="6"/>
  <c r="L485" i="6" s="1"/>
  <c r="G486" i="6"/>
  <c r="M284" i="6"/>
  <c r="D285" i="6"/>
  <c r="J235" i="6"/>
  <c r="L235" i="6" s="1"/>
  <c r="G236" i="6"/>
  <c r="J250" i="6"/>
  <c r="L250" i="6" s="1"/>
  <c r="G251" i="6"/>
  <c r="G220" i="6"/>
  <c r="J219" i="6"/>
  <c r="L219" i="6" s="1"/>
  <c r="J174" i="6"/>
  <c r="L174" i="6" s="1"/>
  <c r="G175" i="6"/>
  <c r="J114" i="6"/>
  <c r="L114" i="6" s="1"/>
  <c r="G115" i="6"/>
  <c r="J99" i="6"/>
  <c r="L99" i="6" s="1"/>
  <c r="G100" i="6"/>
  <c r="D74" i="6"/>
  <c r="M73" i="6"/>
  <c r="D106" i="6"/>
  <c r="M105" i="6"/>
  <c r="G160" i="6"/>
  <c r="J159" i="6"/>
  <c r="L159" i="6" s="1"/>
  <c r="G85" i="6"/>
  <c r="J85" i="6" s="1"/>
  <c r="L85" i="6" s="1"/>
  <c r="J84" i="6"/>
  <c r="L84" i="6" s="1"/>
  <c r="D171" i="6"/>
  <c r="M170" i="6"/>
  <c r="D43" i="6"/>
  <c r="M42" i="6"/>
  <c r="J144" i="6"/>
  <c r="L144" i="6" s="1"/>
  <c r="G145" i="6"/>
  <c r="G130" i="6"/>
  <c r="J129" i="6"/>
  <c r="L129" i="6" s="1"/>
  <c r="G190" i="6"/>
  <c r="J189" i="6"/>
  <c r="L189" i="6" s="1"/>
  <c r="D139" i="6"/>
  <c r="M138" i="6"/>
  <c r="J205" i="6"/>
  <c r="L205" i="6" s="1"/>
  <c r="G206" i="6"/>
  <c r="J639" i="6" l="1"/>
  <c r="L639" i="6" s="1"/>
  <c r="G640" i="6"/>
  <c r="J265" i="6"/>
  <c r="L265" i="6" s="1"/>
  <c r="G266" i="6"/>
  <c r="J280" i="6"/>
  <c r="L280" i="6" s="1"/>
  <c r="G281" i="6"/>
  <c r="G311" i="6"/>
  <c r="J310" i="6"/>
  <c r="L310" i="6" s="1"/>
  <c r="J295" i="6"/>
  <c r="L295" i="6" s="1"/>
  <c r="G296" i="6"/>
  <c r="F326" i="6"/>
  <c r="G326" i="6"/>
  <c r="B342" i="6"/>
  <c r="G593" i="6"/>
  <c r="J592" i="6"/>
  <c r="L592" i="6" s="1"/>
  <c r="G745" i="6"/>
  <c r="J744" i="6"/>
  <c r="L744" i="6" s="1"/>
  <c r="K299" i="10"/>
  <c r="C266" i="10"/>
  <c r="BO277" i="10"/>
  <c r="BO280" i="10"/>
  <c r="AY277" i="10"/>
  <c r="AY280" i="10"/>
  <c r="AQ277" i="10"/>
  <c r="AQ280" i="10"/>
  <c r="BG277" i="10"/>
  <c r="BG280" i="10"/>
  <c r="AI280" i="10"/>
  <c r="AI277" i="10"/>
  <c r="S288" i="10"/>
  <c r="J730" i="6"/>
  <c r="L730" i="6" s="1"/>
  <c r="G731" i="6"/>
  <c r="J699" i="6"/>
  <c r="L699" i="6" s="1"/>
  <c r="G700" i="6"/>
  <c r="J714" i="6"/>
  <c r="L714" i="6" s="1"/>
  <c r="G715" i="6"/>
  <c r="J684" i="6"/>
  <c r="L684" i="6" s="1"/>
  <c r="G685" i="6"/>
  <c r="J653" i="6"/>
  <c r="L653" i="6" s="1"/>
  <c r="G654" i="6"/>
  <c r="G669" i="6"/>
  <c r="J668" i="6"/>
  <c r="L668" i="6" s="1"/>
  <c r="J624" i="6"/>
  <c r="L624" i="6" s="1"/>
  <c r="G625" i="6"/>
  <c r="G610" i="6"/>
  <c r="J609" i="6"/>
  <c r="L609" i="6" s="1"/>
  <c r="D623" i="6"/>
  <c r="M623" i="6" s="1"/>
  <c r="J562" i="6"/>
  <c r="L562" i="6" s="1"/>
  <c r="G563" i="6"/>
  <c r="J577" i="6"/>
  <c r="L577" i="6" s="1"/>
  <c r="G578" i="6"/>
  <c r="J547" i="6"/>
  <c r="L547" i="6" s="1"/>
  <c r="G548" i="6"/>
  <c r="J531" i="6"/>
  <c r="L531" i="6" s="1"/>
  <c r="G532" i="6"/>
  <c r="D386" i="6"/>
  <c r="M386" i="6" s="1"/>
  <c r="J486" i="6"/>
  <c r="L486" i="6" s="1"/>
  <c r="G487" i="6"/>
  <c r="J487" i="6" s="1"/>
  <c r="L487" i="6" s="1"/>
  <c r="G502" i="6"/>
  <c r="J501" i="6"/>
  <c r="L501" i="6" s="1"/>
  <c r="G518" i="6"/>
  <c r="J517" i="6"/>
  <c r="L517" i="6" s="1"/>
  <c r="D511" i="6"/>
  <c r="M511" i="6" s="1"/>
  <c r="D448" i="6"/>
  <c r="M448" i="6" s="1"/>
  <c r="D286" i="6"/>
  <c r="M285" i="6"/>
  <c r="G252" i="6"/>
  <c r="J251" i="6"/>
  <c r="L251" i="6" s="1"/>
  <c r="J236" i="6"/>
  <c r="L236" i="6" s="1"/>
  <c r="G237" i="6"/>
  <c r="J220" i="6"/>
  <c r="L220" i="6" s="1"/>
  <c r="G221" i="6"/>
  <c r="M74" i="6"/>
  <c r="D75" i="6"/>
  <c r="J100" i="6"/>
  <c r="L100" i="6" s="1"/>
  <c r="G101" i="6"/>
  <c r="J101" i="6" s="1"/>
  <c r="L101" i="6" s="1"/>
  <c r="G191" i="6"/>
  <c r="J190" i="6"/>
  <c r="L190" i="6" s="1"/>
  <c r="G116" i="6"/>
  <c r="J115" i="6"/>
  <c r="L115" i="6" s="1"/>
  <c r="J130" i="6"/>
  <c r="L130" i="6" s="1"/>
  <c r="G131" i="6"/>
  <c r="J160" i="6"/>
  <c r="L160" i="6" s="1"/>
  <c r="G161" i="6"/>
  <c r="G207" i="6"/>
  <c r="J206" i="6"/>
  <c r="L206" i="6" s="1"/>
  <c r="J145" i="6"/>
  <c r="L145" i="6" s="1"/>
  <c r="G146" i="6"/>
  <c r="G176" i="6"/>
  <c r="J175" i="6"/>
  <c r="L175" i="6" s="1"/>
  <c r="D172" i="6"/>
  <c r="M171" i="6"/>
  <c r="D140" i="6"/>
  <c r="M139" i="6"/>
  <c r="D44" i="6"/>
  <c r="M43" i="6"/>
  <c r="D107" i="6"/>
  <c r="M106" i="6"/>
  <c r="G641" i="6" l="1"/>
  <c r="J640" i="6"/>
  <c r="L640" i="6" s="1"/>
  <c r="J296" i="6"/>
  <c r="L296" i="6" s="1"/>
  <c r="G297" i="6"/>
  <c r="J311" i="6"/>
  <c r="L311" i="6" s="1"/>
  <c r="G312" i="6"/>
  <c r="J593" i="6"/>
  <c r="L593" i="6" s="1"/>
  <c r="G594" i="6"/>
  <c r="J281" i="6"/>
  <c r="L281" i="6" s="1"/>
  <c r="G282" i="6"/>
  <c r="G342" i="6"/>
  <c r="B773" i="6"/>
  <c r="F773" i="6" s="1"/>
  <c r="F342" i="6"/>
  <c r="J326" i="6"/>
  <c r="L326" i="6" s="1"/>
  <c r="G327" i="6"/>
  <c r="G267" i="6"/>
  <c r="J266" i="6"/>
  <c r="L266" i="6" s="1"/>
  <c r="G746" i="6"/>
  <c r="J745" i="6"/>
  <c r="L745" i="6" s="1"/>
  <c r="K310" i="10"/>
  <c r="C277" i="10"/>
  <c r="BG288" i="10"/>
  <c r="BG291" i="10"/>
  <c r="AQ288" i="10"/>
  <c r="AQ291" i="10"/>
  <c r="AY288" i="10"/>
  <c r="AY291" i="10"/>
  <c r="BO288" i="10"/>
  <c r="BO291" i="10"/>
  <c r="AI291" i="10"/>
  <c r="AI288" i="10"/>
  <c r="S299" i="10"/>
  <c r="G732" i="6"/>
  <c r="J731" i="6"/>
  <c r="L731" i="6" s="1"/>
  <c r="G686" i="6"/>
  <c r="J685" i="6"/>
  <c r="L685" i="6" s="1"/>
  <c r="J715" i="6"/>
  <c r="L715" i="6" s="1"/>
  <c r="G716" i="6"/>
  <c r="J700" i="6"/>
  <c r="L700" i="6" s="1"/>
  <c r="G701" i="6"/>
  <c r="J669" i="6"/>
  <c r="L669" i="6" s="1"/>
  <c r="G670" i="6"/>
  <c r="G655" i="6"/>
  <c r="J654" i="6"/>
  <c r="L654" i="6" s="1"/>
  <c r="J610" i="6"/>
  <c r="L610" i="6" s="1"/>
  <c r="G611" i="6"/>
  <c r="J625" i="6"/>
  <c r="L625" i="6" s="1"/>
  <c r="G626" i="6"/>
  <c r="D624" i="6"/>
  <c r="M624" i="6" s="1"/>
  <c r="J548" i="6"/>
  <c r="L548" i="6" s="1"/>
  <c r="G549" i="6"/>
  <c r="G579" i="6"/>
  <c r="J578" i="6"/>
  <c r="L578" i="6" s="1"/>
  <c r="G564" i="6"/>
  <c r="J563" i="6"/>
  <c r="L563" i="6" s="1"/>
  <c r="J532" i="6"/>
  <c r="L532" i="6" s="1"/>
  <c r="G533" i="6"/>
  <c r="G519" i="6"/>
  <c r="J519" i="6" s="1"/>
  <c r="L519" i="6" s="1"/>
  <c r="J518" i="6"/>
  <c r="L518" i="6" s="1"/>
  <c r="J502" i="6"/>
  <c r="L502" i="6" s="1"/>
  <c r="G503" i="6"/>
  <c r="J503" i="6" s="1"/>
  <c r="L503" i="6" s="1"/>
  <c r="D449" i="6"/>
  <c r="M449" i="6" s="1"/>
  <c r="D512" i="6"/>
  <c r="M512" i="6" s="1"/>
  <c r="D387" i="6"/>
  <c r="M387" i="6" s="1"/>
  <c r="M286" i="6"/>
  <c r="D287" i="6"/>
  <c r="G238" i="6"/>
  <c r="J237" i="6"/>
  <c r="L237" i="6" s="1"/>
  <c r="G253" i="6"/>
  <c r="J252" i="6"/>
  <c r="L252" i="6" s="1"/>
  <c r="J221" i="6"/>
  <c r="L221" i="6" s="1"/>
  <c r="G222" i="6"/>
  <c r="J207" i="6"/>
  <c r="L207" i="6" s="1"/>
  <c r="G208" i="6"/>
  <c r="J191" i="6"/>
  <c r="L191" i="6" s="1"/>
  <c r="G192" i="6"/>
  <c r="J146" i="6"/>
  <c r="L146" i="6" s="1"/>
  <c r="G147" i="6"/>
  <c r="D45" i="6"/>
  <c r="M44" i="6"/>
  <c r="G117" i="6"/>
  <c r="J117" i="6" s="1"/>
  <c r="L117" i="6" s="1"/>
  <c r="J116" i="6"/>
  <c r="L116" i="6" s="1"/>
  <c r="G162" i="6"/>
  <c r="J161" i="6"/>
  <c r="L161" i="6" s="1"/>
  <c r="D173" i="6"/>
  <c r="M172" i="6"/>
  <c r="J131" i="6"/>
  <c r="L131" i="6" s="1"/>
  <c r="G132" i="6"/>
  <c r="D76" i="6"/>
  <c r="M75" i="6"/>
  <c r="D141" i="6"/>
  <c r="M140" i="6"/>
  <c r="D108" i="6"/>
  <c r="M107" i="6"/>
  <c r="G177" i="6"/>
  <c r="J176" i="6"/>
  <c r="L176" i="6" s="1"/>
  <c r="J641" i="6" l="1"/>
  <c r="L641" i="6" s="1"/>
  <c r="G642" i="6"/>
  <c r="J282" i="6"/>
  <c r="L282" i="6" s="1"/>
  <c r="G283" i="6"/>
  <c r="J267" i="6"/>
  <c r="L267" i="6" s="1"/>
  <c r="G268" i="6"/>
  <c r="J594" i="6"/>
  <c r="L594" i="6" s="1"/>
  <c r="G595" i="6"/>
  <c r="G328" i="6"/>
  <c r="J327" i="6"/>
  <c r="L327" i="6" s="1"/>
  <c r="J312" i="6"/>
  <c r="L312" i="6" s="1"/>
  <c r="G313" i="6"/>
  <c r="J297" i="6"/>
  <c r="L297" i="6" s="1"/>
  <c r="G298" i="6"/>
  <c r="J342" i="6"/>
  <c r="L342" i="6" s="1"/>
  <c r="G343" i="6"/>
  <c r="J746" i="6"/>
  <c r="L746" i="6" s="1"/>
  <c r="G747" i="6"/>
  <c r="K332" i="10"/>
  <c r="K321" i="10"/>
  <c r="C288" i="10"/>
  <c r="BO299" i="10"/>
  <c r="BO302" i="10"/>
  <c r="AQ299" i="10"/>
  <c r="AQ302" i="10"/>
  <c r="AY299" i="10"/>
  <c r="AY302" i="10"/>
  <c r="BG299" i="10"/>
  <c r="BG302" i="10"/>
  <c r="AI302" i="10"/>
  <c r="AI299" i="10"/>
  <c r="S310" i="10"/>
  <c r="S313" i="10"/>
  <c r="S324" i="10" s="1"/>
  <c r="S335" i="10" s="1"/>
  <c r="J732" i="6"/>
  <c r="L732" i="6" s="1"/>
  <c r="G733" i="6"/>
  <c r="J701" i="6"/>
  <c r="L701" i="6" s="1"/>
  <c r="G702" i="6"/>
  <c r="J716" i="6"/>
  <c r="L716" i="6" s="1"/>
  <c r="G717" i="6"/>
  <c r="J686" i="6"/>
  <c r="L686" i="6" s="1"/>
  <c r="G687" i="6"/>
  <c r="G656" i="6"/>
  <c r="J655" i="6"/>
  <c r="L655" i="6" s="1"/>
  <c r="J670" i="6"/>
  <c r="L670" i="6" s="1"/>
  <c r="G671" i="6"/>
  <c r="G627" i="6"/>
  <c r="J626" i="6"/>
  <c r="L626" i="6" s="1"/>
  <c r="G612" i="6"/>
  <c r="J611" i="6"/>
  <c r="L611" i="6" s="1"/>
  <c r="D625" i="6"/>
  <c r="M625" i="6" s="1"/>
  <c r="J564" i="6"/>
  <c r="L564" i="6" s="1"/>
  <c r="G565" i="6"/>
  <c r="G580" i="6"/>
  <c r="J579" i="6"/>
  <c r="L579" i="6" s="1"/>
  <c r="J549" i="6"/>
  <c r="L549" i="6" s="1"/>
  <c r="G550" i="6"/>
  <c r="G534" i="6"/>
  <c r="J533" i="6"/>
  <c r="L533" i="6" s="1"/>
  <c r="D513" i="6"/>
  <c r="M513" i="6" s="1"/>
  <c r="D450" i="6"/>
  <c r="M450" i="6" s="1"/>
  <c r="D388" i="6"/>
  <c r="M388" i="6" s="1"/>
  <c r="D288" i="6"/>
  <c r="M287" i="6"/>
  <c r="G254" i="6"/>
  <c r="J253" i="6"/>
  <c r="L253" i="6" s="1"/>
  <c r="G239" i="6"/>
  <c r="J238" i="6"/>
  <c r="L238" i="6" s="1"/>
  <c r="G223" i="6"/>
  <c r="J222" i="6"/>
  <c r="L222" i="6" s="1"/>
  <c r="D46" i="6"/>
  <c r="M45" i="6"/>
  <c r="D109" i="6"/>
  <c r="M108" i="6"/>
  <c r="J132" i="6"/>
  <c r="L132" i="6" s="1"/>
  <c r="G133" i="6"/>
  <c r="J133" i="6" s="1"/>
  <c r="L133" i="6" s="1"/>
  <c r="J177" i="6"/>
  <c r="L177" i="6" s="1"/>
  <c r="G178" i="6"/>
  <c r="G193" i="6"/>
  <c r="J192" i="6"/>
  <c r="L192" i="6" s="1"/>
  <c r="J147" i="6"/>
  <c r="L147" i="6" s="1"/>
  <c r="G148" i="6"/>
  <c r="J208" i="6"/>
  <c r="L208" i="6" s="1"/>
  <c r="G209" i="6"/>
  <c r="D174" i="6"/>
  <c r="M173" i="6"/>
  <c r="D142" i="6"/>
  <c r="M141" i="6"/>
  <c r="G163" i="6"/>
  <c r="J162" i="6"/>
  <c r="L162" i="6" s="1"/>
  <c r="D77" i="6"/>
  <c r="M76" i="6"/>
  <c r="G643" i="6" l="1"/>
  <c r="J642" i="6"/>
  <c r="L642" i="6" s="1"/>
  <c r="G329" i="6"/>
  <c r="J328" i="6"/>
  <c r="L328" i="6" s="1"/>
  <c r="J343" i="6"/>
  <c r="L343" i="6" s="1"/>
  <c r="G344" i="6"/>
  <c r="G596" i="6"/>
  <c r="J595" i="6"/>
  <c r="L595" i="6" s="1"/>
  <c r="J298" i="6"/>
  <c r="L298" i="6" s="1"/>
  <c r="G299" i="6"/>
  <c r="G269" i="6"/>
  <c r="J268" i="6"/>
  <c r="L268" i="6" s="1"/>
  <c r="G314" i="6"/>
  <c r="J313" i="6"/>
  <c r="L313" i="6" s="1"/>
  <c r="J283" i="6"/>
  <c r="L283" i="6" s="1"/>
  <c r="G284" i="6"/>
  <c r="J747" i="6"/>
  <c r="L747" i="6" s="1"/>
  <c r="G748" i="6"/>
  <c r="C299" i="10"/>
  <c r="BG310" i="10"/>
  <c r="BG313" i="10"/>
  <c r="AY310" i="10"/>
  <c r="BO310" i="10"/>
  <c r="BO313" i="10"/>
  <c r="AQ310" i="10"/>
  <c r="AQ313" i="10"/>
  <c r="AI313" i="10"/>
  <c r="AI310" i="10"/>
  <c r="S321" i="10"/>
  <c r="G734" i="6"/>
  <c r="J733" i="6"/>
  <c r="L733" i="6" s="1"/>
  <c r="G688" i="6"/>
  <c r="J687" i="6"/>
  <c r="L687" i="6" s="1"/>
  <c r="G718" i="6"/>
  <c r="J717" i="6"/>
  <c r="L717" i="6" s="1"/>
  <c r="J702" i="6"/>
  <c r="L702" i="6" s="1"/>
  <c r="G703" i="6"/>
  <c r="G672" i="6"/>
  <c r="J671" i="6"/>
  <c r="L671" i="6" s="1"/>
  <c r="J656" i="6"/>
  <c r="L656" i="6" s="1"/>
  <c r="G657" i="6"/>
  <c r="G613" i="6"/>
  <c r="J612" i="6"/>
  <c r="L612" i="6" s="1"/>
  <c r="J627" i="6"/>
  <c r="L627" i="6" s="1"/>
  <c r="G628" i="6"/>
  <c r="D626" i="6"/>
  <c r="M626" i="6" s="1"/>
  <c r="J550" i="6"/>
  <c r="L550" i="6" s="1"/>
  <c r="G551" i="6"/>
  <c r="J551" i="6" s="1"/>
  <c r="L551" i="6" s="1"/>
  <c r="G581" i="6"/>
  <c r="J580" i="6"/>
  <c r="L580" i="6" s="1"/>
  <c r="G566" i="6"/>
  <c r="J565" i="6"/>
  <c r="L565" i="6" s="1"/>
  <c r="J534" i="6"/>
  <c r="L534" i="6" s="1"/>
  <c r="G535" i="6"/>
  <c r="J535" i="6" s="1"/>
  <c r="L535" i="6" s="1"/>
  <c r="D389" i="6"/>
  <c r="M389" i="6" s="1"/>
  <c r="D451" i="6"/>
  <c r="M451" i="6" s="1"/>
  <c r="D514" i="6"/>
  <c r="M514" i="6" s="1"/>
  <c r="D289" i="6"/>
  <c r="M288" i="6"/>
  <c r="J239" i="6"/>
  <c r="L239" i="6" s="1"/>
  <c r="G240" i="6"/>
  <c r="G255" i="6"/>
  <c r="J254" i="6"/>
  <c r="L254" i="6" s="1"/>
  <c r="J223" i="6"/>
  <c r="L223" i="6" s="1"/>
  <c r="G224" i="6"/>
  <c r="G179" i="6"/>
  <c r="J178" i="6"/>
  <c r="L178" i="6" s="1"/>
  <c r="D175" i="6"/>
  <c r="M174" i="6"/>
  <c r="M109" i="6"/>
  <c r="D110" i="6"/>
  <c r="G210" i="6"/>
  <c r="J209" i="6"/>
  <c r="L209" i="6" s="1"/>
  <c r="D78" i="6"/>
  <c r="M77" i="6"/>
  <c r="G149" i="6"/>
  <c r="J149" i="6" s="1"/>
  <c r="L149" i="6" s="1"/>
  <c r="J148" i="6"/>
  <c r="L148" i="6" s="1"/>
  <c r="J163" i="6"/>
  <c r="L163" i="6" s="1"/>
  <c r="G164" i="6"/>
  <c r="M142" i="6"/>
  <c r="D143" i="6"/>
  <c r="J193" i="6"/>
  <c r="L193" i="6" s="1"/>
  <c r="G194" i="6"/>
  <c r="M46" i="6"/>
  <c r="D47" i="6"/>
  <c r="G644" i="6" l="1"/>
  <c r="J643" i="6"/>
  <c r="L643" i="6" s="1"/>
  <c r="G285" i="6"/>
  <c r="J284" i="6"/>
  <c r="L284" i="6" s="1"/>
  <c r="J596" i="6"/>
  <c r="L596" i="6" s="1"/>
  <c r="G597" i="6"/>
  <c r="G300" i="6"/>
  <c r="J299" i="6"/>
  <c r="L299" i="6" s="1"/>
  <c r="J344" i="6"/>
  <c r="L344" i="6" s="1"/>
  <c r="G345" i="6"/>
  <c r="J314" i="6"/>
  <c r="L314" i="6" s="1"/>
  <c r="G315" i="6"/>
  <c r="G270" i="6"/>
  <c r="J269" i="6"/>
  <c r="L269" i="6" s="1"/>
  <c r="J329" i="6"/>
  <c r="L329" i="6" s="1"/>
  <c r="G330" i="6"/>
  <c r="G749" i="6"/>
  <c r="J748" i="6"/>
  <c r="L748" i="6" s="1"/>
  <c r="C310" i="10"/>
  <c r="BO321" i="10"/>
  <c r="BO324" i="10"/>
  <c r="AQ321" i="10"/>
  <c r="AQ324" i="10"/>
  <c r="BG321" i="10"/>
  <c r="BG324" i="10"/>
  <c r="AI324" i="10"/>
  <c r="AI321" i="10"/>
  <c r="S332" i="10"/>
  <c r="S343" i="10"/>
  <c r="J734" i="6"/>
  <c r="L734" i="6" s="1"/>
  <c r="G735" i="6"/>
  <c r="G704" i="6"/>
  <c r="J703" i="6"/>
  <c r="L703" i="6" s="1"/>
  <c r="J718" i="6"/>
  <c r="L718" i="6" s="1"/>
  <c r="G719" i="6"/>
  <c r="J688" i="6"/>
  <c r="L688" i="6" s="1"/>
  <c r="G689" i="6"/>
  <c r="G658" i="6"/>
  <c r="J657" i="6"/>
  <c r="L657" i="6" s="1"/>
  <c r="J672" i="6"/>
  <c r="L672" i="6" s="1"/>
  <c r="G673" i="6"/>
  <c r="G629" i="6"/>
  <c r="J628" i="6"/>
  <c r="L628" i="6" s="1"/>
  <c r="J613" i="6"/>
  <c r="L613" i="6" s="1"/>
  <c r="G614" i="6"/>
  <c r="D627" i="6"/>
  <c r="M627" i="6" s="1"/>
  <c r="J566" i="6"/>
  <c r="L566" i="6" s="1"/>
  <c r="G567" i="6"/>
  <c r="J567" i="6" s="1"/>
  <c r="L567" i="6" s="1"/>
  <c r="G582" i="6"/>
  <c r="J581" i="6"/>
  <c r="L581" i="6" s="1"/>
  <c r="D515" i="6"/>
  <c r="M515" i="6" s="1"/>
  <c r="D452" i="6"/>
  <c r="M452" i="6" s="1"/>
  <c r="D390" i="6"/>
  <c r="M390" i="6" s="1"/>
  <c r="D290" i="6"/>
  <c r="M289" i="6"/>
  <c r="J255" i="6"/>
  <c r="L255" i="6" s="1"/>
  <c r="G256" i="6"/>
  <c r="J240" i="6"/>
  <c r="L240" i="6" s="1"/>
  <c r="G241" i="6"/>
  <c r="G225" i="6"/>
  <c r="J224" i="6"/>
  <c r="L224" i="6" s="1"/>
  <c r="J210" i="6"/>
  <c r="L210" i="6" s="1"/>
  <c r="G211" i="6"/>
  <c r="D144" i="6"/>
  <c r="M143" i="6"/>
  <c r="G165" i="6"/>
  <c r="J165" i="6" s="1"/>
  <c r="L165" i="6" s="1"/>
  <c r="J164" i="6"/>
  <c r="L164" i="6" s="1"/>
  <c r="D176" i="6"/>
  <c r="M175" i="6"/>
  <c r="M110" i="6"/>
  <c r="D111" i="6"/>
  <c r="D48" i="6"/>
  <c r="M47" i="6"/>
  <c r="J194" i="6"/>
  <c r="L194" i="6" s="1"/>
  <c r="G195" i="6"/>
  <c r="M78" i="6"/>
  <c r="D79" i="6"/>
  <c r="J179" i="6"/>
  <c r="L179" i="6" s="1"/>
  <c r="G180" i="6"/>
  <c r="AQ332" i="10" l="1"/>
  <c r="AQ335" i="10"/>
  <c r="AQ343" i="10" s="1"/>
  <c r="BG332" i="10"/>
  <c r="BG335" i="10"/>
  <c r="BG343" i="10" s="1"/>
  <c r="J644" i="6"/>
  <c r="L644" i="6" s="1"/>
  <c r="G645" i="6"/>
  <c r="G346" i="6"/>
  <c r="J345" i="6"/>
  <c r="L345" i="6" s="1"/>
  <c r="G331" i="6"/>
  <c r="J330" i="6"/>
  <c r="L330" i="6" s="1"/>
  <c r="J300" i="6"/>
  <c r="L300" i="6" s="1"/>
  <c r="G301" i="6"/>
  <c r="G598" i="6"/>
  <c r="J597" i="6"/>
  <c r="L597" i="6" s="1"/>
  <c r="G271" i="6"/>
  <c r="J270" i="6"/>
  <c r="L270" i="6" s="1"/>
  <c r="J315" i="6"/>
  <c r="L315" i="6" s="1"/>
  <c r="G316" i="6"/>
  <c r="J285" i="6"/>
  <c r="L285" i="6" s="1"/>
  <c r="G286" i="6"/>
  <c r="J749" i="6"/>
  <c r="L749" i="6" s="1"/>
  <c r="G750" i="6"/>
  <c r="B774" i="6"/>
  <c r="F774" i="6" s="1"/>
  <c r="G773" i="6"/>
  <c r="J773" i="6" s="1"/>
  <c r="L773" i="6" s="1"/>
  <c r="C321" i="10"/>
  <c r="BO332" i="10"/>
  <c r="AI335" i="10"/>
  <c r="AI343" i="10" s="1"/>
  <c r="AI332" i="10"/>
  <c r="J735" i="6"/>
  <c r="L735" i="6" s="1"/>
  <c r="G736" i="6"/>
  <c r="J689" i="6"/>
  <c r="L689" i="6" s="1"/>
  <c r="G690" i="6"/>
  <c r="J719" i="6"/>
  <c r="L719" i="6" s="1"/>
  <c r="G720" i="6"/>
  <c r="G705" i="6"/>
  <c r="J704" i="6"/>
  <c r="L704" i="6" s="1"/>
  <c r="J673" i="6"/>
  <c r="L673" i="6" s="1"/>
  <c r="G674" i="6"/>
  <c r="J658" i="6"/>
  <c r="L658" i="6" s="1"/>
  <c r="G659" i="6"/>
  <c r="G615" i="6"/>
  <c r="J615" i="6" s="1"/>
  <c r="L615" i="6" s="1"/>
  <c r="J614" i="6"/>
  <c r="L614" i="6" s="1"/>
  <c r="G630" i="6"/>
  <c r="J629" i="6"/>
  <c r="L629" i="6" s="1"/>
  <c r="D628" i="6"/>
  <c r="M628" i="6" s="1"/>
  <c r="G583" i="6"/>
  <c r="J583" i="6" s="1"/>
  <c r="L583" i="6" s="1"/>
  <c r="J582" i="6"/>
  <c r="L582" i="6" s="1"/>
  <c r="D391" i="6"/>
  <c r="M391" i="6" s="1"/>
  <c r="D453" i="6"/>
  <c r="M453" i="6" s="1"/>
  <c r="D516" i="6"/>
  <c r="M516" i="6" s="1"/>
  <c r="D291" i="6"/>
  <c r="M290" i="6"/>
  <c r="J241" i="6"/>
  <c r="L241" i="6" s="1"/>
  <c r="G242" i="6"/>
  <c r="J256" i="6"/>
  <c r="L256" i="6" s="1"/>
  <c r="G257" i="6"/>
  <c r="J225" i="6"/>
  <c r="L225" i="6" s="1"/>
  <c r="G226" i="6"/>
  <c r="D177" i="6"/>
  <c r="M176" i="6"/>
  <c r="G196" i="6"/>
  <c r="J195" i="6"/>
  <c r="L195" i="6" s="1"/>
  <c r="M144" i="6"/>
  <c r="D145" i="6"/>
  <c r="D49" i="6"/>
  <c r="M48" i="6"/>
  <c r="J180" i="6"/>
  <c r="L180" i="6" s="1"/>
  <c r="G181" i="6"/>
  <c r="J181" i="6" s="1"/>
  <c r="L181" i="6" s="1"/>
  <c r="M111" i="6"/>
  <c r="D112" i="6"/>
  <c r="G212" i="6"/>
  <c r="J211" i="6"/>
  <c r="L211" i="6" s="1"/>
  <c r="M79" i="6"/>
  <c r="D80" i="6"/>
  <c r="G646" i="6" l="1"/>
  <c r="J645" i="6"/>
  <c r="L645" i="6" s="1"/>
  <c r="J598" i="6"/>
  <c r="L598" i="6" s="1"/>
  <c r="G599" i="6"/>
  <c r="J599" i="6" s="1"/>
  <c r="L599" i="6" s="1"/>
  <c r="J286" i="6"/>
  <c r="L286" i="6" s="1"/>
  <c r="G287" i="6"/>
  <c r="J301" i="6"/>
  <c r="L301" i="6" s="1"/>
  <c r="G302" i="6"/>
  <c r="G317" i="6"/>
  <c r="J316" i="6"/>
  <c r="L316" i="6" s="1"/>
  <c r="J331" i="6"/>
  <c r="L331" i="6" s="1"/>
  <c r="G332" i="6"/>
  <c r="G272" i="6"/>
  <c r="J271" i="6"/>
  <c r="L271" i="6" s="1"/>
  <c r="G347" i="6"/>
  <c r="J346" i="6"/>
  <c r="L346" i="6" s="1"/>
  <c r="J750" i="6"/>
  <c r="L750" i="6" s="1"/>
  <c r="G751" i="6"/>
  <c r="G774" i="6"/>
  <c r="J774" i="6" s="1"/>
  <c r="L774" i="6" s="1"/>
  <c r="B775" i="6"/>
  <c r="F775" i="6" s="1"/>
  <c r="C343" i="10"/>
  <c r="C332" i="10"/>
  <c r="G737" i="6"/>
  <c r="J736" i="6"/>
  <c r="L736" i="6" s="1"/>
  <c r="J705" i="6"/>
  <c r="L705" i="6" s="1"/>
  <c r="G706" i="6"/>
  <c r="G721" i="6"/>
  <c r="J720" i="6"/>
  <c r="L720" i="6" s="1"/>
  <c r="G691" i="6"/>
  <c r="J690" i="6"/>
  <c r="L690" i="6" s="1"/>
  <c r="J659" i="6"/>
  <c r="L659" i="6" s="1"/>
  <c r="G660" i="6"/>
  <c r="J674" i="6"/>
  <c r="L674" i="6" s="1"/>
  <c r="G675" i="6"/>
  <c r="J630" i="6"/>
  <c r="L630" i="6" s="1"/>
  <c r="G631" i="6"/>
  <c r="J631" i="6" s="1"/>
  <c r="L631" i="6" s="1"/>
  <c r="D629" i="6"/>
  <c r="M629" i="6" s="1"/>
  <c r="D517" i="6"/>
  <c r="M517" i="6" s="1"/>
  <c r="D454" i="6"/>
  <c r="M454" i="6" s="1"/>
  <c r="D392" i="6"/>
  <c r="M392" i="6" s="1"/>
  <c r="M291" i="6"/>
  <c r="D292" i="6"/>
  <c r="J242" i="6"/>
  <c r="L242" i="6" s="1"/>
  <c r="G243" i="6"/>
  <c r="J257" i="6"/>
  <c r="L257" i="6" s="1"/>
  <c r="G258" i="6"/>
  <c r="J226" i="6"/>
  <c r="L226" i="6" s="1"/>
  <c r="G227" i="6"/>
  <c r="D81" i="6"/>
  <c r="M80" i="6"/>
  <c r="M49" i="6"/>
  <c r="D50" i="6"/>
  <c r="G213" i="6"/>
  <c r="J213" i="6" s="1"/>
  <c r="L213" i="6" s="1"/>
  <c r="J212" i="6"/>
  <c r="L212" i="6" s="1"/>
  <c r="J196" i="6"/>
  <c r="L196" i="6" s="1"/>
  <c r="G197" i="6"/>
  <c r="J197" i="6" s="1"/>
  <c r="L197" i="6" s="1"/>
  <c r="D146" i="6"/>
  <c r="M145" i="6"/>
  <c r="D113" i="6"/>
  <c r="M112" i="6"/>
  <c r="M177" i="6"/>
  <c r="D178" i="6"/>
  <c r="J646" i="6" l="1"/>
  <c r="L646" i="6" s="1"/>
  <c r="G647" i="6"/>
  <c r="J647" i="6" s="1"/>
  <c r="L647" i="6" s="1"/>
  <c r="G318" i="6"/>
  <c r="J317" i="6"/>
  <c r="L317" i="6" s="1"/>
  <c r="J302" i="6"/>
  <c r="L302" i="6" s="1"/>
  <c r="G303" i="6"/>
  <c r="G348" i="6"/>
  <c r="J347" i="6"/>
  <c r="L347" i="6" s="1"/>
  <c r="J287" i="6"/>
  <c r="L287" i="6" s="1"/>
  <c r="G288" i="6"/>
  <c r="G273" i="6"/>
  <c r="J272" i="6"/>
  <c r="L272" i="6" s="1"/>
  <c r="J332" i="6"/>
  <c r="L332" i="6" s="1"/>
  <c r="G333" i="6"/>
  <c r="G752" i="6"/>
  <c r="J751" i="6"/>
  <c r="L751" i="6" s="1"/>
  <c r="G775" i="6"/>
  <c r="J775" i="6" s="1"/>
  <c r="L775" i="6" s="1"/>
  <c r="B776" i="6"/>
  <c r="J737" i="6"/>
  <c r="L737" i="6" s="1"/>
  <c r="G738" i="6"/>
  <c r="J691" i="6"/>
  <c r="L691" i="6" s="1"/>
  <c r="G692" i="6"/>
  <c r="J721" i="6"/>
  <c r="L721" i="6" s="1"/>
  <c r="G722" i="6"/>
  <c r="G707" i="6"/>
  <c r="J706" i="6"/>
  <c r="L706" i="6" s="1"/>
  <c r="J675" i="6"/>
  <c r="L675" i="6" s="1"/>
  <c r="G676" i="6"/>
  <c r="G661" i="6"/>
  <c r="J660" i="6"/>
  <c r="L660" i="6" s="1"/>
  <c r="D630" i="6"/>
  <c r="M630" i="6" s="1"/>
  <c r="D393" i="6"/>
  <c r="M393" i="6" s="1"/>
  <c r="D455" i="6"/>
  <c r="M455" i="6" s="1"/>
  <c r="D518" i="6"/>
  <c r="M518" i="6" s="1"/>
  <c r="M292" i="6"/>
  <c r="D293" i="6"/>
  <c r="M293" i="6" s="1"/>
  <c r="J258" i="6"/>
  <c r="L258" i="6" s="1"/>
  <c r="G259" i="6"/>
  <c r="G244" i="6"/>
  <c r="J243" i="6"/>
  <c r="L243" i="6" s="1"/>
  <c r="G228" i="6"/>
  <c r="J227" i="6"/>
  <c r="L227" i="6" s="1"/>
  <c r="D179" i="6"/>
  <c r="M178" i="6"/>
  <c r="D51" i="6"/>
  <c r="M50" i="6"/>
  <c r="D114" i="6"/>
  <c r="M113" i="6"/>
  <c r="D147" i="6"/>
  <c r="M146" i="6"/>
  <c r="D82" i="6"/>
  <c r="M81" i="6"/>
  <c r="J288" i="6" l="1"/>
  <c r="L288" i="6" s="1"/>
  <c r="G289" i="6"/>
  <c r="G349" i="6"/>
  <c r="J348" i="6"/>
  <c r="L348" i="6" s="1"/>
  <c r="G334" i="6"/>
  <c r="J333" i="6"/>
  <c r="L333" i="6" s="1"/>
  <c r="J303" i="6"/>
  <c r="L303" i="6" s="1"/>
  <c r="G304" i="6"/>
  <c r="G274" i="6"/>
  <c r="J273" i="6"/>
  <c r="L273" i="6" s="1"/>
  <c r="J318" i="6"/>
  <c r="L318" i="6" s="1"/>
  <c r="G319" i="6"/>
  <c r="F776" i="6"/>
  <c r="B777" i="6"/>
  <c r="G776" i="6"/>
  <c r="J776" i="6" s="1"/>
  <c r="L776" i="6" s="1"/>
  <c r="J752" i="6"/>
  <c r="L752" i="6" s="1"/>
  <c r="G753" i="6"/>
  <c r="G739" i="6"/>
  <c r="J738" i="6"/>
  <c r="L738" i="6" s="1"/>
  <c r="J707" i="6"/>
  <c r="L707" i="6" s="1"/>
  <c r="G708" i="6"/>
  <c r="J722" i="6"/>
  <c r="L722" i="6" s="1"/>
  <c r="G723" i="6"/>
  <c r="G693" i="6"/>
  <c r="J692" i="6"/>
  <c r="L692" i="6" s="1"/>
  <c r="J661" i="6"/>
  <c r="L661" i="6" s="1"/>
  <c r="G662" i="6"/>
  <c r="G677" i="6"/>
  <c r="J676" i="6"/>
  <c r="L676" i="6" s="1"/>
  <c r="D631" i="6"/>
  <c r="M631" i="6" s="1"/>
  <c r="D519" i="6"/>
  <c r="M519" i="6" s="1"/>
  <c r="D456" i="6"/>
  <c r="M456" i="6" s="1"/>
  <c r="D394" i="6"/>
  <c r="M394" i="6" s="1"/>
  <c r="G260" i="6"/>
  <c r="J259" i="6"/>
  <c r="L259" i="6" s="1"/>
  <c r="G245" i="6"/>
  <c r="J245" i="6" s="1"/>
  <c r="L245" i="6" s="1"/>
  <c r="J244" i="6"/>
  <c r="L244" i="6" s="1"/>
  <c r="J228" i="6"/>
  <c r="L228" i="6" s="1"/>
  <c r="G229" i="6"/>
  <c r="J229" i="6" s="1"/>
  <c r="L229" i="6" s="1"/>
  <c r="D148" i="6"/>
  <c r="M147" i="6"/>
  <c r="D115" i="6"/>
  <c r="M114" i="6"/>
  <c r="D52" i="6"/>
  <c r="M51" i="6"/>
  <c r="D83" i="6"/>
  <c r="M82" i="6"/>
  <c r="D180" i="6"/>
  <c r="M179" i="6"/>
  <c r="G305" i="6" l="1"/>
  <c r="J304" i="6"/>
  <c r="L304" i="6" s="1"/>
  <c r="G335" i="6"/>
  <c r="J334" i="6"/>
  <c r="L334" i="6" s="1"/>
  <c r="G320" i="6"/>
  <c r="J319" i="6"/>
  <c r="L319" i="6" s="1"/>
  <c r="J349" i="6"/>
  <c r="L349" i="6" s="1"/>
  <c r="G350" i="6"/>
  <c r="J289" i="6"/>
  <c r="L289" i="6" s="1"/>
  <c r="G290" i="6"/>
  <c r="G275" i="6"/>
  <c r="J274" i="6"/>
  <c r="L274" i="6" s="1"/>
  <c r="F777" i="6"/>
  <c r="G777" i="6"/>
  <c r="J777" i="6" s="1"/>
  <c r="L777" i="6" s="1"/>
  <c r="J753" i="6"/>
  <c r="L753" i="6" s="1"/>
  <c r="G754" i="6"/>
  <c r="G740" i="6"/>
  <c r="J739" i="6"/>
  <c r="L739" i="6" s="1"/>
  <c r="G694" i="6"/>
  <c r="J693" i="6"/>
  <c r="L693" i="6" s="1"/>
  <c r="G724" i="6"/>
  <c r="J723" i="6"/>
  <c r="L723" i="6" s="1"/>
  <c r="J708" i="6"/>
  <c r="L708" i="6" s="1"/>
  <c r="G709" i="6"/>
  <c r="J677" i="6"/>
  <c r="L677" i="6" s="1"/>
  <c r="G678" i="6"/>
  <c r="G663" i="6"/>
  <c r="J663" i="6" s="1"/>
  <c r="L663" i="6" s="1"/>
  <c r="J662" i="6"/>
  <c r="L662" i="6" s="1"/>
  <c r="D395" i="6"/>
  <c r="M395" i="6" s="1"/>
  <c r="D457" i="6"/>
  <c r="M457" i="6" s="1"/>
  <c r="G261" i="6"/>
  <c r="J261" i="6" s="1"/>
  <c r="L261" i="6" s="1"/>
  <c r="J260" i="6"/>
  <c r="L260" i="6" s="1"/>
  <c r="D53" i="6"/>
  <c r="M53" i="6" s="1"/>
  <c r="M52" i="6"/>
  <c r="D84" i="6"/>
  <c r="M83" i="6"/>
  <c r="D116" i="6"/>
  <c r="M115" i="6"/>
  <c r="D181" i="6"/>
  <c r="M180" i="6"/>
  <c r="D149" i="6"/>
  <c r="M149" i="6" s="1"/>
  <c r="M148" i="6"/>
  <c r="G351" i="6" l="1"/>
  <c r="J350" i="6"/>
  <c r="L350" i="6" s="1"/>
  <c r="G321" i="6"/>
  <c r="J320" i="6"/>
  <c r="L320" i="6" s="1"/>
  <c r="J275" i="6"/>
  <c r="L275" i="6" s="1"/>
  <c r="G276" i="6"/>
  <c r="G336" i="6"/>
  <c r="J335" i="6"/>
  <c r="L335" i="6" s="1"/>
  <c r="G291" i="6"/>
  <c r="J290" i="6"/>
  <c r="L290" i="6" s="1"/>
  <c r="G306" i="6"/>
  <c r="J305" i="6"/>
  <c r="L305" i="6" s="1"/>
  <c r="G755" i="6"/>
  <c r="J754" i="6"/>
  <c r="L754" i="6" s="1"/>
  <c r="F787" i="6"/>
  <c r="G787" i="6"/>
  <c r="J787" i="6" s="1"/>
  <c r="L787" i="6" s="1"/>
  <c r="B788" i="6"/>
  <c r="J740" i="6"/>
  <c r="L740" i="6" s="1"/>
  <c r="G741" i="6"/>
  <c r="J709" i="6"/>
  <c r="L709" i="6" s="1"/>
  <c r="G710" i="6"/>
  <c r="J724" i="6"/>
  <c r="L724" i="6" s="1"/>
  <c r="G725" i="6"/>
  <c r="J694" i="6"/>
  <c r="L694" i="6" s="1"/>
  <c r="G695" i="6"/>
  <c r="J695" i="6" s="1"/>
  <c r="L695" i="6" s="1"/>
  <c r="J678" i="6"/>
  <c r="L678" i="6" s="1"/>
  <c r="G679" i="6"/>
  <c r="J679" i="6" s="1"/>
  <c r="L679" i="6" s="1"/>
  <c r="D521" i="6"/>
  <c r="M521" i="6" s="1"/>
  <c r="D458" i="6"/>
  <c r="M458" i="6" s="1"/>
  <c r="D396" i="6"/>
  <c r="M396" i="6" s="1"/>
  <c r="M181" i="6"/>
  <c r="D117" i="6"/>
  <c r="M117" i="6" s="1"/>
  <c r="M116" i="6"/>
  <c r="M84" i="6"/>
  <c r="D85" i="6"/>
  <c r="M85" i="6" s="1"/>
  <c r="G337" i="6" l="1"/>
  <c r="J336" i="6"/>
  <c r="L336" i="6" s="1"/>
  <c r="J276" i="6"/>
  <c r="L276" i="6" s="1"/>
  <c r="G277" i="6"/>
  <c r="J277" i="6" s="1"/>
  <c r="L277" i="6" s="1"/>
  <c r="G307" i="6"/>
  <c r="J306" i="6"/>
  <c r="L306" i="6" s="1"/>
  <c r="J321" i="6"/>
  <c r="L321" i="6" s="1"/>
  <c r="G322" i="6"/>
  <c r="J291" i="6"/>
  <c r="L291" i="6" s="1"/>
  <c r="G292" i="6"/>
  <c r="J351" i="6"/>
  <c r="L351" i="6" s="1"/>
  <c r="G352" i="6"/>
  <c r="G756" i="6"/>
  <c r="J755" i="6"/>
  <c r="L755" i="6" s="1"/>
  <c r="F788" i="6"/>
  <c r="B789" i="6"/>
  <c r="G788" i="6"/>
  <c r="J788" i="6" s="1"/>
  <c r="L788" i="6" s="1"/>
  <c r="G742" i="6"/>
  <c r="J741" i="6"/>
  <c r="L741" i="6" s="1"/>
  <c r="G726" i="6"/>
  <c r="J725" i="6"/>
  <c r="L725" i="6" s="1"/>
  <c r="J710" i="6"/>
  <c r="L710" i="6" s="1"/>
  <c r="G711" i="6"/>
  <c r="J711" i="6" s="1"/>
  <c r="L711" i="6" s="1"/>
  <c r="D522" i="6"/>
  <c r="M522" i="6" s="1"/>
  <c r="D397" i="6"/>
  <c r="M397" i="6" s="1"/>
  <c r="D459" i="6"/>
  <c r="M459" i="6" s="1"/>
  <c r="D183" i="6"/>
  <c r="M182" i="6"/>
  <c r="J307" i="6" l="1"/>
  <c r="L307" i="6" s="1"/>
  <c r="G308" i="6"/>
  <c r="J352" i="6"/>
  <c r="L352" i="6" s="1"/>
  <c r="G353" i="6"/>
  <c r="G293" i="6"/>
  <c r="J293" i="6" s="1"/>
  <c r="L293" i="6" s="1"/>
  <c r="J292" i="6"/>
  <c r="L292" i="6" s="1"/>
  <c r="J322" i="6"/>
  <c r="L322" i="6" s="1"/>
  <c r="G323" i="6"/>
  <c r="G338" i="6"/>
  <c r="J337" i="6"/>
  <c r="L337" i="6" s="1"/>
  <c r="J756" i="6"/>
  <c r="L756" i="6" s="1"/>
  <c r="G757" i="6"/>
  <c r="F789" i="6"/>
  <c r="B790" i="6"/>
  <c r="G789" i="6"/>
  <c r="J789" i="6" s="1"/>
  <c r="L789" i="6" s="1"/>
  <c r="G743" i="6"/>
  <c r="J743" i="6" s="1"/>
  <c r="L743" i="6" s="1"/>
  <c r="J742" i="6"/>
  <c r="L742" i="6" s="1"/>
  <c r="G727" i="6"/>
  <c r="J727" i="6" s="1"/>
  <c r="L727" i="6" s="1"/>
  <c r="J726" i="6"/>
  <c r="L726" i="6" s="1"/>
  <c r="D523" i="6"/>
  <c r="M523" i="6" s="1"/>
  <c r="D460" i="6"/>
  <c r="M460" i="6" s="1"/>
  <c r="D398" i="6"/>
  <c r="M398" i="6" s="1"/>
  <c r="M183" i="6"/>
  <c r="D184" i="6"/>
  <c r="G324" i="6" l="1"/>
  <c r="J323" i="6"/>
  <c r="L323" i="6" s="1"/>
  <c r="J353" i="6"/>
  <c r="L353" i="6" s="1"/>
  <c r="G354" i="6"/>
  <c r="G309" i="6"/>
  <c r="J309" i="6" s="1"/>
  <c r="L309" i="6" s="1"/>
  <c r="J308" i="6"/>
  <c r="L308" i="6" s="1"/>
  <c r="J338" i="6"/>
  <c r="L338" i="6" s="1"/>
  <c r="G339" i="6"/>
  <c r="F790" i="6"/>
  <c r="G790" i="6"/>
  <c r="J790" i="6" s="1"/>
  <c r="L790" i="6" s="1"/>
  <c r="B791" i="6"/>
  <c r="J757" i="6"/>
  <c r="L757" i="6" s="1"/>
  <c r="G758" i="6"/>
  <c r="D524" i="6"/>
  <c r="M524" i="6" s="1"/>
  <c r="D399" i="6"/>
  <c r="M399" i="6" s="1"/>
  <c r="D461" i="6"/>
  <c r="M461" i="6" s="1"/>
  <c r="D185" i="6"/>
  <c r="M184" i="6"/>
  <c r="G340" i="6" l="1"/>
  <c r="J339" i="6"/>
  <c r="L339" i="6" s="1"/>
  <c r="J354" i="6"/>
  <c r="L354" i="6" s="1"/>
  <c r="G355" i="6"/>
  <c r="J324" i="6"/>
  <c r="L324" i="6" s="1"/>
  <c r="G325" i="6"/>
  <c r="J325" i="6" s="1"/>
  <c r="L325" i="6" s="1"/>
  <c r="F791" i="6"/>
  <c r="G791" i="6"/>
  <c r="J791" i="6" s="1"/>
  <c r="L791" i="6" s="1"/>
  <c r="B792" i="6"/>
  <c r="J758" i="6"/>
  <c r="L758" i="6" s="1"/>
  <c r="G759" i="6"/>
  <c r="J759" i="6" s="1"/>
  <c r="L759" i="6" s="1"/>
  <c r="D525" i="6"/>
  <c r="M525" i="6" s="1"/>
  <c r="D462" i="6"/>
  <c r="M462" i="6" s="1"/>
  <c r="D400" i="6"/>
  <c r="M400" i="6" s="1"/>
  <c r="D186" i="6"/>
  <c r="M185" i="6"/>
  <c r="G356" i="6" l="1"/>
  <c r="J355" i="6"/>
  <c r="L355" i="6" s="1"/>
  <c r="J340" i="6"/>
  <c r="L340" i="6" s="1"/>
  <c r="G341" i="6"/>
  <c r="J341" i="6" s="1"/>
  <c r="L341" i="6" s="1"/>
  <c r="F792" i="6"/>
  <c r="B793" i="6"/>
  <c r="B794" i="6" s="1"/>
  <c r="F794" i="6" s="1"/>
  <c r="G792" i="6"/>
  <c r="J792" i="6" s="1"/>
  <c r="L792" i="6" s="1"/>
  <c r="D526" i="6"/>
  <c r="M526" i="6" s="1"/>
  <c r="D401" i="6"/>
  <c r="M401" i="6" s="1"/>
  <c r="D463" i="6"/>
  <c r="M463" i="6" s="1"/>
  <c r="D187" i="6"/>
  <c r="M186" i="6"/>
  <c r="G794" i="6" l="1"/>
  <c r="J794" i="6" s="1"/>
  <c r="L794" i="6" s="1"/>
  <c r="B795" i="6"/>
  <c r="F795" i="6" s="1"/>
  <c r="G357" i="6"/>
  <c r="J357" i="6" s="1"/>
  <c r="L357" i="6" s="1"/>
  <c r="J356" i="6"/>
  <c r="L356" i="6" s="1"/>
  <c r="F793" i="6"/>
  <c r="G793" i="6"/>
  <c r="J793" i="6" s="1"/>
  <c r="L793" i="6" s="1"/>
  <c r="D527" i="6"/>
  <c r="M527" i="6" s="1"/>
  <c r="D464" i="6"/>
  <c r="M464" i="6" s="1"/>
  <c r="D402" i="6"/>
  <c r="M402" i="6" s="1"/>
  <c r="D188" i="6"/>
  <c r="M187" i="6"/>
  <c r="G795" i="6" l="1"/>
  <c r="J795" i="6" s="1"/>
  <c r="L795" i="6" s="1"/>
  <c r="B796" i="6"/>
  <c r="F796" i="6" s="1"/>
  <c r="D528" i="6"/>
  <c r="M528" i="6" s="1"/>
  <c r="D403" i="6"/>
  <c r="M403" i="6" s="1"/>
  <c r="D465" i="6"/>
  <c r="M465" i="6" s="1"/>
  <c r="D189" i="6"/>
  <c r="M188" i="6"/>
  <c r="G796" i="6" l="1"/>
  <c r="J796" i="6" s="1"/>
  <c r="L796" i="6" s="1"/>
  <c r="B797" i="6"/>
  <c r="F797" i="6" s="1"/>
  <c r="D529" i="6"/>
  <c r="M529" i="6" s="1"/>
  <c r="D466" i="6"/>
  <c r="M466" i="6" s="1"/>
  <c r="D404" i="6"/>
  <c r="M404" i="6" s="1"/>
  <c r="D190" i="6"/>
  <c r="M189" i="6"/>
  <c r="G797" i="6" l="1"/>
  <c r="J797" i="6" s="1"/>
  <c r="L797" i="6" s="1"/>
  <c r="B798" i="6"/>
  <c r="F798" i="6" s="1"/>
  <c r="D530" i="6"/>
  <c r="M530" i="6" s="1"/>
  <c r="D405" i="6"/>
  <c r="M405" i="6" s="1"/>
  <c r="D467" i="6"/>
  <c r="M467" i="6" s="1"/>
  <c r="D191" i="6"/>
  <c r="M190" i="6"/>
  <c r="B799" i="6" l="1"/>
  <c r="F799" i="6" s="1"/>
  <c r="G798" i="6"/>
  <c r="J798" i="6" s="1"/>
  <c r="L798" i="6" s="1"/>
  <c r="D531" i="6"/>
  <c r="M531" i="6" s="1"/>
  <c r="D468" i="6"/>
  <c r="M468" i="6" s="1"/>
  <c r="D406" i="6"/>
  <c r="M406" i="6" s="1"/>
  <c r="M191" i="6"/>
  <c r="D192" i="6"/>
  <c r="G799" i="6" l="1"/>
  <c r="J799" i="6" s="1"/>
  <c r="L799" i="6" s="1"/>
  <c r="D532" i="6"/>
  <c r="M532" i="6" s="1"/>
  <c r="D407" i="6"/>
  <c r="M407" i="6" s="1"/>
  <c r="D469" i="6"/>
  <c r="M469" i="6" s="1"/>
  <c r="D193" i="6"/>
  <c r="M192" i="6"/>
  <c r="J800" i="6" l="1"/>
  <c r="L800" i="6" s="1"/>
  <c r="D533" i="6"/>
  <c r="M533" i="6" s="1"/>
  <c r="D470" i="6"/>
  <c r="M470" i="6" s="1"/>
  <c r="D408" i="6"/>
  <c r="M408" i="6" s="1"/>
  <c r="D194" i="6"/>
  <c r="M193" i="6"/>
  <c r="J801" i="6" l="1"/>
  <c r="L801" i="6" s="1"/>
  <c r="D534" i="6"/>
  <c r="M534" i="6" s="1"/>
  <c r="D409" i="6"/>
  <c r="M409" i="6" s="1"/>
  <c r="D471" i="6"/>
  <c r="M471" i="6" s="1"/>
  <c r="D195" i="6"/>
  <c r="M194" i="6"/>
  <c r="J802" i="6" l="1"/>
  <c r="L802" i="6" s="1"/>
  <c r="D535" i="6"/>
  <c r="M535" i="6" s="1"/>
  <c r="D410" i="6"/>
  <c r="M410" i="6" s="1"/>
  <c r="D472" i="6"/>
  <c r="M472" i="6" s="1"/>
  <c r="D196" i="6"/>
  <c r="M195" i="6"/>
  <c r="J803" i="6" l="1"/>
  <c r="L803" i="6" s="1"/>
  <c r="D411" i="6"/>
  <c r="M411" i="6" s="1"/>
  <c r="D473" i="6"/>
  <c r="M473" i="6" s="1"/>
  <c r="D197" i="6"/>
  <c r="M196" i="6"/>
  <c r="D474" i="6" l="1"/>
  <c r="M474" i="6" s="1"/>
  <c r="D412" i="6"/>
  <c r="M412" i="6" s="1"/>
  <c r="M197" i="6"/>
  <c r="D413" i="6" l="1"/>
  <c r="M413" i="6" s="1"/>
  <c r="D475" i="6"/>
  <c r="M475" i="6" s="1"/>
  <c r="D199" i="6"/>
  <c r="M198" i="6"/>
  <c r="D476" i="6" l="1"/>
  <c r="M476" i="6" s="1"/>
  <c r="D414" i="6"/>
  <c r="M414" i="6" s="1"/>
  <c r="D200" i="6"/>
  <c r="M199" i="6"/>
  <c r="D415" i="6" l="1"/>
  <c r="M415" i="6" s="1"/>
  <c r="D477" i="6"/>
  <c r="M477" i="6" s="1"/>
  <c r="D201" i="6"/>
  <c r="M200" i="6"/>
  <c r="D478" i="6" l="1"/>
  <c r="M478" i="6" s="1"/>
  <c r="D416" i="6"/>
  <c r="M416" i="6" s="1"/>
  <c r="D202" i="6"/>
  <c r="M201" i="6"/>
  <c r="D417" i="6" l="1"/>
  <c r="M417" i="6" s="1"/>
  <c r="D479" i="6"/>
  <c r="M479" i="6" s="1"/>
  <c r="D203" i="6"/>
  <c r="M202" i="6"/>
  <c r="D480" i="6" l="1"/>
  <c r="M480" i="6" s="1"/>
  <c r="D418" i="6"/>
  <c r="M418" i="6" s="1"/>
  <c r="D204" i="6"/>
  <c r="M203" i="6"/>
  <c r="D419" i="6" l="1"/>
  <c r="M419" i="6" s="1"/>
  <c r="D481" i="6"/>
  <c r="M481" i="6" s="1"/>
  <c r="D205" i="6"/>
  <c r="M204" i="6"/>
  <c r="D482" i="6" l="1"/>
  <c r="M482" i="6" s="1"/>
  <c r="D420" i="6"/>
  <c r="M420" i="6" s="1"/>
  <c r="M205" i="6"/>
  <c r="D206" i="6"/>
  <c r="D421" i="6" l="1"/>
  <c r="M421" i="6" s="1"/>
  <c r="D483" i="6"/>
  <c r="M483" i="6" s="1"/>
  <c r="D207" i="6"/>
  <c r="M206" i="6"/>
  <c r="D484" i="6" l="1"/>
  <c r="M484" i="6" s="1"/>
  <c r="D422" i="6"/>
  <c r="M422" i="6" s="1"/>
  <c r="D208" i="6"/>
  <c r="M207" i="6"/>
  <c r="D423" i="6" l="1"/>
  <c r="M423" i="6" s="1"/>
  <c r="D485" i="6"/>
  <c r="M485" i="6" s="1"/>
  <c r="D209" i="6"/>
  <c r="M208" i="6"/>
  <c r="D486" i="6" l="1"/>
  <c r="M486" i="6" s="1"/>
  <c r="D210" i="6"/>
  <c r="M209" i="6"/>
  <c r="D487" i="6" l="1"/>
  <c r="M487" i="6" s="1"/>
  <c r="D211" i="6"/>
  <c r="M210" i="6"/>
  <c r="D212" i="6" l="1"/>
  <c r="M211" i="6"/>
  <c r="D213" i="6" l="1"/>
  <c r="M213" i="6" s="1"/>
  <c r="M212" i="6"/>
</calcChain>
</file>

<file path=xl/sharedStrings.xml><?xml version="1.0" encoding="utf-8"?>
<sst xmlns="http://schemas.openxmlformats.org/spreadsheetml/2006/main" count="36760" uniqueCount="11149">
  <si>
    <t>Bonjour !</t>
  </si>
  <si>
    <t>Sur une CPU Premium 57204 (avec une carte ETY 5104), comment trouver l'adressage Modbus d'une variable, genre %M0 ?</t>
  </si>
  <si>
    <t>Je viens de changer cette CPU pour passer sous Unity. Et Unity en Unitelway...</t>
  </si>
  <si>
    <t>Donc, je change mon vieil Ewon 500 par un 2005CD qui peut directement passer par la carte réseau.</t>
  </si>
  <si>
    <t>Évidemment, plus question de le paramétrer en Unitelway ; je passe en Modbus TCP, mais là, il me demande les adresses Modbus des variables dont j'ai besoin !</t>
  </si>
  <si>
    <t>Autrement dit : plus de %M0, mais une adresse du genre 40010 et des brouettes.</t>
  </si>
  <si>
    <t>Alors, comment faire la corrélation entre les deux ?</t>
  </si>
  <si>
    <t>Merci !</t>
  </si>
  <si>
    <t>%M0</t>
  </si>
  <si>
    <t>40010 et des brouettes</t>
  </si>
  <si>
    <t xml:space="preserve">J'ai actuellement en Ewon 500 qui me sert de passerelle XIP/Unitelway. </t>
  </si>
  <si>
    <t>La CPU était une 203, sous PL7-PRO donc, et ça suffisait très bien.</t>
  </si>
  <si>
    <t>Bonjour</t>
  </si>
  <si>
    <t>adresse 10001...20000* =&gt; Discrete Inputs</t>
  </si>
  <si>
    <t>adresse 40001...50000* =&gt; Holding Registers</t>
  </si>
  <si>
    <t>adresse 30001...40000* =&gt;Input Registers</t>
  </si>
  <si>
    <t>ca veut dire que pour %M0 cela correspond dans un PREMIUM à l'adresse 1, %M1 à 2 etc..</t>
  </si>
  <si>
    <t>40001 pour %MW0</t>
  </si>
  <si>
    <t>30001 pour %IW0</t>
  </si>
  <si>
    <t>%MW0</t>
  </si>
  <si>
    <t>%IW0</t>
  </si>
  <si>
    <t>bonjour,</t>
  </si>
  <si>
    <t>y a pas d'astuce particuliere, si ceux sont des mots, il faut ajouter 40001</t>
  </si>
  <si>
    <t>ton %MF2012, c'est 2 mots %MW2012 et %MW2013 donc 42013 et 42014</t>
  </si>
  <si>
    <t>%MW2012</t>
  </si>
  <si>
    <t>%MW2013</t>
  </si>
  <si>
    <t>ajout de</t>
  </si>
  <si>
    <t xml:space="preserve">adresse 1...10000* =&gt; Coils (outputs)  </t>
  </si>
  <si>
    <t>Pour info, l'adresse Modbus n'est pas %MW1 ou 40001, ces termes sont des conventions d'écriture uniquement.</t>
  </si>
  <si>
    <t>En Modbus, il y a 4 types de données:</t>
  </si>
  <si>
    <t>- 0x - Coils - Lecture/Ecriture de bit(s)</t>
  </si>
  <si>
    <t>- 1x - Discrete Inputs - Lecture de bit(s)</t>
  </si>
  <si>
    <t>- 3x - Input words - Lecture de mot(s)</t>
  </si>
  <si>
    <t>- 4x - Holding Registers - Lecture/Ectriture de mot(s)</t>
  </si>
  <si>
    <t>Pour chacun des ces types de données, l'adresse peut aller de 0 à 65535 (en hexadecimal, de 0x0000 à 0xFFFF)</t>
  </si>
  <si>
    <t>La notation %MWxxxx permet d'afficher la donnée avec un offset de 1, %MW0 n'existant pas, %MW1 correspond à la donnée 0 du type 4.</t>
  </si>
  <si>
    <t>La notation 40001 ou 400001 tien compte de cet offset de 1 et du type de donnée.</t>
  </si>
  <si>
    <t>Mais la plupart du temps, on parle d'une plage de 40001 à 49999, ce qui est inexact (mais suffisant dans la plupart des application).</t>
  </si>
  <si>
    <t>J'ai même parfois vu des adresses loufoques comme 5000, qui viendrait après 49999 et qui n'a pas de sens.</t>
  </si>
  <si>
    <t>La notation correcte serait dont 4x00000 si l'on veut utiliser les adresses de 4x00000 à 4x65535 (en hexadecimal de 4x0000 à 4xFFFF), pour le type et l'adresse.</t>
  </si>
  <si>
    <t>Je suis un peu sorti du cadre mais je pense que c'est important de savoir cela pour bien comprendre le fonctionnement de Modbus.</t>
  </si>
  <si>
    <t>Ligne à la création de ce document</t>
  </si>
  <si>
    <t>Chemin du registre</t>
  </si>
  <si>
    <t>n° Registre Modbus</t>
  </si>
  <si>
    <t>Valeur</t>
  </si>
  <si>
    <t>Nom français du paramètre</t>
  </si>
  <si>
    <t>Explication EUROTHERM</t>
  </si>
  <si>
    <t>Loop.</t>
  </si>
  <si>
    <t>Main.</t>
  </si>
  <si>
    <t>AutoMan</t>
  </si>
  <si>
    <t>Mode Auto/Manuel</t>
  </si>
  <si>
    <t xml:space="preserve">Sélectionne le mode de fonctionnement de la boucle. Il peut s'agir d'une commande automatique ou d'un réglage manuel du niveau de puissance de sortie.
Options De Valeur
0: Mode automatique 
En mode automatique, l'instrument surveille continuellement la mesure et la compare à la consigne. Il calcule la puissance de sortie afin de réduire au minimum l' écart.
1: Mode manuel
En mode manuel, le régulateur transfère la puissance de sortie à l'opérateur. En mode manuel, la puissance assignée au procédé pourra être modifiée directement depuis la face avant de l'instrument ou via les comms.
Le régulateur continue à surveiller la boucle, si bien que lorsque l'instrument revient en mode automatique, il peut reprendre le contrôle en douceur. 
plus Paramètres principaux </t>
  </si>
  <si>
    <t>PV</t>
  </si>
  <si>
    <t>… °C</t>
  </si>
  <si>
    <t>Variable de process</t>
  </si>
  <si>
    <t>La valeur d'entrée de la variable du process. Généralement connectée à une entrée analogique.</t>
  </si>
  <si>
    <t>Inhibit</t>
  </si>
  <si>
    <t>Inhibition de la régulation</t>
  </si>
  <si>
    <t>Utilisé pour arrêter la boucle. Si ce paramètre est sélectionné, la boucle arrêtera la régulation et la sortie de la boucle sera fixée à la valeur de sortie sûre (ValSortieSûre).
Options De Valeur
0: Non
1: Oui</t>
  </si>
  <si>
    <t>(L</t>
  </si>
  <si>
    <t>TargetSP</t>
  </si>
  <si>
    <t>Consigne cible</t>
  </si>
  <si>
    <t>La consigne cible est la valeur de consigne visée par la boucle de régulation. Elle peut provenir de plusieurs sources différentes, telles qu'un SP interne ou distant.</t>
  </si>
  <si>
    <t>WorkingSP</t>
  </si>
  <si>
    <t>Consigne de travail</t>
  </si>
  <si>
    <t>La consigne de travail est la valeur courante, instantanée et active de la consigne utilisée par la boucle. Elle peut provenir de différentes sources, telles qu'un SP interne ou externe ou d'une rampe. Cette consigne active est uniquement accessible en lecture puisqu'elle est issue d'autres sources.</t>
  </si>
  <si>
    <t>ActiveOut</t>
  </si>
  <si>
    <t>… %</t>
  </si>
  <si>
    <t>Sortie de Travail</t>
  </si>
  <si>
    <t xml:space="preserve">C'est la sortie fonctionnelle, réelle, en cours, de la boucle, avant qu'elle ne se sépare en sorties de voie 1 et voie 2. </t>
  </si>
  <si>
    <t>IntHold</t>
  </si>
  <si>
    <t>Stoppe l'action intégrale</t>
  </si>
  <si>
    <t>Si ceci est validé, le terme Intégrale est gelé à la valeur actuelle. Ceci est équivalent à commuter l'algorithme en PD avec un valeur d'intégrale manuelle fixée.
Options De Valeur
0: Non
1: Oui</t>
  </si>
  <si>
    <t>Setup.</t>
  </si>
  <si>
    <t>CH1ControlType</t>
  </si>
  <si>
    <t>Type voie1/Chaud</t>
  </si>
  <si>
    <t xml:space="preserve">Détermine l'algorithme de contrôle du canal 1. Il est possible de sélectionner différents algorithmes pour les canaux 1 et 2. Dans les applications de commande de température, Ch1 est généralement le canal de chauffage tandis que Ch2 est le canal de refroidissement. 
Options De Valeur
0: La sortie de régulation n'est pas configurée
1: La sortie de régulation est configurée en format Marche/Arrêt
2: La sortie de régulation est configurée en format PID
3: Sortie de régulation configurée comme VP sans retour potentiométrique
Le VP sans retour potentiométrique est utilisé dans les systèmes sans feedback de position. Il est appliqué sous forme d'algorithme de mode de vitesse.
4: Sortie de régulation configurée comme VP avec retour potentiomètre.
Le VPB avec retour potentiomérique est utilisé dans les systèmes avec feedback de position. Il est appliqué sous forme d'algorithme PID activant une boucle de position.
</t>
  </si>
  <si>
    <t>CH2ControlType</t>
  </si>
  <si>
    <t>Type voie2/Froid</t>
  </si>
  <si>
    <t xml:space="preserve">Sélectionne l'algorithme de contrôle du canal 2. Il est possible de sélectionner différents algorithmes pour les canaux 1 et 2. Dans les applications de commande de température, Ch1 est généralement le canal de chauffage tandis que Ch2 est le canal de refroidissement.
Options De Valeur
0: La sortie de régulation n'est pas configurée
1: La sortie de régulation est configurée en format Marche/Arrêt
2: La sortie de régulation est configurée en format PID
3: Sortie de régulation configurée comme VP sans retour potentiométrique
Le VP sans retour potentiométrique est utilisé dans les systèmes sans feedback de position. Il est appliqué sous forme d'algorithme de mode de vitesse.
4: Sortie de régulation configurée comme VP avec retour potentiomètre.
Le VPB avec retour potentiomérique est utilisé dans les systèmes avec feedback de position. Il est appliqué sous forme d'algorithme PID activant une boucle de position.
</t>
  </si>
  <si>
    <t>ControlAction</t>
  </si>
  <si>
    <t>Sens d'action de la régulation</t>
  </si>
  <si>
    <t xml:space="preserve">Sélectionne le sens de la régulation, c.-à-d. direct ou inverse.
Options De Valeur
0: Action inverse parfois désignée sous le terme de retour négatif (negative feedback )
1: Action directe, parfois désignée sous le terme de retour positif (positive feedback)
</t>
  </si>
  <si>
    <t>PBUnits</t>
  </si>
  <si>
    <t>Unité de la bande proportionnelle</t>
  </si>
  <si>
    <t>Détermine le type d'unité utilisée pour représenter la bande proportionnelle de l'instrument.
Options De Valeur
0: Unités Process E.G.C,F ou Unités physiques
1: Pourcentage de l'étendue de mesure[plage haute - plage basse]</t>
  </si>
  <si>
    <t>DerivativeType</t>
  </si>
  <si>
    <t>Type de dérivée</t>
  </si>
  <si>
    <t>Détermine si le terme dérivée s'applique a) seulement aux variations de la mesure PV ou b) aux variations de l'écart (donc sensible aux variations de PV et aux changements de consigne)
Options De Valeur
0: Seules les variations de PV modifieront le terme dérivée
1: Les variations de PV et/ou SP entraîneront un terme dérivée.</t>
  </si>
  <si>
    <t>LoopName</t>
  </si>
  <si>
    <t>Nom de la boucle</t>
  </si>
  <si>
    <t>Texte de remplacement pour le nom de la boucle sur les vues de boucle</t>
  </si>
  <si>
    <t>Tune.</t>
  </si>
  <si>
    <t>AutotuneEnable</t>
  </si>
  <si>
    <t>Lancement de l'autoréglage</t>
  </si>
  <si>
    <t>Démarrage de la fonction d'autoréglage.
Suite à un autoréglage, l'instrument modifiera les paramètres PID pour mieux s'adapter aux caractéristiques de charge. Une fois l'autoréglage lancé, on observe une durée de 1 minute durant laquelle la boucle se stabilise. Il est possible de modifier la consigne de la boucle durant cette période.
On prendra soin de s'assurer que les variations de la mesure n'endommagent pas les installations en cours d'autoréglage. Il est recommandé de régler la valeur de consigne à un niveau inférieur au point de consigne habituel quand on procède à l'autoréglage.
L'autoréglage fonctionne en alternant des mises On et Off de la sortie pour provoquer une oscillation de la mesure. L'amplitude et la période de l'oscillation permettent alors de calculer les valeurs des paramètres PID.
Si le processus n'accepte pas des niveaux maximum de sollicitation "chaud ou froid" pendant l'autoréglage, ces niveaux pourront être limités . La mesure devra cependant osciller suffisamment pour permettre à l'autoréglage de calculer les valeurs.
Il est possible de procéder à un autoréglage ponctuel à n'importe quel moment, mais celui-ci ne doit normalement être effectué qu'une seule fois à la mise en service initiale. Cependant, si le processus contrôlé devient par la suite instable (en raison d'un changement de ses caractéristiques), il est possible d'effectuer un nouvel autoréglage en fonction des nouvelles conditions.
Il est préférable de démarrer l'autoréglage depuis la température ambiante. Cela permet à l'autoréglage de calculer plus précisément les valeurs d' approche inférieures et supérieures (Cutback bas, Cutback haut) qui limitent les dépassements dessus, dessous.
Comment Lancer l'autoréglage
Régler la consigne à la valeur normale du procédé. 
Dans la liste ‘AUTOREGLAGE’ sélectionner ‘Valider’ et régler sur ‘Oui’. 
Appuyer sur les touches Page et Défilement en même temps pour revenir sur la page d'accueil. Le message ‘Autoréglage’ clignotera pour indiquer que l'autoréglage en est cours. 
Le régulateur produit une oscillation de la température en mettant tour à tour le chauffage sous tension, puis hors tension. Le premier cycle n'est pas terminé tant que la valeur mesurée n'a pas atteint la consigne fixée. 
Après deux cycles d'oscillation, l'autoréglage est terminé et se coupe automatiquement. 
Le régulateur calcule alors les paramètres PID et reprend son mode de fonctionnement normal. 
Pour obtenir une régulation ‘Proportionnelle seulement’, ‘PD’, ou ‘PI’ régler les paramètres ‘TI’ ou ‘TD’ sur la position Arrêt (off) avant de démarrer le cycle d'autorégalge. L' autoréglage les ignorera et ne calculera pas de valeur pour eux.
Options De Valeur
0: Off
1: On</t>
  </si>
  <si>
    <t>OutputHighLimit</t>
  </si>
  <si>
    <t>Limite haute de puissance en autoréglage</t>
  </si>
  <si>
    <t xml:space="preserve">Régler ce paramètre pour limiter le niveau de puissance de sortie maximum que le régulateur fournira durant le processus d'autoréglage.
Si la limite haute de puissance de sortie définie dans la liste Sortie est inférieure, alors la limite haute de puisance durant l'autoréglage sera limitée en fonction de cette valeur.
</t>
  </si>
  <si>
    <t>OutputLowLimit</t>
  </si>
  <si>
    <t>Limite basse de puissance en autoréglage</t>
  </si>
  <si>
    <t xml:space="preserve">Régler ce paramètre pour limiter le niveau de puissance de sortie minimum que le régulateur fournira durant le processus d'autoréglage.
Si la limite basse de puissance de sortie définie dans la liste Sortie est supérieure, alors la limite basse de puisance durant l'autoréglage sera limitée en fonction de cette valeur.
</t>
  </si>
  <si>
    <t>State</t>
  </si>
  <si>
    <t>Etat de l'autoréglage</t>
  </si>
  <si>
    <t>StageTime</t>
  </si>
  <si>
    <t>Durée de l'étape d'autoréglage</t>
  </si>
  <si>
    <t>PID.</t>
  </si>
  <si>
    <t>SchedulerType</t>
  </si>
  <si>
    <t>sans</t>
  </si>
  <si>
    <t>Type de Multi-PID</t>
  </si>
  <si>
    <t xml:space="preserve">Type de Multi-PID
Le Multi-PID permet de contrôler les procédés dont les caractéristiques varient. Dans certains procédés, les PID peuvent être très différents à basse température et à haute température. Le Multi-PID détermine le critère d'appel des jeux de PID.
Le Multi-PID utilise l'un des paramètres de la boucle (par ex. PV ou SP) pour sélectionner le jeu PID actif. Les deux limites fournies permettent de définir trois régions.
Options De Valeur
0: Programmation de gain non activée
1: Réglage manuel
LePID réglé peut être sélectionné par l'opérateur.
Il est possible d'utiliser le câblage virtuel des instruments pour contrôler la section des réglages de gain. Cela peut être relié au segment de programmation, en modifiant les réglages PID pour les segments individuels.
2: Point de consigne programmé
Le PID défini est sélectionné en fonction de la valeur du point de consigne de service.
3: PV programmée
Le PID défini est sélectionné pour la PV mesurée. 
4: Ecart programmée
The PID défini est sélectionné en fonction de l'écart entre le PV et le point de consigne [erreur].
5: Puissance de sortie programmée
Le PID défini est sélectionné en fonction de la puissance de sortie de service 
6: Paramètre distant programmé
Un paramètre distant peut être câblé à l'ordonnanceur ; le PID défini est alors sélectionné en fonction des valeurs d'entrée. 
</t>
  </si>
  <si>
    <t>NumSets</t>
  </si>
  <si>
    <t>Nombre de jeux PID</t>
  </si>
  <si>
    <t xml:space="preserve">Sélectionne le nombre de jeux PID utilisables. 
Permet de réduire le nombre de jeux, si le procédé ne requiert pas la totalité des jeux PID possibles.
</t>
  </si>
  <si>
    <t>ActiveSet</t>
  </si>
  <si>
    <t>…</t>
  </si>
  <si>
    <t>Jeux actuel est n°…</t>
  </si>
  <si>
    <t>Jeu actif en multi-PID
Jeu PID actuellement sélectionné</t>
  </si>
  <si>
    <t>Boundary1-2</t>
  </si>
  <si>
    <t>212°C</t>
  </si>
  <si>
    <t>Seuil de Transition 1-2 en Multi-PID</t>
  </si>
  <si>
    <t xml:space="preserve">Le Multi-PID compare le paramètre surveillé (p. ex. PV) à la valeur de transition. 
Si le paramètre surveillé est sous le seuil, alors le jeu 1 sera actif. S'il est au-dessus du seuil, le jeu 2 sera actif.
Attention : si trois jeux sont activés, une limite supplémentaire sera introduite.
</t>
  </si>
  <si>
    <t>Boundary2-3</t>
  </si>
  <si>
    <t>400°C</t>
  </si>
  <si>
    <t>Seuil de Transition 2-3 en Multi-PID</t>
  </si>
  <si>
    <t xml:space="preserve">Le Multi-PID compare le paramètre surveillé (p. ex. PV) à la valeur de transition. 
Si le paramètre surveillé est sous le seuil, alors le jeu 1 sera actif. S'il est au-dessus du seuil, le jeu 2 sera actif.
Attention : si trois jeux sont activés, une limite supplémentaire sera introduite.
</t>
  </si>
  <si>
    <t>ProportionalBand</t>
  </si>
  <si>
    <t>3,5°C</t>
  </si>
  <si>
    <t>Bande proportionnelle du jeu 1</t>
  </si>
  <si>
    <t xml:space="preserve">La Bande proportionnelle définit la plage de mesure sur laquelle la sortie peut agir linéairement avant d'atteindre une saturation maximum ou minimum.
La bande proportionnelle devra être réglée aussi étroite que possible sans entraîner d'oscillation.
</t>
  </si>
  <si>
    <t>IntegralTime</t>
  </si>
  <si>
    <t>200 s</t>
  </si>
  <si>
    <t>Temps d'intégrale du jeu 1</t>
  </si>
  <si>
    <t xml:space="preserve">Le temps d'intégrale permet d'annuler toute erreur de statisme en ramenant à zéro tout écart permanent.
Dans un régulateur uniquement proportionnel, une erreur de statisme entre le point de consigne et la mesure PV doit exister pour que le régulateur puisse fournir la puissance. Cela peut entraîner une oscillation du PV autour du point de consigne ou la stabilisation du PV à un point éloigné du point de consigne. En permettant une action intégrale, le régulateur assurera le suivi de l'erreur et augmentera la puissance pour supprimer l' erreur statisme.
Un temps intégral trop court entraînera une réponse excessive. Un temps intégral trop long ralentira l'approche du PV vers la consigne et entraînera un sur-amortissement de la boucle.
L'action intégrale peut être désactivée en réglant sa valeur sur Arrêt (0).
Options De Valeur
0: Off
autre: On
</t>
  </si>
  <si>
    <t>DerivativeTime</t>
  </si>
  <si>
    <t>40 s</t>
  </si>
  <si>
    <t>Temps de dérivée du jeu 1</t>
  </si>
  <si>
    <t xml:space="preserve">Ce paramètre permet d'augmenter la stabilité du système.
L'action dérivée peut être configurée pour réagir soit aux variations de l'écart soit uniquement aux variations de la mesure PV. Si l'action dérivée est configurée pour PV seulement, les variations du point de consigne n'entraîneront pas d'actions au niveau du signal de sortie.
L'action dérivée surveille la vitesse de variation de la boucle. Elle réagit aux changements de la PV en modifiant la sortie pour absorber les transitoires. L'augmentation du temps de dérivée permet de réduire le temps de réponse de la boucle après un changement transitoire.
Dans certaines applications, l'action dérivée peut entraîner une certaine instabilité si la PV est bruyante ; elle pourra alors amplifier ce bruit et modifier excessivement la sortie. Dans un tel cas, il est préférable de désactiver ce paramètre et de re-régler la boucle.
L'action dérivée peut être désactivée en réglant sa valeur sur Off (0).
Options De Valeur
0: Off
1: On
</t>
  </si>
  <si>
    <t>CutbackHigh</t>
  </si>
  <si>
    <t>Cutback Haut du jeu 1</t>
  </si>
  <si>
    <t xml:space="preserve">Les paramètres d'approche Cutback haut et bas permettent de réduire le dépassement par dessous ou par dessus en cas de variations importantes du procédé.aut
Options De Valeur
0: Le paramètre d'approche est réglé sur 3Pb
(pas d'autres valeurs)
</t>
  </si>
  <si>
    <t>CutbackLow</t>
  </si>
  <si>
    <t>Cutback bas du jeu 1</t>
  </si>
  <si>
    <t xml:space="preserve">Les paramètres d'approche Cutback haut et bas permettent de réduire le dépassement par dessous ou par dessus en cas de variations importantes du procédé.
Options De Valeur
0: Le paramètre d'approche est réglé sur 3Pb
</t>
  </si>
  <si>
    <t>ManualReset</t>
  </si>
  <si>
    <t>0 s</t>
  </si>
  <si>
    <t>Intégrale manuelle du jeu 1</t>
  </si>
  <si>
    <t xml:space="preserve">Permet de supprimer l'écart permanent (erreur de statisme) PV par rapport à la consigne. L'intégrale manuelle introduit un niveau de puissance supplémentaire fixe à la sortie. Il s'agit de la puissance nécessaire pour éliminer les erreurs permanentes d'une régulation P pure et compenser les pertes 
L'intégrale manuelle remplace la composante intégrale dans les régulations P ou PD quand le temps d'intégrale est réglé sur Arrêt (0).
</t>
  </si>
  <si>
    <t>LoopBreakTime</t>
  </si>
  <si>
    <t>100 s</t>
  </si>
  <si>
    <t>Temps de rupture de boucle 1</t>
  </si>
  <si>
    <t xml:space="preserve">L'alarme de rupture de boucle peut être désactivée en réglant le paramètre de temps sur Arrêt (0).
L'alarme de rupture de boucle tente de détecter la perte de retour de la boucle en vérifiant la sortie, la valeur du process et sa vitesse de variation.
La détection des ruptures de boucle fonctionne pour tous les algorithmes de commande : PID, VP et ON-OFF.
Note : cette fonction ne doit pas être confondue avec l'alarme de rupture partielle ou totale de charge.
Options De Valeur
0: Off
1: On
</t>
  </si>
  <si>
    <t>OutputHi</t>
  </si>
  <si>
    <t>MultiPID Limite Haute de sortie 1</t>
  </si>
  <si>
    <t xml:space="preserve">Cette valeur limite la sortie quand le jeu 1 est sélectionné. Si elle est supérieure à la limite de sortie ou à la limite externe (Remote), elle sera ignorée.
</t>
  </si>
  <si>
    <t>OutputLo</t>
  </si>
  <si>
    <t>MultiPID Limite Basse de sortie 1</t>
  </si>
  <si>
    <t>Cette valeur limite la sortie quand le jeu 1 est sélectionné. Si elle est inférieure à la limite de sortie ou à la limite externe (Remote), elle sera ignorée.</t>
  </si>
  <si>
    <t>ProportionalBand2</t>
  </si>
  <si>
    <t>Bande proportionnelle du jeu 2</t>
  </si>
  <si>
    <t>IntegralTime2</t>
  </si>
  <si>
    <t>Temps d'intégrale du jeu 2</t>
  </si>
  <si>
    <t>DerivativeTime2</t>
  </si>
  <si>
    <t>Temps de dérivée du jeu 2</t>
  </si>
  <si>
    <t>CutbackHigh2</t>
  </si>
  <si>
    <t>Cutback Haut du jeu 2</t>
  </si>
  <si>
    <t>CutbackLow2</t>
  </si>
  <si>
    <t>Cutback bas du jeu 2</t>
  </si>
  <si>
    <t>ManualReset2</t>
  </si>
  <si>
    <t>Intégrale manuelle du jeu 2</t>
  </si>
  <si>
    <t>LoopBreakTime2</t>
  </si>
  <si>
    <t>Temps de rupture de boucle 2</t>
  </si>
  <si>
    <t>OutputHi2</t>
  </si>
  <si>
    <t>MultiPID Limite Haute de sortie 2</t>
  </si>
  <si>
    <t xml:space="preserve">Cette valeur limite la sortie quand le jeu 2 est sélectionné. Si elle est supérieure à la limite de sortie ou à la limite externe (Remote), elle sera ignorée.
</t>
  </si>
  <si>
    <t>OutputLo2</t>
  </si>
  <si>
    <t>MultiPID Limite Basse de sortie 2</t>
  </si>
  <si>
    <t>Cette valeur limite la sortie quand le jeu 2 est sélectionné. Si elle est inférieure à la limite de sortie ou à la limite externe (Remote), elle sera ignorée.</t>
  </si>
  <si>
    <t>ProportionalBand3</t>
  </si>
  <si>
    <t>2,5°C</t>
  </si>
  <si>
    <t>Bande proportionnelle du jeu 3</t>
  </si>
  <si>
    <t>IntegralTime3</t>
  </si>
  <si>
    <t>Temps d'intégrale du jeu 3</t>
  </si>
  <si>
    <t>DerivativeTime3</t>
  </si>
  <si>
    <t>Temps de dérivée du jeu 3</t>
  </si>
  <si>
    <t>CutbackHigh3</t>
  </si>
  <si>
    <t>Cutback Haut du jeu 3</t>
  </si>
  <si>
    <t>CutbackLow3</t>
  </si>
  <si>
    <t>Cutback bas du jeu 3</t>
  </si>
  <si>
    <t>ManualReset3</t>
  </si>
  <si>
    <t>Intégrale manuelle du jeu 3</t>
  </si>
  <si>
    <t>LoopBreakTime3</t>
  </si>
  <si>
    <t>Temps de rupture de boucle 3</t>
  </si>
  <si>
    <t>OutputHi3</t>
  </si>
  <si>
    <t>MultiPID Limite Haute de sortie 3</t>
  </si>
  <si>
    <t>OutputLo3</t>
  </si>
  <si>
    <t>MultiPID Limite Basse de sortie 3</t>
  </si>
  <si>
    <t>SP.</t>
  </si>
  <si>
    <t>RangeHigh</t>
  </si>
  <si>
    <t>650 °C</t>
  </si>
  <si>
    <t>Limite Echelle Haute</t>
  </si>
  <si>
    <t xml:space="preserve">Les limites d'échelle fournissent un ensemble de valeurs maximum et minimum absolues pour la boucle .
Toutes les consignes élaborées ou calculées sont en final bornées pour s'adapter à ces limites d'échelle.
Si la bande proportionnelle est configurée sous forme de pourcentage, son étendue effective sera dérivée de ces limites.
</t>
  </si>
  <si>
    <t>RangeLow</t>
  </si>
  <si>
    <t>0 °C</t>
  </si>
  <si>
    <t>Limite Echelle Basse</t>
  </si>
  <si>
    <t>SPSelect</t>
  </si>
  <si>
    <t>Sélection du point de consigne</t>
  </si>
  <si>
    <t>Sélectionne l'un des points de consigne locaux de la boucle, SP1 ou SP2.
Options De Valeur
0: Consigne 1
1: Consigne 2</t>
  </si>
  <si>
    <t>SP1</t>
  </si>
  <si>
    <t>Consigne 1</t>
  </si>
  <si>
    <t xml:space="preserve">La consigne 1 est la consigne primaire du régulateur. 
La consigne est le point de fonctionnement à partir duquel le régulateur régule le système. Si le régulateur est en mode automatique, la différence entre la consigne et la variable de processus (PV) sera continuellement surveillée par l'algorithme de régulation et un signal de sortie sera généré pour amener la PV au point de consigne. Une boucle bien réglée amènera la PV au point de consigne aussi rapidement que possible sans provoquer de dépassement.
</t>
  </si>
  <si>
    <t>SP2</t>
  </si>
  <si>
    <t>Consigne 2</t>
  </si>
  <si>
    <t xml:space="preserve">La consigne 2 est la consigne secondaire du régulateur. Elle est souvent utilisée comme consigne de rechange.
Le second point de consigne est particulièrement utile en cas d'utilisation déclenché par un signal logique. Il est souvent plus facile de choisir entre deux consignes à l'aide d'un signal plutôt que de modifier la consigne via la face avant ou les communications numériques.
</t>
  </si>
  <si>
    <t>SPHighLimit</t>
  </si>
  <si>
    <t>600°C</t>
  </si>
  <si>
    <t>Limite haute de consigne</t>
  </si>
  <si>
    <t>Valeur maximum autorisée pour les points de consigne locaux.</t>
  </si>
  <si>
    <t>SPLowLimit</t>
  </si>
  <si>
    <t>0°C</t>
  </si>
  <si>
    <t>Limite basse de consigne</t>
  </si>
  <si>
    <t>Valeur minimum autorisée pour les points de consigne locaux.</t>
  </si>
  <si>
    <t>AltSPSelect</t>
  </si>
  <si>
    <t>Validation d'une autre consigne alternative</t>
  </si>
  <si>
    <t>Détermine si une autre consigne alternative est active.
La consigne alternative provient d'une source extérieure à la boucle. Elle peut être raccordée à la boucle via une entrée analogique ou un programmateur, ou pour le module 3200, via des communications Modbus.
NOTE: Ce paramètre est également connu sous le nom de Autorisation SP distant.
Options De Valeur
0: Non
1: Oui</t>
  </si>
  <si>
    <t>AltSP</t>
  </si>
  <si>
    <t>27,17°C</t>
  </si>
  <si>
    <t>Autre Consigne</t>
  </si>
  <si>
    <t xml:space="preserve">Autre consigne alternative provenant d'une source extérieure à la boucle. Elle peut être raccordée à la boucle via une entrée analogique ou un programmateur ou, pour le modèle 3200, est assurée de façon externe via des communications ModBus.
NOTE: Ce paramètre est également connu sous le nom de SP distant.
</t>
  </si>
  <si>
    <t>Rate</t>
  </si>
  <si>
    <t>0°C/?</t>
  </si>
  <si>
    <t>Valeur de la rampe de consigne</t>
  </si>
  <si>
    <t>Limite maximum de vitesse d'évolution de la consigne active.
Cette valeur limite permet de protéger la charge contre les chocs thermiques dus à des variations importantes du point de consigne.
Options De Valeur
0: Off
1: On</t>
  </si>
  <si>
    <t>RateDone</t>
  </si>
  <si>
    <t>Rampe terminée</t>
  </si>
  <si>
    <t>Indique que la rampe de consigne s'est effectuée.
Options De Valeur
0: Non
1: Oui</t>
  </si>
  <si>
    <t>SPTrim</t>
  </si>
  <si>
    <t>0,0°C</t>
  </si>
  <si>
    <t>Correction de consigne</t>
  </si>
  <si>
    <t xml:space="preserve">La correction de consigne est un décalage ajouté à la consigne. Il peut être soit positif, soit négatif et son étendue peut être limitée 
Les décalages de consigne peuvent être utilisées dans des cas de retransmission ou de pilotages externes. Une zone maître peut retransmettre la consigne vers d'autres zones et une compensation locale pourra être appliquée à chaque zone de manière à obtenir un profil sur toute la longueur de la machine.
</t>
  </si>
  <si>
    <t>SPTrimHighLimit</t>
  </si>
  <si>
    <t>Limite haute de correction de consigne</t>
  </si>
  <si>
    <t>Limite maximum de la correction qui peut être ajoutée à la consigne.</t>
  </si>
  <si>
    <t>SPTrimLowLimit</t>
  </si>
  <si>
    <t>Limite basse de correction de consigne</t>
  </si>
  <si>
    <t>Limite minimum de la correction qui peut être ajoutée à la consigne.</t>
  </si>
  <si>
    <t>ManualTrack</t>
  </si>
  <si>
    <t>Validation d' un Suivi manuel (Track manuel)</t>
  </si>
  <si>
    <t>Prévient les à-coups de consigne lors des commutations entre les modes Manuel et Automatique.
Si cette fonction est validée; durant le mode manuel, la consigne suit la mesure et lorsque la boucle passe du mode Manuel au mode Auto, la consigne est donc calée à la valeur de PV actuelle. Cette fonction est utile si la charge est démarrée en mode Manuel, puis commutée ultérieurement en mode Auto pour maintenir ainsi le point de fonctionnement.
Options De Valeur
0: Off
1: On</t>
  </si>
  <si>
    <t>SPTrack</t>
  </si>
  <si>
    <t>Validation du suivi de consigne</t>
  </si>
  <si>
    <t>Le suivi de consigne permet un transfert en douceur de la consigne en cas de transition entre une consigne locale et une autre consigne alternative, telle que celle issue du profil d'un programmateur. Lors du basculement de la consigne locale à la consigne alternative telle que celle du programmateur, un transfert en douceur est possible en utilisant la valeur de suivi de consigne Track SP. 
Elle est alors câblée sur l'entrée SP du programmateur.
Lorsque la validation de suivi de consigne n'est pas validée, le point de consigne local est conservé lors de l'utilisation de la consigne alternative et lors du basculement de la consigne alternative à la consigne locale.
Options De Valeur
0: Off
1: On</t>
  </si>
  <si>
    <t>TrackPV</t>
  </si>
  <si>
    <t>PV pour Servo</t>
  </si>
  <si>
    <t>Cette sortie devrait être câblée sur l'entrée PV du programmateur de consigne. C'est la valeur que le programmateur utilise lorsque le mode de suivi est sur PV.</t>
  </si>
  <si>
    <t>TrackSP</t>
  </si>
  <si>
    <t>Valeur SP suivie par le programmateur ou en suivi manuel</t>
  </si>
  <si>
    <t>La valeur SP suivie par le programmateur en servo SP ou en suivi manuel</t>
  </si>
  <si>
    <t>SPIntBal</t>
  </si>
  <si>
    <t>SP Integral Balance</t>
  </si>
  <si>
    <t>Force un équilibrage de la valeur de l'intégrale (connu également sous le nom de debump) sur changement du point de consigne
Options De Valeur
0: Off
1: On</t>
  </si>
  <si>
    <t>OP.</t>
  </si>
  <si>
    <t xml:space="preserve">Limite Haute de sortie </t>
  </si>
  <si>
    <t xml:space="preserve">Puissance de sortie maximum fournie par les voies 1 et 2.
En réduisant la limite de puissance supérieure, il est possible de réduire la vitesse d'évolution du procédé. On procédera cependant avec soin dans la mesure où une réduction de la limite de puissance entraînera une réduction de la capacité du régulateur à réagir en cas de perturbations.
</t>
  </si>
  <si>
    <t>Limite basse de sortie</t>
  </si>
  <si>
    <t xml:space="preserve">Puissance de sortie minimum (ou maximum négative) fournie par les voies 1 et 2.
Pour un algorithme à 1 canal (chauffage seulement), cette valeur sera généralement réglée sur 0%
Pour un algorithme à 2 canaux (chauffage/refroidissement), cette valeur sera généralement réglée sur -100%
Note : les sorties des régulateurs évolués (3504 p. ex) peuvent également comprendre des paramètres de mise à l'échelle destinés à limiter encore plus la puissance fournie.
</t>
  </si>
  <si>
    <t>Ch1Out</t>
  </si>
  <si>
    <t>Valeur de sortie voie 1</t>
  </si>
  <si>
    <t xml:space="preserve">Sortie Canal 1 (Chauffage).
La sortie de Voie 1 correspond aux valeurs de puissance positive (de 0% à Lim OP HAUTE) utilisées par la sortie de chauffage. Elle est généralement reliée à la sortie de commande (TPO modulée dans le temps ou sortie Analogique CC).
</t>
  </si>
  <si>
    <t>Valeur de la rampe de sortie</t>
  </si>
  <si>
    <t>Limite la vitesse de variation de la sortie du PID en % par seconde. La limite de rampe de sortie permet de prévenir les variations brusques de sortie qui peuvent endommager le processus ou les éléments chauffants.
Le paramètre de désactivation de la rampe de sortie doit être sur Faux.
Options De Valeur
0: Off
1: On</t>
  </si>
  <si>
    <t>SensorBreakMode</t>
  </si>
  <si>
    <t>Mode rupture de capteur</t>
  </si>
  <si>
    <t>Définit l'action à mettre en oeuvre si la mesure PV est défectueuse, c'est-à-dire s'il y a une défaillance du capteur. 
Options De Valeur
0: RupC
En cas de rupture capteur, la sortie sera forcée à la position de repli définie dans SbrkOP.
1: Maintien
En cas de rupture, la sortie sera maintenue à la dernière valeur avant la rupture.</t>
  </si>
  <si>
    <t>SbrkOP</t>
  </si>
  <si>
    <t xml:space="preserve">Puissance de sortie en mode rupture de capteur </t>
  </si>
  <si>
    <t>La puissance de sortie de la boucle de régulation quand l'entrée est endéfaut et que le mode de rupture de capteur est configuré sur Repli.</t>
  </si>
  <si>
    <t>SafeOutVal</t>
  </si>
  <si>
    <t>Valeur de repli de la sortie</t>
  </si>
  <si>
    <t xml:space="preserve">Utilisée si la boucle est inhibée. </t>
  </si>
  <si>
    <t>ManualMode</t>
  </si>
  <si>
    <t>Mode de sortie manuel</t>
  </si>
  <si>
    <t>Sélectionne le mode de fonctionnement manuel.
Options De Valeur
0: Suivi
Au passage en manuel, la sortie manuelle suit la dernière valeur que la sortie avait en auto, de façon que la transition vers le mode manuel se passe sans à-coups au niveau de la sortie.
1: Saut
Lors de la transition en mode manuel, la sortie prendra la dernière valeur op précédemment imposée.
2: OPMan
Lors de la transition en mode manuel, la sortie prendra la dernière valeur op manuelle précédemment définie par l'opérateur.</t>
  </si>
  <si>
    <t>ManualOutVal</t>
  </si>
  <si>
    <t>Valeur de sortie manuelle</t>
  </si>
  <si>
    <t xml:space="preserve">La puissance de sortie quand la boucle est en mode manuel.
Note : en mode manuel, la puissance maximum reste limitée par les limites de puissance haute et basse. Cela peut cependant poser un danger si l'instrument est laissé sans surveillance sur la puissance de sortie maximale. Il est important que des alarmes hautes soient configurées pour protéger l'installation.
Il est recommandé que toutes les installations soient équipées d'un dispositif indépendant d'alarmes haute pleine échelle faisant office de "gendarme" protégeant le procédé et l'installation.
</t>
  </si>
  <si>
    <t>ForcedOP</t>
  </si>
  <si>
    <t>Valeur de sortie manuelle imposée</t>
  </si>
  <si>
    <t>Valeur de sortie manuelle imposée, utilisée quand le mode manuel est réglé sur 'step'</t>
  </si>
  <si>
    <t>ManStartup</t>
  </si>
  <si>
    <t>Mode de démarrage manuel</t>
  </si>
  <si>
    <t>Force le démarrage en mode manuel
Options De Valeur
0: Off
1: On</t>
  </si>
  <si>
    <t>EnablePowerFeedforward</t>
  </si>
  <si>
    <t>Validation de la compensation des variations secteur</t>
  </si>
  <si>
    <t>Ce paramètre permet de corriger la puissance de sortie en cas de fluctuations dans la tension secteur lors de l'utilisation d'un actionneur électrique de chauffage . On obtiendra ainsi une performance plus stable.
Le principe consiste à surveiller la tension secteur et à compenser les fluctuations avant qu'elles ne puissent affecter la température du procédé. 
Imaginons qu'un processus fonctionne à 25% de sa puissance et que la température est calée sur le point de consigne ; si la tension de ligne chute de 20%, la puissance du réchauffeur chutera de 36% en raison de l'effet quadratique de la puissance par rapport à la tension. Tôt ou tard, la température chutera. Le capteur et le régulateur détecteront alors cette baisse et augmenteront la DUREE A L'ETAT PASSANT du contacteur de manière suffisante pour ramener la température au point de consigne. La température du produit traité pourra entre-temps chuter sous le niveau optimal, entraînant par-là même des imperfections dans le produit.
Certains contrôleurs surveillent en permanence la tension réseau et augmentent ou diminuent directement la DUREE A L'ETAT PASSANT (%). De cette manière, le procédé n'est pas exposé aux changements de température liés à une fluctuation de la tension réseau. 
Cette fonction, appelée COMPENSATION des VARIATIONS SECTEUR, ne concerne que les systèmes de chauffes électriques. Elle doit être désactivée si l'on utilise une autre méthode de chauffage (gaz, vapeur ou huile caloporteuse). Dans la terminologie de régulation de process, ce concept est désignée par le terme de FEEDFORWARD ou action A PRIORI. Il est par exemple possible de varier automatiquement la puissance de base de chauffage d'un four à transporteur selon le débit du matériau et de laisser le régulateur procéder uniquement aux ajustements fins de la sortie.
Options De Valeur
0: Non
1: Oui</t>
  </si>
  <si>
    <t>MeasuredPower</t>
  </si>
  <si>
    <t>0,00 V</t>
  </si>
  <si>
    <t>Mesure de la Tension</t>
  </si>
  <si>
    <t xml:space="preserve">Le dispositif de compensation des variations secteur permet de surveiller la tension secteur et de compenser les fluctuations avant qu'elle ne puissent affecter la température du procédé. 
Imaginons qu'un processus fonctionne à 25% de sa puissance et que la température est calée sur le point de consigne ; si la tension de ligne chute de 20%, la puissance du réchauffeur chutera de 36% en raison de l'effet quadratique de la puissance par rapport à la tension. Tôt ou tard, la température chutera. Le capteur et le régulateur détecteront alors cette baisse et augmenteront la DUREE A L'ETAT PASSANT du contacteur de manière suffisante pour ramener la température au point de consigne. La température du produit traité pourra entre-temps chuter sous le niveau optimal, entraînant par-là même des imperfections dans le produit.
Certains contrôleurs surveillent en permanence la tension réseau et augmentent ou diminuent directement la DUREE A L'ETAT PASSANT (%). De cette manière, le processus n'est pas exposé aux changements de température liés à une fluctuation de la tension réseau. 
Cette fonction, appelée COMPENSATION des VARIATIONS SECTEUR, ne concerne que les systèmes de chauffes électriques. Elle doit être désactivée si l'on utilise une autre méthode de chauffage (gaz, vapeur ou huile caloporteuse). Dans la terminologie de régulation de process, ce concept est désignée par le terme de FEEDFORWARD ou action A PRIORI. Il est par exemple possible de varier automatiquement la puissance de base de chauffage d'un four à transporteur selon le débit du matériau et de laisser le régulateur procéder uniquement aux ajustements fins de la sortie.
</t>
  </si>
  <si>
    <t>FeedForwardType</t>
  </si>
  <si>
    <t>Type de Tendance (Feedforward)</t>
  </si>
  <si>
    <t>Définit la source de la valeur Tendance de sortie. Cette valeur est est mise à l'échelle et ajoutée a priori à la sortie.
Options De Valeur
0: Tendance désactivée
1: La valeur de Tendance est une valeur externe.
2: La valeur de Tendance est liée à la consigne actuelle.
La consigne est remise à l'échelle de la sortie grâce au gain de tendance et au décalage(Offset), si bien que sa plage d'application peut être limitée.
3: La valeur de Tendance est liée à la mesure (PV)
La valeur PV est remise à 'échelle de la sortie grâce au gain de tendance et aux décalages (Offset).</t>
  </si>
  <si>
    <t>TrackOutVal</t>
  </si>
  <si>
    <t>Valeur de suivi de sortie</t>
  </si>
  <si>
    <t xml:space="preserve">Valeur que suit la sortie la de boucle quand le paramètre OP Suivi est activé. </t>
  </si>
  <si>
    <t>TrackEnable</t>
  </si>
  <si>
    <t>Activation du suivi de sortie</t>
  </si>
  <si>
    <t>Une fois activée, la sortie de la boucle suivra la valeur de suivi. La boucle retournera en douceur en mode de commande une fois la fonction de suivi désactivée.
Options De Valeur
0: Off
1: On</t>
  </si>
  <si>
    <t>RemOPL</t>
  </si>
  <si>
    <t>Limite externe Basse de sortie</t>
  </si>
  <si>
    <t>Permet de limiter la sortie de la boucle depuis une source externe ou par calcul. Doit toujours être dans les limites principales.</t>
  </si>
  <si>
    <t>RemOPH</t>
  </si>
  <si>
    <t xml:space="preserve">Limite externe Haute de sortie </t>
  </si>
  <si>
    <t xml:space="preserve">Permet de limiter la sortie de la boucle depuis une source externe ou par calcul. Doit toujours être dans les limites principales. </t>
  </si>
  <si>
    <t>Alarm.</t>
  </si>
  <si>
    <t>1.</t>
  </si>
  <si>
    <t>Message</t>
  </si>
  <si>
    <t>SURCHAUFFE</t>
  </si>
  <si>
    <t>Message instantané</t>
  </si>
  <si>
    <t xml:space="preserve">Ce message s'affiche lorsqu'une alarme se produit. Si aucun message n'est défini, le type d'alarme et le numéro d'alarme s'afficheront. </t>
  </si>
  <si>
    <t>Type</t>
  </si>
  <si>
    <t>Type d'alarme</t>
  </si>
  <si>
    <t>Le type d'alarme détermine la manière dont elle fonctionne.
Il existe par exemple des alarmes hautes maximum, où la valeur d'entrée doit être supérieure au seuil pour enclencher l'alarme.
Options De Valeur
0: Aucun type d'alarme
Aucun type n'est actuellement sélectionné pour cette alarme.
1: Haute absolue
Une alarme de ce type est enclenchée quand l'entrée surveillée dépasse la valeur de seuil. 
2: Basse absolue
Une alarme de ce type est enclenchée quand l'entrée surveillée est inférieure à la valeur de seuil.
3: Déviation haute
Une alarme de déviation haute est enclenchée quand l'entrée surveillée dépasse la valeur de référence d'une valeur équivalente à la valeur du seuil. 
4: Déviation basse
Une alarme de déviation basse est enclenchée quand l'entrée surveillée est inférieure à la valeur de référence d'une valeur équivalente à la valeur du seuil. 
5: Bande de déviation
Une alarme de bande s'enclenche quand l'écart entre l'entrée surveillée et la valeur de référence diffère d'une valeur équivalente ou supérieure à la valeur du seuil. 
6: Alarme de vitesse croissante
Une alarme de vitesse de variation croissante se déclenche quand l'entrée augmente à une vitesse supérieure à la vitesse spécifiée par la valeur de seuil et les paramètres de base de temps.
7: Alarme de vitesse décroissante
Une alarme de vitesse de variation décroissante se déclenche quand l'entrée décroit à une vitesse supérieure à la vitesse spécifiée par la valeur de seuil et les paramètres de base de temps.</t>
  </si>
  <si>
    <t>In</t>
  </si>
  <si>
    <t>Entrée d'alarme</t>
  </si>
  <si>
    <t>Ce paramètre est surveillé et comparé à la valeur de seuil pour déterminer si une condition d'alarme est effective.</t>
  </si>
  <si>
    <t>Threshold</t>
  </si>
  <si>
    <t>615°C</t>
  </si>
  <si>
    <t>Seuil</t>
  </si>
  <si>
    <t>Le seuil est la valeur de comparaison qui permet de déterminer si une alarme est effective.</t>
  </si>
  <si>
    <t>Out</t>
  </si>
  <si>
    <t>Sortie</t>
  </si>
  <si>
    <t>La sortie indique si l'alarme est ON ou OFF selon les conditions suivantes : type d'alarme, mémorisation et acquittement, masquage et blocage.
Options De Valeur
0: Off
1: On</t>
  </si>
  <si>
    <t>Masquage d'alarme</t>
  </si>
  <si>
    <t>Le paramètre Masquage est un signal d'entrée de la fonction d'alarme. Il permet d'assurer la mise HORS SERVICE (OFF) de l'alarme. La fonction de masquage est généralement reliée à une entrée ou un événement logique afin que l'alarme ne soit pas activée durant une phase donnée du processus. Par exemple, si on ouvre la porte d'un four, les alarmes pourront être neutralisées jusqu'à ce que la porte soit refermée.
Options De Valeur
0: Non
1: Oui</t>
  </si>
  <si>
    <t>Hysteresis</t>
  </si>
  <si>
    <t>Hystérésis d'alarme</t>
  </si>
  <si>
    <t>L'hystérésis permet d'éviter que les bruits des signaux ne fassent osciller la sortie d'alarme. Les sorties d'alarme deviennent actives dès que la PV dépasse le point de consigne d'alarme. Elles retournent à l'état inactif lorsque la PV retrouve une plage de service normale avec une valeur supérieure à celle de l'hystérésis. L'hystérésis d'alarme est généralement réglée à une valeur supérieure aux oscillations observées sur l'affichage de l'instrument.</t>
  </si>
  <si>
    <t>Latch</t>
  </si>
  <si>
    <t>Mode de mémorisation</t>
  </si>
  <si>
    <t xml:space="preserve">Permet de déterminer le type de mémorisation éventuellement utilisé par l'alarme. Une mémorisation automatique permet un acquittement alors que la condition d'alarme est encore active. Dans le cas d'une mémorisation manuelle, la condition d'alarme doit avoir disparu avant que l'alarme ne puisse être acquittée. 
Options De Valeur
0: Aucune mémorisation
Aucune mémorisation n'est utilisée pour cette alarme.
1: Mémorisation automatique
Une alarme réglée en mode de mémorisation automatique peut être acquittée à n'importe quel moment après que l'alarme s'est produite. Si l'alarme n'a toujours pas été acquittée lorsque la condition d'alarme disparaît, l'alarme restera active jusqu'à son acquittement.
2: Mémorisation manuel
Une alarme réglée en mode de mémorisation manuelle ne peut être acquittée que lorsque la condition d'alarme aura disparu. L'alarme restera alors active jusqu'à son acquittement.
3: Evénement
Un événement a les mêmes propriétés qu'une alarme sans mémorisation, excepté qu'aucun popup, voyant ou clignotant ne se produit. </t>
  </si>
  <si>
    <t>Ack</t>
  </si>
  <si>
    <t>Acquittement d'alarme</t>
  </si>
  <si>
    <t>Ce paramètre est utilisé conjointement avec le paramètre de type de mémorisation. Sa mise à l' état ON signale ou provoque l'acquittement de l'alarme.
Options De Valeur
0: Non
1: Oui</t>
  </si>
  <si>
    <t>Block</t>
  </si>
  <si>
    <t>Validation du mode blocage d'une alarme</t>
  </si>
  <si>
    <t>La fonction de blocage d'alarme évite l'enclenchement des alarmes au démarrage. Dans certaines applications, la mesure, au démarrage, correspond à une condition d'alarme, et cela, jusqu'à ce que le système soit arrivé en conditions normales de fonctionnement. Le blocage permet donc d'ignorer l'alarme jusqu'à ce que le système ait atteint un point de fonctionnement normal, après quoi l'alarme sera enclenchée au cas où les conditions apparaissent.
Options De Valeur
0: Non
1: Oui</t>
  </si>
  <si>
    <t>Delay</t>
  </si>
  <si>
    <t>Temporisation</t>
  </si>
  <si>
    <t xml:space="preserve">Introduit une brève temporisation entre le moment où la condition d'alarme est détectée et son affichage. Si, au cours de cette période de temporisation, l'alarme retourne en mode de sécurité, aucune alarme ne sera affichée et la temporisation sera réinitialiseé. Convient aux systèmes susceptibles au bruit.
</t>
  </si>
  <si>
    <t>2.</t>
  </si>
  <si>
    <t>DÉVIATION</t>
  </si>
  <si>
    <t>Reference</t>
  </si>
  <si>
    <t>Valeur de référence</t>
  </si>
  <si>
    <t>La valeur de référence est utilisée dans les alarmes de déviation ; le seuil est comparé à l'écart par rapport à cette référence et non à partir de la valeur absolue de la donnée.</t>
  </si>
  <si>
    <t>5°C</t>
  </si>
  <si>
    <t>Priority</t>
  </si>
  <si>
    <t>Priorité</t>
  </si>
  <si>
    <t xml:space="preserve">Il existe trois niveaux de priorité, Bas, Moyen et Haut. Lorsqu'une alarme est déclenchée, un message s'affiche sur l'écran de l'instrument. Les alarmes de niveau supérieur sont prioritaires sur les alarmes de niveau inférieur.
Options De Valeur
1: Niveau de priorité bas
Une alarme de priorité basse entraînera l'affichage d'un message instantané.
2: Niveau de priorité moyen
Une alarme de niveau de priorité moyen entraîne l'affichage d'un message instantané et remplace une alarme de niveau de priorité bas.
3: Niveau de priorité haut
Une alarme de niveau de priorité haut remplace les alarmes de niveau bas et moyen. </t>
  </si>
  <si>
    <t>Par exemple la variable 4x_Bit-12300 correspond au bit 0 du mot 123.</t>
  </si>
  <si>
    <r>
      <t>La subtilité c'est que %MX0.0 c'est le bit 0 de l'</t>
    </r>
    <r>
      <rPr>
        <b/>
        <sz val="12"/>
        <color theme="1"/>
        <rFont val="Calibri"/>
        <family val="2"/>
        <scheme val="minor"/>
      </rPr>
      <t>octet</t>
    </r>
    <r>
      <rPr>
        <sz val="12"/>
        <color theme="1"/>
        <rFont val="Calibri"/>
        <family val="2"/>
        <scheme val="minor"/>
      </rPr>
      <t xml:space="preserve"> 0.</t>
    </r>
  </si>
  <si>
    <t>Comme il y a 2 octets dans un mot, %MX20.0 correspond au bit 0 du mot 10 d'où la variable 4x_Bit-1000.</t>
  </si>
  <si>
    <t>Et %MX23.5 correspond au bit 13 (8+5) du mot 11 ce qui donne la variable 4x_Bit-1113.</t>
  </si>
  <si>
    <t>texte</t>
  </si>
  <si>
    <t>brouillon 1</t>
  </si>
  <si>
    <t>DDDDD étant l'adresse du mot (de 16 bits) et dd l'adresse du bit.</t>
  </si>
  <si>
    <r>
      <t xml:space="preserve">Pour les adresse de type </t>
    </r>
    <r>
      <rPr>
        <b/>
        <sz val="12"/>
        <color theme="1"/>
        <rFont val="Calibri"/>
        <family val="2"/>
        <scheme val="minor"/>
      </rPr>
      <t>4x_Bit</t>
    </r>
    <r>
      <rPr>
        <sz val="12"/>
        <color theme="1"/>
        <rFont val="Calibri"/>
        <family val="2"/>
        <scheme val="minor"/>
      </rPr>
      <t xml:space="preserve">, le format est de type DDDDDdd (c'est indiqué comme ça dans le logiciel et dans la doc) </t>
    </r>
  </si>
  <si>
    <t>mot</t>
  </si>
  <si>
    <t>bit</t>
  </si>
  <si>
    <t>modbus</t>
  </si>
  <si>
    <t>00</t>
  </si>
  <si>
    <t>PL7</t>
  </si>
  <si>
    <t>13</t>
  </si>
  <si>
    <t>brouillon</t>
  </si>
  <si>
    <t>ATTENTION ÇA C'EST POUR DU KEP</t>
  </si>
  <si>
    <t>%M1</t>
  </si>
  <si>
    <t>NON EN FAIT :</t>
  </si>
  <si>
    <t>%M2</t>
  </si>
  <si>
    <t>%M3</t>
  </si>
  <si>
    <t>%M4</t>
  </si>
  <si>
    <t>%I</t>
  </si>
  <si>
    <t>%MW</t>
  </si>
  <si>
    <t>P573623A</t>
  </si>
  <si>
    <t>Ethernet</t>
  </si>
  <si>
    <t>32 entrées</t>
  </si>
  <si>
    <t>32 sorties</t>
  </si>
  <si>
    <t>Comptage</t>
  </si>
  <si>
    <t>ALIM</t>
  </si>
  <si>
    <t>T</t>
  </si>
  <si>
    <t>A</t>
  </si>
  <si>
    <t>P</t>
  </si>
  <si>
    <t>L</t>
  </si>
  <si>
    <t>PBY100</t>
  </si>
  <si>
    <t>64 entrées</t>
  </si>
  <si>
    <t>64 sorties</t>
  </si>
  <si>
    <t>4 blocs de 16</t>
  </si>
  <si>
    <t>4 blocs
de 16</t>
  </si>
  <si>
    <t>%I5.0…</t>
  </si>
  <si>
    <t>%I6.0…</t>
  </si>
  <si>
    <t>%Q7.0…</t>
  </si>
  <si>
    <t>%Q8.0…</t>
  </si>
  <si>
    <t>?</t>
  </si>
  <si>
    <t>Profibus</t>
  </si>
  <si>
    <t>CPU</t>
  </si>
  <si>
    <t>dans l'IHM SIEMENS</t>
  </si>
  <si>
    <t>0 vide</t>
  </si>
  <si>
    <t>4 vide</t>
  </si>
  <si>
    <t>6 vide</t>
  </si>
  <si>
    <t>8 vide</t>
  </si>
  <si>
    <t>9 vide</t>
  </si>
  <si>
    <t>rapide</t>
  </si>
  <si>
    <t>absolus</t>
  </si>
  <si>
    <t>occupe 2 emplacements</t>
  </si>
  <si>
    <r>
      <t xml:space="preserve">Serveur Modbus TCP, IP: </t>
    </r>
    <r>
      <rPr>
        <b/>
        <sz val="12"/>
        <color theme="1"/>
        <rFont val="Calibri"/>
        <family val="2"/>
        <scheme val="minor"/>
      </rPr>
      <t>10.153.28.28</t>
    </r>
    <r>
      <rPr>
        <sz val="12"/>
        <color theme="1"/>
        <rFont val="Calibri"/>
        <family val="2"/>
        <scheme val="minor"/>
      </rPr>
      <t>, port 502, non esclave (255)</t>
    </r>
  </si>
  <si>
    <r>
      <t xml:space="preserve">Serveur Modbus TCP, IP: </t>
    </r>
    <r>
      <rPr>
        <b/>
        <sz val="12"/>
        <color theme="1"/>
        <rFont val="Calibri"/>
        <family val="2"/>
        <scheme val="minor"/>
      </rPr>
      <t>10.153.28.29</t>
    </r>
    <r>
      <rPr>
        <sz val="12"/>
        <color theme="1"/>
        <rFont val="Calibri"/>
        <family val="2"/>
        <scheme val="minor"/>
      </rPr>
      <t>, port 502, non esclave (255)</t>
    </r>
  </si>
  <si>
    <t>adresse</t>
  </si>
  <si>
    <t>%Q</t>
  </si>
  <si>
    <t>adr.absolue</t>
  </si>
  <si>
    <t>symbolique</t>
  </si>
  <si>
    <t>PAL</t>
  </si>
  <si>
    <t>1ère adresse</t>
  </si>
  <si>
    <t>libre dans</t>
  </si>
  <si>
    <t>cette zone</t>
  </si>
  <si>
    <t>à programmer</t>
  </si>
  <si>
    <t>API 1</t>
  </si>
  <si>
    <t>API 2</t>
  </si>
  <si>
    <t>dans l'API PREMIUM</t>
  </si>
  <si>
    <t>pal</t>
  </si>
  <si>
    <t>stacker</t>
  </si>
  <si>
    <t>butées</t>
  </si>
  <si>
    <t>mobile</t>
  </si>
  <si>
    <t>de mise en</t>
  </si>
  <si>
    <t>ASY410</t>
  </si>
  <si>
    <t>4 sortie ana</t>
  </si>
  <si>
    <t>8 sortie ana</t>
  </si>
  <si>
    <t>%QW9.3</t>
  </si>
  <si>
    <t>à</t>
  </si>
  <si>
    <t>%QW9.0</t>
  </si>
  <si>
    <t>%QW10.0</t>
  </si>
  <si>
    <t>%QW10.7</t>
  </si>
  <si>
    <t>impulsions</t>
  </si>
  <si>
    <t>...%I5.31</t>
  </si>
  <si>
    <t>…%I6.31</t>
  </si>
  <si>
    <t>…%Q7.31</t>
  </si>
  <si>
    <t>…%Q8.31</t>
  </si>
  <si>
    <t>…%I5.63</t>
  </si>
  <si>
    <t>…%Q7.63</t>
  </si>
  <si>
    <t>s</t>
  </si>
  <si>
    <t>%I5.0</t>
  </si>
  <si>
    <t>%I5.1</t>
  </si>
  <si>
    <t>%I5.2</t>
  </si>
  <si>
    <t>%I5.3</t>
  </si>
  <si>
    <t>%I5.4</t>
  </si>
  <si>
    <t>%I5.5</t>
  </si>
  <si>
    <t>%I5.6</t>
  </si>
  <si>
    <t>%I5.7</t>
  </si>
  <si>
    <t>%I5.8</t>
  </si>
  <si>
    <t>%I5.9</t>
  </si>
  <si>
    <t>%I5.10</t>
  </si>
  <si>
    <t>%I5.11</t>
  </si>
  <si>
    <t>%I5.12</t>
  </si>
  <si>
    <t>%I5.13</t>
  </si>
  <si>
    <t>%I5.14</t>
  </si>
  <si>
    <t>%I5.15</t>
  </si>
  <si>
    <t>%I5.16</t>
  </si>
  <si>
    <t>%I5.17</t>
  </si>
  <si>
    <t>%I5.18</t>
  </si>
  <si>
    <t>%I5.19</t>
  </si>
  <si>
    <t>%I5.20</t>
  </si>
  <si>
    <t>%I5.21</t>
  </si>
  <si>
    <t>%I5.22</t>
  </si>
  <si>
    <t>%I5.23</t>
  </si>
  <si>
    <t>%I5.24</t>
  </si>
  <si>
    <t>%I5.25</t>
  </si>
  <si>
    <t>%I5.26</t>
  </si>
  <si>
    <t>%I5.27</t>
  </si>
  <si>
    <t>%I5.28</t>
  </si>
  <si>
    <t>%I5.29</t>
  </si>
  <si>
    <t>%I5.30</t>
  </si>
  <si>
    <t>%I5.31</t>
  </si>
  <si>
    <t>%I5.32</t>
  </si>
  <si>
    <t>%I5.33</t>
  </si>
  <si>
    <t>%I5.34</t>
  </si>
  <si>
    <t>%I5.35</t>
  </si>
  <si>
    <t>%I5.36</t>
  </si>
  <si>
    <t>%I5.37</t>
  </si>
  <si>
    <t>%I5.38</t>
  </si>
  <si>
    <t>%I5.39</t>
  </si>
  <si>
    <t>%I5.40</t>
  </si>
  <si>
    <t>%I5.41</t>
  </si>
  <si>
    <t>%I5.42</t>
  </si>
  <si>
    <t>%I5.43</t>
  </si>
  <si>
    <t>%I5.44</t>
  </si>
  <si>
    <t>%I5.45</t>
  </si>
  <si>
    <t>%I5.46</t>
  </si>
  <si>
    <t>%I5.47</t>
  </si>
  <si>
    <t>%I5.48</t>
  </si>
  <si>
    <t>%I5.49</t>
  </si>
  <si>
    <t>%I5.50</t>
  </si>
  <si>
    <t>%I5.51</t>
  </si>
  <si>
    <t>%I5.52</t>
  </si>
  <si>
    <t>%I5.53</t>
  </si>
  <si>
    <t>%I5.54</t>
  </si>
  <si>
    <t>%I6.0</t>
  </si>
  <si>
    <t>%I6.1</t>
  </si>
  <si>
    <t>%I6.2</t>
  </si>
  <si>
    <t>%I6.3</t>
  </si>
  <si>
    <t>%I6.4</t>
  </si>
  <si>
    <t>%I6.5</t>
  </si>
  <si>
    <t>%I6.6</t>
  </si>
  <si>
    <t>%I6.7</t>
  </si>
  <si>
    <t>%I6.8</t>
  </si>
  <si>
    <t>%I6.9</t>
  </si>
  <si>
    <t>%I6.10</t>
  </si>
  <si>
    <t>%I6.11</t>
  </si>
  <si>
    <t>%I6.12</t>
  </si>
  <si>
    <t>%I6.13</t>
  </si>
  <si>
    <t>%I6.14</t>
  </si>
  <si>
    <t>%I6.15</t>
  </si>
  <si>
    <t>%I6.16</t>
  </si>
  <si>
    <t>%I6.17</t>
  </si>
  <si>
    <t>%I6.18</t>
  </si>
  <si>
    <t>%I6.19</t>
  </si>
  <si>
    <t>%I6.20</t>
  </si>
  <si>
    <t>%I6.21</t>
  </si>
  <si>
    <t>%I6.22</t>
  </si>
  <si>
    <t>%I6.23</t>
  </si>
  <si>
    <t>%I6.24</t>
  </si>
  <si>
    <t>%I6.25</t>
  </si>
  <si>
    <t>%I6.26</t>
  </si>
  <si>
    <t>%I6.27</t>
  </si>
  <si>
    <t>%I6.28</t>
  </si>
  <si>
    <t>%I6.29</t>
  </si>
  <si>
    <t>%I6.30</t>
  </si>
  <si>
    <t>%I6.31</t>
  </si>
  <si>
    <t>Composant</t>
  </si>
  <si>
    <t>STACKER</t>
  </si>
  <si>
    <t>QF91.1</t>
  </si>
  <si>
    <t>KA87.6</t>
  </si>
  <si>
    <t>KA88.6</t>
  </si>
  <si>
    <t>KA89.6</t>
  </si>
  <si>
    <t>KA90.6</t>
  </si>
  <si>
    <t>Commentaire</t>
  </si>
  <si>
    <t>Butée mobile 1 OK</t>
  </si>
  <si>
    <t>Butée mobile 2 OK</t>
  </si>
  <si>
    <t>Butée mobile 3 OK</t>
  </si>
  <si>
    <t>Butée mobile 4 OK</t>
  </si>
  <si>
    <t>Disjoncteur moteur Cercleuse Sinode OK</t>
  </si>
  <si>
    <t>Disjoncteurs moteurs du Stacker OK</t>
  </si>
  <si>
    <t>n.c.</t>
  </si>
  <si>
    <t>Relais de sécurité Zone Stacker/Pal OK</t>
  </si>
  <si>
    <t>SQ131.4</t>
  </si>
  <si>
    <t>SQ131.5</t>
  </si>
  <si>
    <t>SQ131.6</t>
  </si>
  <si>
    <t>SQ131.7</t>
  </si>
  <si>
    <t>SP131.8</t>
  </si>
  <si>
    <t>Butée mobile 1 en arrière</t>
  </si>
  <si>
    <t>Butée mobile 2 en arrière</t>
  </si>
  <si>
    <t>Butée mobile 3 en arrière</t>
  </si>
  <si>
    <t>Butée mobile 4 en arrière</t>
  </si>
  <si>
    <t>Pression air comprimé Stacker OK</t>
  </si>
  <si>
    <t>Variateur moteur convoyeur des canaux 1-2 OK</t>
  </si>
  <si>
    <t>Variateur moteur convoyeur des canaux 3-4 OK</t>
  </si>
  <si>
    <t>Variateur moteur translation Pousseur OK</t>
  </si>
  <si>
    <t>Variateur moteur levage Pousseur OK</t>
  </si>
  <si>
    <t>Variateur moteur Table de formation couche OK</t>
  </si>
  <si>
    <t>%Q7.0</t>
  </si>
  <si>
    <t>%Q7.1</t>
  </si>
  <si>
    <t>%Q7.2</t>
  </si>
  <si>
    <t>%Q7.3</t>
  </si>
  <si>
    <t>%Q7.4</t>
  </si>
  <si>
    <t>%Q7.5</t>
  </si>
  <si>
    <t>%Q7.6</t>
  </si>
  <si>
    <t>%Q7.7</t>
  </si>
  <si>
    <t>%Q7.8</t>
  </si>
  <si>
    <t>%Q7.9</t>
  </si>
  <si>
    <t>%Q7.10</t>
  </si>
  <si>
    <t>%Q7.11</t>
  </si>
  <si>
    <t>%Q7.12</t>
  </si>
  <si>
    <t>%Q7.13</t>
  </si>
  <si>
    <t>%Q7.14</t>
  </si>
  <si>
    <t>%Q7.15</t>
  </si>
  <si>
    <t>%Q7.16</t>
  </si>
  <si>
    <t>%Q7.17</t>
  </si>
  <si>
    <t>%Q7.18</t>
  </si>
  <si>
    <t>%Q7.19</t>
  </si>
  <si>
    <t>%Q7.20</t>
  </si>
  <si>
    <t>%Q7.21</t>
  </si>
  <si>
    <t>%Q7.22</t>
  </si>
  <si>
    <t>%Q7.23</t>
  </si>
  <si>
    <t>%Q7.24</t>
  </si>
  <si>
    <t>%Q7.25</t>
  </si>
  <si>
    <t>%Q7.26</t>
  </si>
  <si>
    <t>%Q7.27</t>
  </si>
  <si>
    <t>%Q7.28</t>
  </si>
  <si>
    <t>%Q7.29</t>
  </si>
  <si>
    <t>%Q7.30</t>
  </si>
  <si>
    <t>%Q7.31</t>
  </si>
  <si>
    <t>%Q7.32</t>
  </si>
  <si>
    <t>%Q7.33</t>
  </si>
  <si>
    <t>%Q7.34</t>
  </si>
  <si>
    <t>%Q7.35</t>
  </si>
  <si>
    <t>%Q7.36</t>
  </si>
  <si>
    <t>%Q7.37</t>
  </si>
  <si>
    <t>%Q7.38</t>
  </si>
  <si>
    <t>%Q7.39</t>
  </si>
  <si>
    <t>%Q7.40</t>
  </si>
  <si>
    <t>%Q7.41</t>
  </si>
  <si>
    <t>%Q7.42</t>
  </si>
  <si>
    <t>%Q7.43</t>
  </si>
  <si>
    <t>%Q7.44</t>
  </si>
  <si>
    <t>%Q7.45</t>
  </si>
  <si>
    <t>%Q7.46</t>
  </si>
  <si>
    <t>%Q7.47</t>
  </si>
  <si>
    <t>%Q7.48</t>
  </si>
  <si>
    <t>%Q7.49</t>
  </si>
  <si>
    <t>%Q7.50</t>
  </si>
  <si>
    <t>%Q7.51</t>
  </si>
  <si>
    <t>%Q7.52</t>
  </si>
  <si>
    <t>%Q7.53</t>
  </si>
  <si>
    <t>%Q7.54</t>
  </si>
  <si>
    <t>%Q7.55</t>
  </si>
  <si>
    <t>%Q7.56</t>
  </si>
  <si>
    <t>%Q7.57</t>
  </si>
  <si>
    <t>%Q7.58</t>
  </si>
  <si>
    <t>%Q8.0</t>
  </si>
  <si>
    <t>%Q8.1</t>
  </si>
  <si>
    <t>%Q8.2</t>
  </si>
  <si>
    <t>%Q8.3</t>
  </si>
  <si>
    <t>%Q8.4</t>
  </si>
  <si>
    <t>%Q8.5</t>
  </si>
  <si>
    <t>%Q8.6</t>
  </si>
  <si>
    <t>%Q8.7</t>
  </si>
  <si>
    <t>%Q8.8</t>
  </si>
  <si>
    <t>%Q8.9</t>
  </si>
  <si>
    <t>%Q8.10</t>
  </si>
  <si>
    <t>%Q8.11</t>
  </si>
  <si>
    <t>%Q8.12</t>
  </si>
  <si>
    <t>%Q8.13</t>
  </si>
  <si>
    <t>%Q8.14</t>
  </si>
  <si>
    <t>%Q8.15</t>
  </si>
  <si>
    <t>%Q8.16</t>
  </si>
  <si>
    <t>%Q8.17</t>
  </si>
  <si>
    <t>%Q8.18</t>
  </si>
  <si>
    <t>%Q8.19</t>
  </si>
  <si>
    <t>%Q8.20</t>
  </si>
  <si>
    <t>%Q8.21</t>
  </si>
  <si>
    <t>%Q8.22</t>
  </si>
  <si>
    <t>%Q8.23</t>
  </si>
  <si>
    <t>%Q8.24</t>
  </si>
  <si>
    <t>%Q8.25</t>
  </si>
  <si>
    <t>%Q8.26</t>
  </si>
  <si>
    <t>%Q8.27</t>
  </si>
  <si>
    <t>%Q8.28</t>
  </si>
  <si>
    <t>%Q8.29</t>
  </si>
  <si>
    <t>%Q8.30</t>
  </si>
  <si>
    <t>%Q8.31</t>
  </si>
  <si>
    <t>AVANCER Pousseur</t>
  </si>
  <si>
    <t>RECULER Pousseur</t>
  </si>
  <si>
    <t>MONTER Pousseur</t>
  </si>
  <si>
    <t>DESCENDRE Pousseur</t>
  </si>
  <si>
    <t>ENLEVER FREIN translation Pousseur</t>
  </si>
  <si>
    <t>ENLEVER FREIN levage Pousseur</t>
  </si>
  <si>
    <t>ENLEVER FREIN Table</t>
  </si>
  <si>
    <t>AUTORISER mouvement Butée mobile 1</t>
  </si>
  <si>
    <t>AUTORISER mouvement Butée mobile 2</t>
  </si>
  <si>
    <t>AUTORISER mouvement Butée mobile 3</t>
  </si>
  <si>
    <t>AUTORISER mouvement Butée mobile 4</t>
  </si>
  <si>
    <t>KM182.1</t>
  </si>
  <si>
    <t>KM182.2</t>
  </si>
  <si>
    <t>KM182.3</t>
  </si>
  <si>
    <t>YV182.7</t>
  </si>
  <si>
    <t>FERMER le bloqueur des caneaux d'entrée bouteille</t>
  </si>
  <si>
    <t>ENVOYER Cerclage Cercleuse Signode Arrière ?</t>
  </si>
  <si>
    <t>ENVOYER Cerclage Cercleuse Signode Avant ?</t>
  </si>
  <si>
    <t>ORDONER Cerclage Cercleuse Signode ?</t>
  </si>
  <si>
    <t>%QW9.1</t>
  </si>
  <si>
    <t>%QW9.2</t>
  </si>
  <si>
    <t>%QW10.1</t>
  </si>
  <si>
    <t>%QW10.2</t>
  </si>
  <si>
    <t>%QW10.3</t>
  </si>
  <si>
    <t>%QW10.4</t>
  </si>
  <si>
    <t>%QW10.5</t>
  </si>
  <si>
    <t>%QW10.6</t>
  </si>
  <si>
    <t>EN87.1</t>
  </si>
  <si>
    <t>EN88.1</t>
  </si>
  <si>
    <t>EN89.1</t>
  </si>
  <si>
    <t>EN90.1</t>
  </si>
  <si>
    <t>EN211.2</t>
  </si>
  <si>
    <t>EN211.6</t>
  </si>
  <si>
    <t>EN212.2</t>
  </si>
  <si>
    <t>%I5.55</t>
  </si>
  <si>
    <t>%I5.56</t>
  </si>
  <si>
    <t>%I5.57</t>
  </si>
  <si>
    <t>%I5.58</t>
  </si>
  <si>
    <t>%I5.59</t>
  </si>
  <si>
    <t>%I5.60</t>
  </si>
  <si>
    <t>%I5.61</t>
  </si>
  <si>
    <t>%I5.62</t>
  </si>
  <si>
    <t>%I5.63</t>
  </si>
  <si>
    <t>%Q7.59</t>
  </si>
  <si>
    <t>%Q7.60</t>
  </si>
  <si>
    <t>%Q7.61</t>
  </si>
  <si>
    <t>%Q7.62</t>
  </si>
  <si>
    <t>%Q7.63</t>
  </si>
  <si>
    <t>Disjoncteurs moteurs de la zone centrale Pal OK</t>
  </si>
  <si>
    <t>Disjoncteurs moteurs du magasin palettes vides OK</t>
  </si>
  <si>
    <t>Disjoncteurs moteurs du magasin intercalaire 1&amp;2/TAI ? OK</t>
  </si>
  <si>
    <t>Relais de sécurité général Arrêt d'Urgence OK</t>
  </si>
  <si>
    <t>Relais de sécurité zone du magasin palettes vides OK</t>
  </si>
  <si>
    <t>KM70.5</t>
  </si>
  <si>
    <t>Barrière immatérielle Sortie palettes pleines OK</t>
  </si>
  <si>
    <t>Barrière immatérielle Entrée palettes vides OK</t>
  </si>
  <si>
    <t>ST231.8</t>
  </si>
  <si>
    <t>Thermostat : armoire suffisament rafraîchie OK ?</t>
  </si>
  <si>
    <t>Variateur moteur levage Cadre centreur OK</t>
  </si>
  <si>
    <t>Variateur moteur levage colonne TAI OK</t>
  </si>
  <si>
    <t>QF101.1</t>
  </si>
  <si>
    <t>QF107.1</t>
  </si>
  <si>
    <t>QF108.1</t>
  </si>
  <si>
    <t>QF108.5</t>
  </si>
  <si>
    <t>QF109.1</t>
  </si>
  <si>
    <t>SB51.5C</t>
  </si>
  <si>
    <t>QF107.5</t>
  </si>
  <si>
    <t>Disjoncteur moteur Convoyeur entrée palette vide OK ?</t>
  </si>
  <si>
    <t>Disjoncteur moteur Convoyeur entrée Dégerbeur OK ?</t>
  </si>
  <si>
    <t>Disjoncteur moteur Convoyeur sous Dégerbeur OK ?</t>
  </si>
  <si>
    <t>Disjoncteur moteur Convoyeur devio triage palette OK ?</t>
  </si>
  <si>
    <t>Disjoncteur moteur Trichaîne devio triage palette OK ?</t>
  </si>
  <si>
    <t>Disjoncteur moteur levage Dégerbeur OK ?</t>
  </si>
  <si>
    <t>Bonton d'AU armoire appuyé</t>
  </si>
  <si>
    <t>SQ53.1</t>
  </si>
  <si>
    <t>SQ53.3B</t>
  </si>
  <si>
    <t>SQ53.3A</t>
  </si>
  <si>
    <t>SQ53.3</t>
  </si>
  <si>
    <t>Porte 1 accès Palettiseur fermée OK</t>
  </si>
  <si>
    <t>Porte 2 accès Palettiseur fermée OK</t>
  </si>
  <si>
    <t>Porte 3 accès Stacker fermée OK</t>
  </si>
  <si>
    <t>Porte 4 accès Stacker fermée OK</t>
  </si>
  <si>
    <t>Porte 5 accès Palettiseur fermée OK</t>
  </si>
  <si>
    <t>SQ57.1</t>
  </si>
  <si>
    <t>Porte 6 accès TAI 1 fermée OK</t>
  </si>
  <si>
    <t>Porte 7 accès TAI 1 fermée OK</t>
  </si>
  <si>
    <t>Porte 8 accès TAI 2 fermée OK</t>
  </si>
  <si>
    <t>SQ57.1A</t>
  </si>
  <si>
    <t>SQ53.1A</t>
  </si>
  <si>
    <t>SQ53.1B</t>
  </si>
  <si>
    <t>SQ53.1C</t>
  </si>
  <si>
    <t>SQ61.1</t>
  </si>
  <si>
    <t>SQ61.1A</t>
  </si>
  <si>
    <t>Porte 9 accès TAI 2 fermée OK</t>
  </si>
  <si>
    <t>Porte 10 accès Dégerbeur fermée OK</t>
  </si>
  <si>
    <t>Porte 11 accès Dégerbeur fermée OK</t>
  </si>
  <si>
    <t>n.c. ?</t>
  </si>
  <si>
    <t>SP235.8</t>
  </si>
  <si>
    <t>Pression air comprimé Palettiseur OK</t>
  </si>
  <si>
    <t>Cagoule en position ?</t>
  </si>
  <si>
    <t>Trépigner tiroir prêt ?</t>
  </si>
  <si>
    <t>Piston Prying Cagoule un Rainure ?</t>
  </si>
  <si>
    <t>SB55.6</t>
  </si>
  <si>
    <t>SB62.6</t>
  </si>
  <si>
    <t>SA237.2-av</t>
  </si>
  <si>
    <t>SA237.2-arr</t>
  </si>
  <si>
    <t>SA237.5-av</t>
  </si>
  <si>
    <t>SA237.5-arr</t>
  </si>
  <si>
    <t>SP237.7</t>
  </si>
  <si>
    <t>SP237.8</t>
  </si>
  <si>
    <t>INFORMER l'automate PAL : "Stacker prêt pour prise de couche"</t>
  </si>
  <si>
    <t>INFORMER l'automate PAL : "Demande de redémarrer le robot" ?</t>
  </si>
  <si>
    <t>INFORMER l'automate PAL : "Demande de passer le robot en Automatique" ?</t>
  </si>
  <si>
    <t>QF106.1…3</t>
  </si>
  <si>
    <t>QF95.1...99.3</t>
  </si>
  <si>
    <t>QF80.3…85.3</t>
  </si>
  <si>
    <t>QF100.1…3</t>
  </si>
  <si>
    <t>KA52.3</t>
  </si>
  <si>
    <t>Relais de sécurité Zone Stacker/Pal (portes et goujon) OK</t>
  </si>
  <si>
    <t>KA54.3</t>
  </si>
  <si>
    <t>U83.3</t>
  </si>
  <si>
    <t>Demande du variateur d'enlever le frein Pousseur de rang en Translation</t>
  </si>
  <si>
    <t>Demande du variateur d'enlever le frein Pousseur de rang en Levage</t>
  </si>
  <si>
    <t>Demande du variateur d'enlever le frein Table de formation couche</t>
  </si>
  <si>
    <t>Demande du variateur d'enlever le frein levage Cadre centreur</t>
  </si>
  <si>
    <t>Demande du variateur d'enlever le frein levage colonne TAI</t>
  </si>
  <si>
    <t>U84.3</t>
  </si>
  <si>
    <t>U83.5</t>
  </si>
  <si>
    <t>U84.6</t>
  </si>
  <si>
    <t>U85.3</t>
  </si>
  <si>
    <t>U80.3</t>
  </si>
  <si>
    <t>U81.3</t>
  </si>
  <si>
    <t>U85.6</t>
  </si>
  <si>
    <t>INFORMER l'automate STACKER : "Palettiseur a terminé la prise de couche"</t>
  </si>
  <si>
    <t>INFORMER l'automate STACKER : "Portes de la zone fermées OK"</t>
  </si>
  <si>
    <t>INFORMER l'automate STACKER : "Palettiseur et robot OK, pas en alarme"</t>
  </si>
  <si>
    <t>Pal_%Q7.56</t>
  </si>
  <si>
    <t>Pal_%Q7.57</t>
  </si>
  <si>
    <t>Pal_%Q7.58</t>
  </si>
  <si>
    <t>Pal_%Q7.59</t>
  </si>
  <si>
    <t>Pal_%Q7.60</t>
  </si>
  <si>
    <t>Pal_%Q7.61</t>
  </si>
  <si>
    <t>Stacker_%I5.28</t>
  </si>
  <si>
    <t>Stacker_%I5.29</t>
  </si>
  <si>
    <t>Stacker_%I5.30</t>
  </si>
  <si>
    <t>Stacker_%I5.31</t>
  </si>
  <si>
    <t>Stacker_%I5.26</t>
  </si>
  <si>
    <t>Stacker_%I5.27</t>
  </si>
  <si>
    <t>INFORMER l'automate STACKER : "Palettiseur arrêté proprement, en phase", n.c. ?</t>
  </si>
  <si>
    <t>Stacker_%Q7.24</t>
  </si>
  <si>
    <t>Stacker_%Q7.25</t>
  </si>
  <si>
    <t>Stacker_%Q7.26</t>
  </si>
  <si>
    <t>Stacker_%Q7.27</t>
  </si>
  <si>
    <t>Pal_%I5.48</t>
  </si>
  <si>
    <t>Pal_%I5.49</t>
  </si>
  <si>
    <t>Pal_%I5.50</t>
  </si>
  <si>
    <t>Pal_%I5.51</t>
  </si>
  <si>
    <t>INFORMER l'automate PAL : "Demande de réarmement des relais de sécurité"</t>
  </si>
  <si>
    <t>Automate STACKER</t>
  </si>
  <si>
    <t>Automate PAL</t>
  </si>
  <si>
    <t>communication</t>
  </si>
  <si>
    <t>Info de l'automate STACKER : "Stacker prêt pour prise de couche" reçue</t>
  </si>
  <si>
    <t>Info de l'automate PAL : "Portes de la zone fermées OK" reçue</t>
  </si>
  <si>
    <t>Info de l'automate PAL : "Palettiseur et robot OK, pas en alarme" reçue</t>
  </si>
  <si>
    <t>Info de l'automate STACKER : "Demande de réarmement des relais de sécurité" reçue</t>
  </si>
  <si>
    <t>Info de l'automate STACKER : "Demande de passer le robot en Automatique" ? reçue</t>
  </si>
  <si>
    <t>Info de l'automate PAL : "Palettiseur a terminé la prise de couche" reçue</t>
  </si>
  <si>
    <t>Info de l'automate STACKER : "Demande de redémarrer le robot" ? reçue</t>
  </si>
  <si>
    <t>Info de l'automate PAL : "Palettiseur arrêté proprement, en phase" reçue, n.c. ?</t>
  </si>
  <si>
    <t>Info de l'automate STACKER : "Demande de redémarrer le robot" ? Reçue</t>
  </si>
  <si>
    <t>Info de l'automate STACKER : "Demande de passer le robot en Automatique" ? Reçue</t>
  </si>
  <si>
    <t>Info de l'automate STACKER : "Stacker arrêté proprement, en phase" reçue, n.c. ?</t>
  </si>
  <si>
    <t>INFORMER l'automate PAL : "Stacker arrêté proprement, en phase", n.c. ?</t>
  </si>
  <si>
    <t>MARCHE</t>
  </si>
  <si>
    <t>ARRÊT</t>
  </si>
  <si>
    <t>=== &gt;</t>
  </si>
  <si>
    <t>&lt; ===</t>
  </si>
  <si>
    <t>Info de l'automate STACKER : "Demande que Pal s'arrête proprement, en phase" reçue, n.c. ?</t>
  </si>
  <si>
    <t>INFORMER l'automate PAL : "Demande que Pal s'arrête proprement, en phase", n.c. ?</t>
  </si>
  <si>
    <t>INFORMER l'automate STACKER : "Demande que Stacker s'arrête proprement, en phase", n.c. ?</t>
  </si>
  <si>
    <t>Info de l'automate PAL : "Demande que Stacker s'arrête proprement, en phase" reçue, n.c. ?</t>
  </si>
  <si>
    <t>U87.3</t>
  </si>
  <si>
    <t>U88.3</t>
  </si>
  <si>
    <t>U89.3</t>
  </si>
  <si>
    <t>U90.3</t>
  </si>
  <si>
    <t>IMPOSER CONSIGNE de vitesse analogique 0-10V au Convoyeur bouteille canaux 1-2</t>
  </si>
  <si>
    <t>IMPOSER CONSIGNE de vitesse analogique 0-10V au Convoyeur bouteille canaux 3-4</t>
  </si>
  <si>
    <t>KA57.5</t>
  </si>
  <si>
    <t>Relais de sécurité Zone du magasin intercalaire /TAI ? OK</t>
  </si>
  <si>
    <t>B56.8 &gt; KA55.1</t>
  </si>
  <si>
    <t>B63.8 &gt; KA62.1</t>
  </si>
  <si>
    <t>U95.3</t>
  </si>
  <si>
    <t>U100.3</t>
  </si>
  <si>
    <t>U106.3</t>
  </si>
  <si>
    <t>U96.3</t>
  </si>
  <si>
    <t>U97.3</t>
  </si>
  <si>
    <t>U98.3</t>
  </si>
  <si>
    <t>U99.3</t>
  </si>
  <si>
    <t>KM181.1</t>
  </si>
  <si>
    <t>KM181.2</t>
  </si>
  <si>
    <t>KM181.3</t>
  </si>
  <si>
    <t>KA61.5</t>
  </si>
  <si>
    <t>AVANCER tapis convoyeur des canaux 1-2</t>
  </si>
  <si>
    <t>AVANCER tapis convoyeur des canaux 3-4</t>
  </si>
  <si>
    <t>AVANCER tapis Table de formation couche</t>
  </si>
  <si>
    <t>MONTER Cadre centreur</t>
  </si>
  <si>
    <t>DESCENDRE Cadre centreur</t>
  </si>
  <si>
    <t>MONTER TAI</t>
  </si>
  <si>
    <t>DESCENDRE TAI</t>
  </si>
  <si>
    <t>KM283.5</t>
  </si>
  <si>
    <t>KM283.6</t>
  </si>
  <si>
    <t>KM283.7</t>
  </si>
  <si>
    <t>KM283.8</t>
  </si>
  <si>
    <t>ENLEVER FREIN levage Cadre centreur</t>
  </si>
  <si>
    <t>ENLEVER FREIN levage levage colonne TAI</t>
  </si>
  <si>
    <t>DEMANDER Plateau ?</t>
  </si>
  <si>
    <t>DEMANDER Capuchon ?</t>
  </si>
  <si>
    <t>Robot dehors encombre ?</t>
  </si>
  <si>
    <t>Robot en position Capuchon prêt ?</t>
  </si>
  <si>
    <t>Coupe film (voir folio 32 ???)</t>
  </si>
  <si>
    <t>AVANCER Convoyeur entrée palette vide</t>
  </si>
  <si>
    <t>RECULER Convoyeur entrée palette vide</t>
  </si>
  <si>
    <t>KM284.5</t>
  </si>
  <si>
    <t>KM284.1</t>
  </si>
  <si>
    <t>KM284.2</t>
  </si>
  <si>
    <t>KM284.3</t>
  </si>
  <si>
    <t>KM284.4</t>
  </si>
  <si>
    <t>KM284.6</t>
  </si>
  <si>
    <t>KM284.7</t>
  </si>
  <si>
    <t>KM284.8</t>
  </si>
  <si>
    <t>AVANCER Convoyeur entrée Dégerbeur</t>
  </si>
  <si>
    <t>AVANCER Convoyeur sous Dégerbeur</t>
  </si>
  <si>
    <t>MONTER Dégerbeur</t>
  </si>
  <si>
    <t>DESCENDRE Dégerbeur</t>
  </si>
  <si>
    <t>RECULER Convoyeur sous Dégerbeur</t>
  </si>
  <si>
    <t>RECULER Convoyeur entrée Dégerbeur</t>
  </si>
  <si>
    <t>AVANCER Convoyeur devio triage palette</t>
  </si>
  <si>
    <t>RECULER Convoyeur devio triage palette</t>
  </si>
  <si>
    <t>AVANCER Trichaîne devio triage palette</t>
  </si>
  <si>
    <t>RECULER Trichaîne devio triage palette</t>
  </si>
  <si>
    <t>KM285.1</t>
  </si>
  <si>
    <t>KM285.2</t>
  </si>
  <si>
    <t>KM285.3</t>
  </si>
  <si>
    <t>KM285.4</t>
  </si>
  <si>
    <t>Capuchon pris</t>
  </si>
  <si>
    <t>DMANDER Nappe</t>
  </si>
  <si>
    <t>HL286.1</t>
  </si>
  <si>
    <t>HL286.2</t>
  </si>
  <si>
    <t>HL286.3</t>
  </si>
  <si>
    <t>HL286.4</t>
  </si>
  <si>
    <t>ALUMER le Rouge de la colonne lumineuse</t>
  </si>
  <si>
    <t>ALUMER le Vert de la colonne lumineuse</t>
  </si>
  <si>
    <t>ALUMER le Jaune de la colonne lumineuse</t>
  </si>
  <si>
    <t>KLAXONNER avec la colonne lumineuse</t>
  </si>
  <si>
    <t>YV69.3</t>
  </si>
  <si>
    <t>YV69.4</t>
  </si>
  <si>
    <t>YV69.5</t>
  </si>
  <si>
    <t>FORCER la mise sous pression du Stacker</t>
  </si>
  <si>
    <t>FORCER la mise sous pression du Palettiseur</t>
  </si>
  <si>
    <t>FORCER la mise sous pression du Magasin Carton 1</t>
  </si>
  <si>
    <t>FORCER la mise sous pression du Magasin Carton 2</t>
  </si>
  <si>
    <t>YV70.2</t>
  </si>
  <si>
    <t>FORCER la mise sous tension du Dégerbeur</t>
  </si>
  <si>
    <t>KM70.8</t>
  </si>
  <si>
    <t>YV71.1 &lt; KM71.1</t>
  </si>
  <si>
    <t>Variateur moteur Convoyeur palettes pleines 1 OK</t>
  </si>
  <si>
    <t>Variateur moteur Convoyeur palettes pleines 2 OK</t>
  </si>
  <si>
    <t>AVANCER rouleaux Convoyeur palettes pleines 1</t>
  </si>
  <si>
    <t>RECULER rouleaux Convoyeur palettes pleines 1</t>
  </si>
  <si>
    <t>AVANCER rouleaux Convoyeur palettes pleines 2</t>
  </si>
  <si>
    <t>RECULER rouleaux Convoyeur palettes pleines 2</t>
  </si>
  <si>
    <t>IMPOSER CONSIGNE analogique 0-10V au  Convoyeur palettes pleines 1</t>
  </si>
  <si>
    <t>IMPOSER CONSIGNE analogique 0-10V au Convoyeur palettes pleines 2</t>
  </si>
  <si>
    <t>IMPOSER CONSIGNE analogique 0-10V au levage colonne TAI</t>
  </si>
  <si>
    <t xml:space="preserve">IMPOSER CONSIGNE analogique 0-10V au levage du Cadre centreur </t>
  </si>
  <si>
    <t>Position en Levage du Cadre centreur (adr. Profibus : 20)</t>
  </si>
  <si>
    <t>Position en Levage colonne TAI (adr. Profibus : 23)</t>
  </si>
  <si>
    <t>EN311.7@20</t>
  </si>
  <si>
    <t>EN312.2@21</t>
  </si>
  <si>
    <t>EN312.7@22</t>
  </si>
  <si>
    <t>EN313.2@23</t>
  </si>
  <si>
    <t>EN314.2@25</t>
  </si>
  <si>
    <t>SB51.1A</t>
  </si>
  <si>
    <t>SB352.3</t>
  </si>
  <si>
    <t>%IW4.0.200:X0 @27</t>
  </si>
  <si>
    <t>%IW4.0.200:X1 @27</t>
  </si>
  <si>
    <t>%IW4.0.200:X2 @27</t>
  </si>
  <si>
    <t>%IW4.0.200:X3 @27</t>
  </si>
  <si>
    <t>SB352.5</t>
  </si>
  <si>
    <t>Arrêt d'urgence appuyé</t>
  </si>
  <si>
    <t>SB353.2</t>
  </si>
  <si>
    <t>SB353.3</t>
  </si>
  <si>
    <t>SB353.5</t>
  </si>
  <si>
    <t>SB353.6</t>
  </si>
  <si>
    <t>%IW4.0.200:X4 @27</t>
  </si>
  <si>
    <t>%IW4.0.200:X5 @27</t>
  </si>
  <si>
    <t>%IW4.0.200:X6 @27</t>
  </si>
  <si>
    <t>%IW4.0.200:X7 @27</t>
  </si>
  <si>
    <t>%IW4.0.200:X8 @27</t>
  </si>
  <si>
    <t>%IW4.0.200:X9 @27</t>
  </si>
  <si>
    <t>SB354.3</t>
  </si>
  <si>
    <t>SB354.5</t>
  </si>
  <si>
    <t>%IW4.0.200:X10 @27</t>
  </si>
  <si>
    <t>%IW4.0.200:X11 @27</t>
  </si>
  <si>
    <t>%IW4.0.200:X12 @27</t>
  </si>
  <si>
    <t>%IW4.0.200:X13 @27</t>
  </si>
  <si>
    <t>SB355.2</t>
  </si>
  <si>
    <t>SB355.5</t>
  </si>
  <si>
    <t>%IW4.0.200:X14 @27</t>
  </si>
  <si>
    <t>%IW4.0.200:X15 @27</t>
  </si>
  <si>
    <t>%IW4.0.201:X0 @27</t>
  </si>
  <si>
    <t>%IW4.0.201:X1 @27</t>
  </si>
  <si>
    <t>%IW4.0.201:X2 @27</t>
  </si>
  <si>
    <t>%IW4.0.201:X3 @27</t>
  </si>
  <si>
    <t>%IW4.0.201:X4 @27</t>
  </si>
  <si>
    <t>%IW4.0.201:X5 @27</t>
  </si>
  <si>
    <t>%IW4.0.201:X6 @27</t>
  </si>
  <si>
    <t>%IW4.0.201:X7 @27</t>
  </si>
  <si>
    <t>%IW4.0.201:X8 @27</t>
  </si>
  <si>
    <t>%IW4.0.201:X9 @27</t>
  </si>
  <si>
    <t>%IW4.0.201:X10 @27</t>
  </si>
  <si>
    <t>%IW4.0.201:X11 @27</t>
  </si>
  <si>
    <t>SA356.2</t>
  </si>
  <si>
    <t>SA356.5</t>
  </si>
  <si>
    <t>SA357.2</t>
  </si>
  <si>
    <t>%QW4.0.200:X0 @27</t>
  </si>
  <si>
    <t>%QW4.0.200:X1 @27</t>
  </si>
  <si>
    <t>%QW4.0.200:X2 @27</t>
  </si>
  <si>
    <t>%QW4.0.200:X3 @27</t>
  </si>
  <si>
    <t>%QW4.0.200:X4 @27</t>
  </si>
  <si>
    <t>%QW4.0.200:X5 @27</t>
  </si>
  <si>
    <t>%QW4.0.200:X6 @27</t>
  </si>
  <si>
    <t>%QW4.0.200:X7 @27</t>
  </si>
  <si>
    <t>%QW4.0.200:X8 @27</t>
  </si>
  <si>
    <t>%QW4.0.200:X9 @27</t>
  </si>
  <si>
    <t>%QW4.0.200:X10 @27</t>
  </si>
  <si>
    <t>%QW4.0.200:X11 @27</t>
  </si>
  <si>
    <t>SB357.2</t>
  </si>
  <si>
    <t>SB357.3 ?</t>
  </si>
  <si>
    <t>DÉVERROUILLER Portes 3-4 accès Staker</t>
  </si>
  <si>
    <t>%IW4.0.210:X0 @28</t>
  </si>
  <si>
    <t>%IW4.0.210:X1 @28</t>
  </si>
  <si>
    <t>%IW4.0.210:X2 @28</t>
  </si>
  <si>
    <t>%IW4.0.210:X3 @28</t>
  </si>
  <si>
    <t>%IW4.0.210:X4 @28</t>
  </si>
  <si>
    <t>%IW4.0.210:X5 @28</t>
  </si>
  <si>
    <t>%IW4.0.210:X6 @28</t>
  </si>
  <si>
    <t>%IW4.0.210:X7 @28</t>
  </si>
  <si>
    <t>%IW4.0.210:X8 @28</t>
  </si>
  <si>
    <t>%IW4.0.210:X9 @28</t>
  </si>
  <si>
    <t>%IW4.0.210:X10 @28</t>
  </si>
  <si>
    <t>%IW4.0.210:X11 @28</t>
  </si>
  <si>
    <t>%IW4.0.210:X12 @28</t>
  </si>
  <si>
    <t>%IW4.0.210:X13 @28</t>
  </si>
  <si>
    <t>%IW4.0.210:X14 @28</t>
  </si>
  <si>
    <t>%IW4.0.210:X15 @28</t>
  </si>
  <si>
    <t>%QW4.0.210:X0 @28</t>
  </si>
  <si>
    <t>%QW4.0.210:X1 @28</t>
  </si>
  <si>
    <t>%QW4.0.210:X2 @28</t>
  </si>
  <si>
    <t>%QW4.0.210:X3 @28</t>
  </si>
  <si>
    <t>%QW4.0.210:X4 @28</t>
  </si>
  <si>
    <t>%QW4.0.210:X5 @28</t>
  </si>
  <si>
    <t>%QW4.0.210:X6 @28</t>
  </si>
  <si>
    <t>%QW4.0.210:X7 @28</t>
  </si>
  <si>
    <t>%QW4.0.210:X8 @28</t>
  </si>
  <si>
    <t>%QW4.0.210:X9 @28</t>
  </si>
  <si>
    <t>%QW4.0.210:X10 @28</t>
  </si>
  <si>
    <t>%QW4.0.210:X11 @28</t>
  </si>
  <si>
    <t>B372.2</t>
  </si>
  <si>
    <t>B372.3</t>
  </si>
  <si>
    <t>Reserve de bouteille minimale Canal 1</t>
  </si>
  <si>
    <t>Précomptage bouteille Canal 1</t>
  </si>
  <si>
    <t>B372.5</t>
  </si>
  <si>
    <t>Précomptage bouteille Canal 2</t>
  </si>
  <si>
    <t>Comptage bouteille Canal 1</t>
  </si>
  <si>
    <t>Reserve de bouteille minimale Canal 2</t>
  </si>
  <si>
    <t>Comptage bouteille Canal 2</t>
  </si>
  <si>
    <t>B372.6</t>
  </si>
  <si>
    <t>B373.2</t>
  </si>
  <si>
    <t>B373.3</t>
  </si>
  <si>
    <t>B373.5</t>
  </si>
  <si>
    <t>B373.6</t>
  </si>
  <si>
    <t>Reserve de bouteille minimale Canal 3</t>
  </si>
  <si>
    <t>Précomptage bouteille Canal 3</t>
  </si>
  <si>
    <t>Comptage bouteille Canal 3</t>
  </si>
  <si>
    <t>B374.2</t>
  </si>
  <si>
    <t>B374.3</t>
  </si>
  <si>
    <t>B374.5</t>
  </si>
  <si>
    <t>B374.6</t>
  </si>
  <si>
    <t>Reserve de bouteille minimale Canal 4</t>
  </si>
  <si>
    <t>Précomptage bouteille Canal 4</t>
  </si>
  <si>
    <t>Comptage bouteille Canal 4</t>
  </si>
  <si>
    <t>Les 3 cellules de sécurité [si 0]</t>
  </si>
  <si>
    <t>B375.0…2</t>
  </si>
  <si>
    <t>YV378.2</t>
  </si>
  <si>
    <t>YV378.3</t>
  </si>
  <si>
    <t>YV378.5</t>
  </si>
  <si>
    <t>YV378.6</t>
  </si>
  <si>
    <t>BLOQUER l'arrivée des bouteilles Canal 1</t>
  </si>
  <si>
    <t>BLOQUER l'arrivée des bouteilles Canal 2</t>
  </si>
  <si>
    <t>BLOQUER l'arrivée des bouteilles Canal 3</t>
  </si>
  <si>
    <t>BLOQUER l'arrivée des bouteilles Canal 4</t>
  </si>
  <si>
    <t>INFORMER la ligne en amont : "Autorisée à envoyer des bouteilles"</t>
  </si>
  <si>
    <t>B379.6</t>
  </si>
  <si>
    <t>%IW4.0.220:X0 @29</t>
  </si>
  <si>
    <t>%IW4.0.220:X1 @29</t>
  </si>
  <si>
    <t>%IW4.0.220:X2 @29</t>
  </si>
  <si>
    <t>%IW4.0.220:X3 @29</t>
  </si>
  <si>
    <t>%IW4.0.220:X4 @29</t>
  </si>
  <si>
    <t>%IW4.0.220:X5 @29</t>
  </si>
  <si>
    <t>%IW4.0.220:X6 @29</t>
  </si>
  <si>
    <t>%IW4.0.220:X7 @29</t>
  </si>
  <si>
    <t>%IW4.0.220:X8 @29</t>
  </si>
  <si>
    <t>%IW4.0.220:X9 @29</t>
  </si>
  <si>
    <t>%IW4.0.220:X10 @29</t>
  </si>
  <si>
    <t>%IW4.0.220:X11 @29</t>
  </si>
  <si>
    <t>%IW4.0.220:X12 @29</t>
  </si>
  <si>
    <t>%IW4.0.220:X13 @29</t>
  </si>
  <si>
    <t>%IW4.0.220:X14 @29</t>
  </si>
  <si>
    <t>%IW4.0.220:X15 @29</t>
  </si>
  <si>
    <t>%IW4.0.221:X0 @29</t>
  </si>
  <si>
    <t>%IW4.0.221:X1 @29</t>
  </si>
  <si>
    <t>%IW4.0.221:X2 @29</t>
  </si>
  <si>
    <t>%IW4.0.221:X3 @29</t>
  </si>
  <si>
    <t>%IW4.0.221:X4 @29</t>
  </si>
  <si>
    <t>%IW4.0.221:X5 @29</t>
  </si>
  <si>
    <t>%IW4.0.221:X6 @29</t>
  </si>
  <si>
    <t>%IW4.0.221:X7 @29</t>
  </si>
  <si>
    <t>%QW4.0.220:X0 @29</t>
  </si>
  <si>
    <t>%QW4.0.220:X1 @29</t>
  </si>
  <si>
    <t>%QW4.0.220:X2 @29</t>
  </si>
  <si>
    <t>%QW4.0.220:X3 @29</t>
  </si>
  <si>
    <t>%QW4.0.220:X4 @29</t>
  </si>
  <si>
    <t>%QW4.0.220:X5 @29</t>
  </si>
  <si>
    <t>%QW4.0.220:X6 @29</t>
  </si>
  <si>
    <t>%QW4.0.220:X7 @29</t>
  </si>
  <si>
    <t>%QW4.0.220:X8 @29</t>
  </si>
  <si>
    <t>%QW4.0.220:X9 @29</t>
  </si>
  <si>
    <t>%QW4.0.220:X10 @29</t>
  </si>
  <si>
    <t>%QW4.0.220:X11 @29</t>
  </si>
  <si>
    <t>%QW4.0.220:X12 @29</t>
  </si>
  <si>
    <t>%QW4.0.220:X13 @29</t>
  </si>
  <si>
    <t>%QW4.0.220:X14 @29</t>
  </si>
  <si>
    <t>%QW4.0.220:X15 @29</t>
  </si>
  <si>
    <t>%QW4.0.221:X0 @29</t>
  </si>
  <si>
    <t>%QW4.0.221:X1 @29</t>
  </si>
  <si>
    <t>%QW4.0.221:X2 @29</t>
  </si>
  <si>
    <t>%QW4.0.221:X3 @29</t>
  </si>
  <si>
    <t>%QW4.0.221:X4 @29</t>
  </si>
  <si>
    <t>%QW4.0.221:X5 @29</t>
  </si>
  <si>
    <t>%QW4.0.221:X6 @29</t>
  </si>
  <si>
    <t>%QW4.0.221:X7 @29</t>
  </si>
  <si>
    <t>%QW4.0.221:X8 @29</t>
  </si>
  <si>
    <t>%QW4.0.221:X9 @29</t>
  </si>
  <si>
    <t>%QW4.0.221:X10 @29</t>
  </si>
  <si>
    <t>%QW4.0.221:X11 @29</t>
  </si>
  <si>
    <t>%QW4.0.221:X12 @29</t>
  </si>
  <si>
    <t>%QW4.0.221:X13 @29</t>
  </si>
  <si>
    <t>%QW4.0.221:X14 @29</t>
  </si>
  <si>
    <t>%QW4.0.221:X15 @29</t>
  </si>
  <si>
    <t>SQ392.2</t>
  </si>
  <si>
    <t>SQ392.3</t>
  </si>
  <si>
    <t>Position de RÉFÉRENCE CODEUR levage Pousseur</t>
  </si>
  <si>
    <t>Position de RÉFÉRENCE CODEUR translation Pousseur</t>
  </si>
  <si>
    <t>SQ392.5</t>
  </si>
  <si>
    <t>Tête du Pousseur OK, pas en appui ?</t>
  </si>
  <si>
    <t>SQ393.2</t>
  </si>
  <si>
    <t>Bras de réaction (sécurité sur Stacker) OK ?</t>
  </si>
  <si>
    <t>SQ53.5C</t>
  </si>
  <si>
    <t>Goujons d'entretien en sécurité du Stacker mis ?</t>
  </si>
  <si>
    <t>SP394.2</t>
  </si>
  <si>
    <t>Pression air comprimé Pas-à-pas Pinces Canal 1 OK</t>
  </si>
  <si>
    <t>SP394.3</t>
  </si>
  <si>
    <t>SP394.5</t>
  </si>
  <si>
    <t>SP394.6</t>
  </si>
  <si>
    <t>Pression air comprimé Pas-à-pas Pinces Canal 2 OK</t>
  </si>
  <si>
    <t>Pression air comprimé Pas-à-pas Pinces Canal 3 OK</t>
  </si>
  <si>
    <t>Pression air comprimé Pas-à-pas Pinces Canal 4 OK</t>
  </si>
  <si>
    <t>SQ395.2</t>
  </si>
  <si>
    <t>SQ395.3</t>
  </si>
  <si>
    <t>SQ395.5</t>
  </si>
  <si>
    <t>SQ395.6</t>
  </si>
  <si>
    <t>Tube Canal 2 : proche</t>
  </si>
  <si>
    <t>Tube Canal 2 : éloigné</t>
  </si>
  <si>
    <t>Tube Canal 3 : proche</t>
  </si>
  <si>
    <t>Tube Canal 3 : éloigné</t>
  </si>
  <si>
    <t>Tube Canal 4 : proche</t>
  </si>
  <si>
    <t>Tube Canal 4 : éloigné</t>
  </si>
  <si>
    <t>SQ396.2</t>
  </si>
  <si>
    <t>SQ396.3</t>
  </si>
  <si>
    <t>SP396.5</t>
  </si>
  <si>
    <t>Vide fait sur la tête du Stacker</t>
  </si>
  <si>
    <t>YV401.2</t>
  </si>
  <si>
    <t>YV401.3</t>
  </si>
  <si>
    <t>YV401.5</t>
  </si>
  <si>
    <t>YV401.6</t>
  </si>
  <si>
    <t>YV402.2</t>
  </si>
  <si>
    <t>YV402.3</t>
  </si>
  <si>
    <t>YV402.5</t>
  </si>
  <si>
    <t>YV402.6</t>
  </si>
  <si>
    <t>YV403.2</t>
  </si>
  <si>
    <t>YV403.5</t>
  </si>
  <si>
    <t>YV404.2</t>
  </si>
  <si>
    <t>YV404.5</t>
  </si>
  <si>
    <t>YV405.2</t>
  </si>
  <si>
    <t>YV405.5</t>
  </si>
  <si>
    <t>YV406.2</t>
  </si>
  <si>
    <t>YV406.3</t>
  </si>
  <si>
    <t>YV406.5</t>
  </si>
  <si>
    <t>HL407.2</t>
  </si>
  <si>
    <t>HL407.3</t>
  </si>
  <si>
    <t>HL407.5</t>
  </si>
  <si>
    <t>HL407.6</t>
  </si>
  <si>
    <t>APPROCHER les tubes Stacker Canal 2</t>
  </si>
  <si>
    <t>ENLEVER les tubes Stacker Canal 2</t>
  </si>
  <si>
    <t>APPROCHER les tubes Stacker Canal 3</t>
  </si>
  <si>
    <t>ENLEVER les tubes Stacker Canal 3</t>
  </si>
  <si>
    <t>APPROCHER les tubes Stacker Canal 4</t>
  </si>
  <si>
    <t>ENLEVER les tubes Stacker Canal 4</t>
  </si>
  <si>
    <t>GONFLER Stacker Canal 1</t>
  </si>
  <si>
    <t>GONFLER Stacker Canal 2</t>
  </si>
  <si>
    <t>DÉGONFLER Stacker (Canal 1 uniquement ?)</t>
  </si>
  <si>
    <t>OUVRIR le vide Stacker Canal 1</t>
  </si>
  <si>
    <t>OUVRIR le vide Stacker Canal 2</t>
  </si>
  <si>
    <t>OUVRIR le vide Stacker Canal 3</t>
  </si>
  <si>
    <t>GONFLER Stacker Canal 3</t>
  </si>
  <si>
    <t>GONFLER Stacker Canal 4</t>
  </si>
  <si>
    <t>OUVRIR le vide Stacker Canal 4</t>
  </si>
  <si>
    <t>OUVRIR le vide Général en amont</t>
  </si>
  <si>
    <t>non utilisé ?</t>
  </si>
  <si>
    <t>ALLUMER Gros voyant rouge "Stacker en défaut"</t>
  </si>
  <si>
    <t>ALLUMER Gros voyant vert "Stacker en manu"</t>
  </si>
  <si>
    <t>ALLUMER Gros voyant bleu "Stacker en auto"</t>
  </si>
  <si>
    <t>KLAXONNER</t>
  </si>
  <si>
    <t>%QW4.0.230:X0 @30</t>
  </si>
  <si>
    <t>%QW4.0.230:X1 @30</t>
  </si>
  <si>
    <t>%QW4.0.230:X2 @30</t>
  </si>
  <si>
    <t>%QW4.0.230:X3 @30</t>
  </si>
  <si>
    <t>%QW4.0.230:X4 @30</t>
  </si>
  <si>
    <t>%QW4.0.230:X5 @30</t>
  </si>
  <si>
    <t>%QW4.0.230:X6 @30</t>
  </si>
  <si>
    <t>%QW4.0.230:X7 @30</t>
  </si>
  <si>
    <t>%QW4.0.230:X8 @30</t>
  </si>
  <si>
    <t>%QW4.0.230:X9 @30</t>
  </si>
  <si>
    <t>%IW4.0.230:X0 @30</t>
  </si>
  <si>
    <t>%IW4.0.230:X1 @30</t>
  </si>
  <si>
    <t>%IW4.0.230:X2 @30</t>
  </si>
  <si>
    <t>%IW4.0.230:X3 @30</t>
  </si>
  <si>
    <t>%IW4.0.230:X4 @30</t>
  </si>
  <si>
    <t>%IW4.0.230:X5 @30</t>
  </si>
  <si>
    <t>%IW4.0.230:X6 @30</t>
  </si>
  <si>
    <t>%IW4.0.230:X7 @30</t>
  </si>
  <si>
    <t>%IW4.0.230:X8 @30</t>
  </si>
  <si>
    <t>%IW4.0.230:X9 @30</t>
  </si>
  <si>
    <t>%IW4.0.230:X10 @30</t>
  </si>
  <si>
    <t>%IW4.0.230:X11 @30</t>
  </si>
  <si>
    <t>%IW4.0.230:X12 @30</t>
  </si>
  <si>
    <t>%IW4.0.230:X13 @30</t>
  </si>
  <si>
    <t>%IW4.0.230:X14 @30</t>
  </si>
  <si>
    <t>%IW4.0.230:X15 @30</t>
  </si>
  <si>
    <t>%IW4.0.231:X0 @30</t>
  </si>
  <si>
    <t>%IW4.0.231:X1 @30</t>
  </si>
  <si>
    <t>%IW4.0.231:X2 @30</t>
  </si>
  <si>
    <t>%IW4.0.231:X3 @30</t>
  </si>
  <si>
    <t>%IW4.0.231:X4 @30</t>
  </si>
  <si>
    <t>%IW4.0.231:X5 @30</t>
  </si>
  <si>
    <t>%IW4.0.231:X6 @30</t>
  </si>
  <si>
    <t>%IW4.0.231:X7 @30</t>
  </si>
  <si>
    <t>%IW4.0.231:X8 @30</t>
  </si>
  <si>
    <t>%IW4.0.231:X9 @30</t>
  </si>
  <si>
    <t>%IW4.0.231:X10 @30</t>
  </si>
  <si>
    <t>%IW4.0.231:X11 @30</t>
  </si>
  <si>
    <t>%QW4.0.230:X10 @30</t>
  </si>
  <si>
    <t>%QW4.0.230:X11 @30</t>
  </si>
  <si>
    <t>%QW4.0.230:X12 @30</t>
  </si>
  <si>
    <t>%QW4.0.230:X13 @30</t>
  </si>
  <si>
    <t>%QW4.0.230:X14 @30</t>
  </si>
  <si>
    <t>%QW4.0.230:X15 @30</t>
  </si>
  <si>
    <t>%QW4.0.231:X0 @30</t>
  </si>
  <si>
    <t>%QW4.0.231:X1 @30</t>
  </si>
  <si>
    <t>%QW4.0.231:X2 @30</t>
  </si>
  <si>
    <t>%QW4.0.231:X3 @30</t>
  </si>
  <si>
    <t>SQ417.2</t>
  </si>
  <si>
    <t>SQ417.3</t>
  </si>
  <si>
    <t>B417.5</t>
  </si>
  <si>
    <t>B418.2</t>
  </si>
  <si>
    <t>B418.3</t>
  </si>
  <si>
    <t>B418.5</t>
  </si>
  <si>
    <t>B418.6</t>
  </si>
  <si>
    <t>B419.2</t>
  </si>
  <si>
    <t>B419.5</t>
  </si>
  <si>
    <t>B419.6</t>
  </si>
  <si>
    <t>SQ420.2&amp;2A</t>
  </si>
  <si>
    <t>SQ420.3&amp;3A</t>
  </si>
  <si>
    <t>Info de la CERCLEUSE Signode : "Fin de tir de la cercleuse" ? reçue</t>
  </si>
  <si>
    <t>Info de la CERCLEUSE Signode : "Cercleuse Signode OK" ? reçue</t>
  </si>
  <si>
    <t>Info de la CERCLEUSE Signode : "Cercleuse dépose" ? reçue</t>
  </si>
  <si>
    <t>Info de la CERCLEUSE Signode : "Arrêt manuel cercleuse" ? reçue</t>
  </si>
  <si>
    <t>Info de la CERCLEUSE Signode : "homme présent, contrôle de cerclage" ? reçue</t>
  </si>
  <si>
    <t>Cercl_Signode_1</t>
  </si>
  <si>
    <t>Cercl_Signode_3</t>
  </si>
  <si>
    <t>Cercl_Signode_12</t>
  </si>
  <si>
    <t>Cercl_Signode_13</t>
  </si>
  <si>
    <t>Cercl_Signode_7</t>
  </si>
  <si>
    <t>Cercl_Signode_16</t>
  </si>
  <si>
    <t>Cercl_Delonca_12</t>
  </si>
  <si>
    <t>Info de la CERCLEUSE Delonca : "Cercleuse OK, pas en défaut" ? reçue</t>
  </si>
  <si>
    <t>Cercl_Delonca_13</t>
  </si>
  <si>
    <t>Info de la CERCLEUSE Delonca : "Fin de cerclage" reçue</t>
  </si>
  <si>
    <t>Cercl_Delonca_14</t>
  </si>
  <si>
    <t>Cercl_Delonca_15</t>
  </si>
  <si>
    <t>Info de la CERCLEUSE Delonca : "Présence lien" reçue</t>
  </si>
  <si>
    <t>Info de la CERCLEUSE Signode : "Signal à 1, Présence de la cercleuse Signode" ? reçue</t>
  </si>
  <si>
    <t>Info de la CERCLEUSE Delonca : "Signal à 1, Présence de la cercleuse Delonca" reçue</t>
  </si>
  <si>
    <t>%IW4.0.231:X12 @30</t>
  </si>
  <si>
    <t>%IW4.0.231:X13 @30</t>
  </si>
  <si>
    <t>%IW4.0.231:X14 @30</t>
  </si>
  <si>
    <t>%IW4.0.231:X15 @30</t>
  </si>
  <si>
    <t>YV431.2</t>
  </si>
  <si>
    <t>YV431.3</t>
  </si>
  <si>
    <t>YV431.5</t>
  </si>
  <si>
    <t>YV431.6</t>
  </si>
  <si>
    <t>MONTER Séparateur</t>
  </si>
  <si>
    <t>DESCENTE Séparateur</t>
  </si>
  <si>
    <t>MONTER Cercleuse</t>
  </si>
  <si>
    <t>DESCENTE Cercleuse</t>
  </si>
  <si>
    <t>Cercl_Signode_6</t>
  </si>
  <si>
    <t>Cercl_Signode_5</t>
  </si>
  <si>
    <t>Cercl_Delonca_16</t>
  </si>
  <si>
    <t>INFORMER la CERCLEUSE Signode : Non utilisé ?</t>
  </si>
  <si>
    <t>INFORMER la CERCLEUSE Signode : "Ordre de ne pas cercler"</t>
  </si>
  <si>
    <t>Cercl_Delonca_1</t>
  </si>
  <si>
    <t>INFORMER la CERCLEUSE Delonca : "Stacker en automatique"</t>
  </si>
  <si>
    <t>INFORMER la CERCLEUSE Delonca : "Stacker en manuel"</t>
  </si>
  <si>
    <t>Cercl_Delonca_3</t>
  </si>
  <si>
    <t>Cercl_Delonca_4</t>
  </si>
  <si>
    <t>Cercl_Delonca_5</t>
  </si>
  <si>
    <t>INFORMER la CERCLEUSE Delonca : "Demande d'acquiter le défaut cercleuse"</t>
  </si>
  <si>
    <t>INFORMER la CERCLEUSE Delonca : "Ordre de cerclage en auto"</t>
  </si>
  <si>
    <t>Cercl_Delonca_6</t>
  </si>
  <si>
    <t>INFORMER la CERCLEUSE Delonca : "Ordre de cerclage en manu"</t>
  </si>
  <si>
    <t>Cercl_Delonca_7</t>
  </si>
  <si>
    <t>INFORMER la CERCLEUSE Delonca : "Pré-lancement"</t>
  </si>
  <si>
    <t>INFORMER la CERCLEUSE Delonca : "Ordre d'arrêt en urgence"</t>
  </si>
  <si>
    <t>Cercl_Delonca_23</t>
  </si>
  <si>
    <t>Cercl_Delonca_21</t>
  </si>
  <si>
    <t>INFORMER la CERCLEUSE Delonca : "Cercleuse sous tension"</t>
  </si>
  <si>
    <t>YV437.6</t>
  </si>
  <si>
    <t>OUVRIR ET FERMER Rivage/Côté ?</t>
  </si>
  <si>
    <t>YV438.2</t>
  </si>
  <si>
    <t>OUVRIR ET FERMER Rivage/Côté mobile ?</t>
  </si>
  <si>
    <t>%IW3.0.200:X0 @27</t>
  </si>
  <si>
    <t>%IW3.0.200:X1 @27</t>
  </si>
  <si>
    <t>%IW3.0.200:X2 @27</t>
  </si>
  <si>
    <t>%IW3.0.200:X3 @27</t>
  </si>
  <si>
    <t>%IW3.0.200:X4 @27</t>
  </si>
  <si>
    <t>%IW3.0.200:X5 @27</t>
  </si>
  <si>
    <t>%IW3.0.200:X6 @27</t>
  </si>
  <si>
    <t>%IW3.0.200:X7 @27</t>
  </si>
  <si>
    <t>%IW3.0.200:X8 @27</t>
  </si>
  <si>
    <t>%IW3.0.200:X9 @27</t>
  </si>
  <si>
    <t>%IW3.0.200:X10 @27</t>
  </si>
  <si>
    <t>%IW3.0.200:X11 @27</t>
  </si>
  <si>
    <t>%IW3.0.200:X12 @27</t>
  </si>
  <si>
    <t>%IW3.0.200:X13 @27</t>
  </si>
  <si>
    <t>%IW3.0.200:X14 @27</t>
  </si>
  <si>
    <t>%IW3.0.200:X15 @27</t>
  </si>
  <si>
    <t>%IW3.0.201:X0 @27</t>
  </si>
  <si>
    <t>%IW3.0.201:X1 @27</t>
  </si>
  <si>
    <t>%IW3.0.201:X2 @27</t>
  </si>
  <si>
    <t>%IW3.0.201:X3 @27</t>
  </si>
  <si>
    <t>%QW3.0.200:X0 @27</t>
  </si>
  <si>
    <t>%QW3.0.200:X1 @27</t>
  </si>
  <si>
    <t>%QW3.0.200:X2 @27</t>
  </si>
  <si>
    <t>%QW3.0.200:X3 @27</t>
  </si>
  <si>
    <t>%QW3.0.200:X4 @27</t>
  </si>
  <si>
    <t>%QW3.0.200:X5 @27</t>
  </si>
  <si>
    <t>%QW3.0.200:X6 @27</t>
  </si>
  <si>
    <t>%QW3.0.200:X7 @27</t>
  </si>
  <si>
    <t>%QW3.0.200:X8 @27</t>
  </si>
  <si>
    <t>%QW3.0.200:X9 @27</t>
  </si>
  <si>
    <t>%QW3.0.200:X10 @27</t>
  </si>
  <si>
    <t>%QW3.0.200:X11 @27</t>
  </si>
  <si>
    <t>FIN DU STACKER</t>
  </si>
  <si>
    <t>DEBUT DU PALETTISEUR</t>
  </si>
  <si>
    <t>DEBUT DU STACKER</t>
  </si>
  <si>
    <t>SB51.1</t>
  </si>
  <si>
    <t>SB502.3</t>
  </si>
  <si>
    <t>SB502.5</t>
  </si>
  <si>
    <t>SB502.6</t>
  </si>
  <si>
    <t>Sélecteur Manu-Auto Palettiseur sur Auto</t>
  </si>
  <si>
    <t>Sélecteur Manu-Auto Dégerbeur sur Auto</t>
  </si>
  <si>
    <t>SB503.2</t>
  </si>
  <si>
    <t>SB503.3</t>
  </si>
  <si>
    <t>SB503.5</t>
  </si>
  <si>
    <t>SA504.2</t>
  </si>
  <si>
    <t>SA504.5</t>
  </si>
  <si>
    <t>SB505.2</t>
  </si>
  <si>
    <t>SB506.2</t>
  </si>
  <si>
    <t>Bouton Arrêt cycle Palettiseur appuyé</t>
  </si>
  <si>
    <t>SB506.3</t>
  </si>
  <si>
    <t>Bouton manu Reculer/Fermer/Descendre appuyé</t>
  </si>
  <si>
    <t>Bouton manu Avancer/Ouvrir/Monter appuyé</t>
  </si>
  <si>
    <t>SB506.5</t>
  </si>
  <si>
    <t>SB506.6</t>
  </si>
  <si>
    <t>Bouton-voyant RAZ alarmes Palettiseur appuyé</t>
  </si>
  <si>
    <t>ALLUMER Bouton-voyant RAZ alarmes Palettiseur</t>
  </si>
  <si>
    <t>ALLUMER Bouton-voyant Marche cycle Palettiseur</t>
  </si>
  <si>
    <t>DÉVERROUILLER Portes 1 accès Palettiseur</t>
  </si>
  <si>
    <t>DÉVERROUILLER Portes 2 accès Palettiseur</t>
  </si>
  <si>
    <t>%IW3.0.210:X0 @28</t>
  </si>
  <si>
    <t>%IW3.0.210:X1 @28</t>
  </si>
  <si>
    <t>%IW3.0.210:X2 @28</t>
  </si>
  <si>
    <t>%IW3.0.210:X3 @28</t>
  </si>
  <si>
    <t>%IW3.0.210:X4 @28</t>
  </si>
  <si>
    <t>%IW3.0.210:X5 @28</t>
  </si>
  <si>
    <t>%IW3.0.210:X6 @28</t>
  </si>
  <si>
    <t>%IW3.0.210:X7 @28</t>
  </si>
  <si>
    <t>%IW3.0.210:X8 @28</t>
  </si>
  <si>
    <t>%IW3.0.210:X9 @28</t>
  </si>
  <si>
    <t>%IW3.0.210:X10 @28</t>
  </si>
  <si>
    <t>%IW3.0.210:X11 @28</t>
  </si>
  <si>
    <t>%IW3.0.210:X12 @28</t>
  </si>
  <si>
    <t>%IW3.0.210:X13 @28</t>
  </si>
  <si>
    <t>%IW3.0.210:X14 @28</t>
  </si>
  <si>
    <t>%IW3.0.210:X15 @28</t>
  </si>
  <si>
    <t>%IW3.0.211:X0 @28</t>
  </si>
  <si>
    <t>%IW3.0.211:X1 @28</t>
  </si>
  <si>
    <t>%IW3.0.211:X2 @28</t>
  </si>
  <si>
    <t>%IW3.0.211:X3 @28</t>
  </si>
  <si>
    <t>%IW3.0.211:X4 @28</t>
  </si>
  <si>
    <t>%IW3.0.211:X5 @28</t>
  </si>
  <si>
    <t>%IW3.0.211:X6 @28</t>
  </si>
  <si>
    <t>%IW3.0.211:X7 @28</t>
  </si>
  <si>
    <t>%IW3.0.211:X8 @28</t>
  </si>
  <si>
    <t>%IW3.0.211:X9 @28</t>
  </si>
  <si>
    <t>%IW3.0.211:X10 @28</t>
  </si>
  <si>
    <t>%IW3.0.211:X11 @28</t>
  </si>
  <si>
    <t>%QW3.0.210:X0 @28</t>
  </si>
  <si>
    <t>%QW3.0.210:X1 @28</t>
  </si>
  <si>
    <t>%QW3.0.210:X2 @28</t>
  </si>
  <si>
    <t>%QW3.0.210:X3 @28</t>
  </si>
  <si>
    <t>%QW3.0.210:X4 @28</t>
  </si>
  <si>
    <t>%QW3.0.210:X5 @28</t>
  </si>
  <si>
    <t>%QW3.0.210:X6 @28</t>
  </si>
  <si>
    <t>%QW3.0.210:X7 @28</t>
  </si>
  <si>
    <t>%QW3.0.210:X8 @28</t>
  </si>
  <si>
    <t>%QW3.0.210:X9 @28</t>
  </si>
  <si>
    <t>%QW3.0.210:X10 @28</t>
  </si>
  <si>
    <t>%QW3.0.210:X11 @28</t>
  </si>
  <si>
    <t>%QW3.0.210:X12 @28</t>
  </si>
  <si>
    <t>%QW3.0.210:X13 @28</t>
  </si>
  <si>
    <t>%QW3.0.210:X14 @28</t>
  </si>
  <si>
    <t>%QW3.0.210:X15 @28</t>
  </si>
  <si>
    <t>%QW3.0.211:X0 @28</t>
  </si>
  <si>
    <t>%QW3.0.211:X1 @28</t>
  </si>
  <si>
    <t>%QW3.0.211:X2 @28</t>
  </si>
  <si>
    <t>%QW3.0.211:X3 @28</t>
  </si>
  <si>
    <t>%QW3.0.211:X4 @28</t>
  </si>
  <si>
    <t>%QW3.0.211:X5 @28</t>
  </si>
  <si>
    <t>%QW3.0.211:X6 @28</t>
  </si>
  <si>
    <t>%QW3.0.211:X7 @28</t>
  </si>
  <si>
    <t>SP529.2</t>
  </si>
  <si>
    <t>SQ529.3&amp;3A</t>
  </si>
  <si>
    <t>SQ529.5&amp;5A</t>
  </si>
  <si>
    <t>SQ529.6</t>
  </si>
  <si>
    <t>Lame séparation TAI 1 introduite</t>
  </si>
  <si>
    <t>SB51.1B</t>
  </si>
  <si>
    <t>SQ530.5</t>
  </si>
  <si>
    <t>SQ530.2</t>
  </si>
  <si>
    <t>SQ530.3</t>
  </si>
  <si>
    <t>SA531.2</t>
  </si>
  <si>
    <t>SB532.3</t>
  </si>
  <si>
    <t>SA531.5</t>
  </si>
  <si>
    <t>SA532.5</t>
  </si>
  <si>
    <t>SA532.2</t>
  </si>
  <si>
    <t>SA533.2</t>
  </si>
  <si>
    <t>Présence carton (cellule)</t>
  </si>
  <si>
    <t>SP534.2</t>
  </si>
  <si>
    <t>SP534.3</t>
  </si>
  <si>
    <t>SQ534.5</t>
  </si>
  <si>
    <t>SQ534.6</t>
  </si>
  <si>
    <t>Vacuostat Tête vide Robot</t>
  </si>
  <si>
    <t>Pressostat Tubes Gonflage Robot</t>
  </si>
  <si>
    <t>Palpeur pour activation Vide Robot</t>
  </si>
  <si>
    <t>Présence carton Robot (cellule)</t>
  </si>
  <si>
    <t>SQ535.2&amp;2A</t>
  </si>
  <si>
    <t>SQ535.3&amp;3A</t>
  </si>
  <si>
    <t>B535.5</t>
  </si>
  <si>
    <t>B535.6</t>
  </si>
  <si>
    <t>Prélevement intercalaire haut</t>
  </si>
  <si>
    <t>Prélevement intercalaire bas</t>
  </si>
  <si>
    <t>Présence Nappe sur le Robot</t>
  </si>
  <si>
    <t>SQ540.2&amp;2A</t>
  </si>
  <si>
    <t>SQ551.1C</t>
  </si>
  <si>
    <t>%IW3.0.211:X13 ? @28</t>
  </si>
  <si>
    <t>%IW3.0.211:X14 ? @28</t>
  </si>
  <si>
    <t>%IW3.0.211:X15 ? @28</t>
  </si>
  <si>
    <t>SQ542.2&amp;2A</t>
  </si>
  <si>
    <t>SQ542.3&amp;3A</t>
  </si>
  <si>
    <t>Position de RÉFÉRENCE CODEUR TAI</t>
  </si>
  <si>
    <t>SB540.5</t>
  </si>
  <si>
    <t>SB533.5</t>
  </si>
  <si>
    <t>B533.6</t>
  </si>
  <si>
    <t>ALLUMER Bouton-voyant Habilitation Réglage Magasin carton 1 appuyé</t>
  </si>
  <si>
    <t>ALLUMER Bouton-voyant Habilitation Réglage Palettiseur</t>
  </si>
  <si>
    <t>YV546.2</t>
  </si>
  <si>
    <t>YV546.3</t>
  </si>
  <si>
    <t>YV546.5</t>
  </si>
  <si>
    <t>YV546.6</t>
  </si>
  <si>
    <t>YV547.2</t>
  </si>
  <si>
    <t>YV547.3</t>
  </si>
  <si>
    <t>YV547.5</t>
  </si>
  <si>
    <t>YV547.6</t>
  </si>
  <si>
    <t>ASPIRER avec ventouse TAI 1</t>
  </si>
  <si>
    <t>ELEVER l'antichute du Bras TAI 1</t>
  </si>
  <si>
    <t>YV548.2</t>
  </si>
  <si>
    <t>YV548.3</t>
  </si>
  <si>
    <t>YV548.5</t>
  </si>
  <si>
    <t>YV548.6</t>
  </si>
  <si>
    <t>GONFLER boudins tête Robot</t>
  </si>
  <si>
    <t>DÉGONFLER boudins tête Robot</t>
  </si>
  <si>
    <t>FAIRE LE VIDE dans les boudins tête Robot</t>
  </si>
  <si>
    <t>SUPPRIMER le vide dans les boudins tête Robot</t>
  </si>
  <si>
    <t>YV549.2</t>
  </si>
  <si>
    <t>YV549.3</t>
  </si>
  <si>
    <t>YV549.5</t>
  </si>
  <si>
    <t>YV549.6</t>
  </si>
  <si>
    <t>MONTER Dispositif de prise d'intercalaire</t>
  </si>
  <si>
    <t>DESCENDRE Dispositif de prise d'intercalaire</t>
  </si>
  <si>
    <t>PRENDRE intercalaire : ALIMENTER système Venturi</t>
  </si>
  <si>
    <t>RELACHER intercalaire : COUPER système Venturi</t>
  </si>
  <si>
    <t>YV550.2</t>
  </si>
  <si>
    <t>YV550.3</t>
  </si>
  <si>
    <t>INSÉRER piquet de sécurité Robot</t>
  </si>
  <si>
    <t>DESINSÉRER piquet de sécurité Robot</t>
  </si>
  <si>
    <t>%QW3.0.212:X0 @28</t>
  </si>
  <si>
    <t>%QW3.0.212:X1 @28</t>
  </si>
  <si>
    <t>%QW3.0.212:X2 @28</t>
  </si>
  <si>
    <t>%QW3.0.212:X3 @28</t>
  </si>
  <si>
    <t>%QW3.0.212:X4 @28</t>
  </si>
  <si>
    <t>%QW3.0.212:X5 @28</t>
  </si>
  <si>
    <t>%QW3.0.212:X6 @28</t>
  </si>
  <si>
    <t>%QW3.0.212:X7 @28</t>
  </si>
  <si>
    <t>DÉVERROUILLER Portes 6 accès TAI 1</t>
  </si>
  <si>
    <t>DÉVERROUILLER Portes 7 accès TAI 1</t>
  </si>
  <si>
    <t>%IW3.0.220:X0 @29</t>
  </si>
  <si>
    <t>%IW3.0.220:X1 @29</t>
  </si>
  <si>
    <t>%IW3.0.220:X2 @29</t>
  </si>
  <si>
    <t>%IW3.0.220:X3 @29</t>
  </si>
  <si>
    <t>%IW3.0.220:X4 @29</t>
  </si>
  <si>
    <t>%IW3.0.220:X5 @29</t>
  </si>
  <si>
    <t>%IW3.0.220:X6 @29</t>
  </si>
  <si>
    <t>%IW3.0.220:X7 @29</t>
  </si>
  <si>
    <t>%IW3.0.220:X8 @29</t>
  </si>
  <si>
    <t>%IW3.0.220:X9 @29</t>
  </si>
  <si>
    <t>%IW3.0.220:X10 @29</t>
  </si>
  <si>
    <t>%IW3.0.220:X11 @29</t>
  </si>
  <si>
    <t>%IW3.0.220:X12 @29</t>
  </si>
  <si>
    <t>%IW3.0.220:X13 @29</t>
  </si>
  <si>
    <t>%IW3.0.220:X14 @29</t>
  </si>
  <si>
    <t>%IW3.0.220:X15 @29</t>
  </si>
  <si>
    <t>%IW3.0.221:X0 @29</t>
  </si>
  <si>
    <t>%IW3.0.221:X1 @29</t>
  </si>
  <si>
    <t>%IW3.0.221:X2 @29</t>
  </si>
  <si>
    <t>%IW3.0.221:X3 @29</t>
  </si>
  <si>
    <t>%IW3.0.221:X4 @29</t>
  </si>
  <si>
    <t>%IW3.0.221:X5 @29</t>
  </si>
  <si>
    <t>%IW3.0.221:X6 @29</t>
  </si>
  <si>
    <t>%IW3.0.221:X7 @29</t>
  </si>
  <si>
    <t>SQ572.2</t>
  </si>
  <si>
    <t>SQ572.3</t>
  </si>
  <si>
    <t>SQ572.5</t>
  </si>
  <si>
    <t>SQ572.6</t>
  </si>
  <si>
    <t>Variateur moteur Volets centreurs côté 1000mm OK</t>
  </si>
  <si>
    <t>OUVRIR Volets centreurs côté 1000mm</t>
  </si>
  <si>
    <t>FERMER Volets centreurs côté 1000mm</t>
  </si>
  <si>
    <t>IMPOSER CONSIGNE analogique 0-10V aux Volets centreurs côté 1000mm</t>
  </si>
  <si>
    <t>Position des Volets centreurs côté 1000mm (adr. Profibus : 21)</t>
  </si>
  <si>
    <t>Position de RÉFÉRENCE CODEUR volets côté 1000mm</t>
  </si>
  <si>
    <t>Variateur moteur Volets centreurs côté 1200mm OK</t>
  </si>
  <si>
    <t>OUVRIR Volets centreurs côté 1200mm</t>
  </si>
  <si>
    <t>FERMER Volets centreurs côté 1200mm</t>
  </si>
  <si>
    <t>IMPOSER CONSIGNE analogique 0-10V aux Volets centreurs côté 1200mm</t>
  </si>
  <si>
    <t>Position des Volets centreurs côté 1200mm (adr. Profibus : 22)</t>
  </si>
  <si>
    <t>Position de RÉFÉRENCE CODEUR volets côté 1200mm</t>
  </si>
  <si>
    <t>SQ573.2A</t>
  </si>
  <si>
    <t>SQ573.3</t>
  </si>
  <si>
    <t>SQ573.5</t>
  </si>
  <si>
    <t>SQ574.2</t>
  </si>
  <si>
    <t>Transporteur palette vide Bas</t>
  </si>
  <si>
    <t>SQ574.3</t>
  </si>
  <si>
    <t>Transporteur palette vide Haut</t>
  </si>
  <si>
    <t>¨Palette sur Convoyeur Devio [si 0]  ?</t>
  </si>
  <si>
    <t>B574.5</t>
  </si>
  <si>
    <t>B574.6</t>
  </si>
  <si>
    <t>B575.2</t>
  </si>
  <si>
    <t>B575.3</t>
  </si>
  <si>
    <t>B575.5</t>
  </si>
  <si>
    <t>B575.6</t>
  </si>
  <si>
    <t>Sécurité palette au poste de chargement ?</t>
  </si>
  <si>
    <t>Palettiseur libre</t>
  </si>
  <si>
    <t>Palette sur Convoyeur 1 [si 0]  ?</t>
  </si>
  <si>
    <t>Palette sur Convoyeur 2 [si 0]  ?</t>
  </si>
  <si>
    <t>Sortie du cadre centreur libre</t>
  </si>
  <si>
    <t>Antichute Cadre centreur arrière OK, en retrait ?</t>
  </si>
  <si>
    <t>Goujons d'entretien en sécurité du Cadre centreur mis ?</t>
  </si>
  <si>
    <t>Pression air comprimé Cadre centreur OK</t>
  </si>
  <si>
    <t>Position de RÉFÉRENCE CODEUR levage Cadre centreur</t>
  </si>
  <si>
    <t>Pas de rupture chaîne droite levage Cadre centreur, OK</t>
  </si>
  <si>
    <t>Pas de rupture chaîne gauche levage Cadre centreur, OK</t>
  </si>
  <si>
    <t>Pas de rupture chaîne motorisée levage Cadre centreur, OK</t>
  </si>
  <si>
    <t>SQ53.5</t>
  </si>
  <si>
    <t>YV580.2</t>
  </si>
  <si>
    <t>YV580.5</t>
  </si>
  <si>
    <t>YV580.6</t>
  </si>
  <si>
    <t>LIBÉRER l'antichute du Cadre centreur</t>
  </si>
  <si>
    <t>MONTER Convoyeur palette vide</t>
  </si>
  <si>
    <t>DESCENDRE Convoyeur palette vide</t>
  </si>
  <si>
    <t>%QW3.0.220:X0 @29</t>
  </si>
  <si>
    <t>%QW3.0.220:X1 @29</t>
  </si>
  <si>
    <t>%QW3.0.220:X2 @29</t>
  </si>
  <si>
    <t>%QW3.0.220:X3 @29</t>
  </si>
  <si>
    <t>%QW3.0.220:X4 @29</t>
  </si>
  <si>
    <t>%QW3.0.220:X5 @29</t>
  </si>
  <si>
    <t>%QW3.0.220:X6 @29</t>
  </si>
  <si>
    <t>%QW3.0.220:X7 @29</t>
  </si>
  <si>
    <t>%QW3.0.220:X8 @29</t>
  </si>
  <si>
    <t>%QW3.0.220:X9 @29</t>
  </si>
  <si>
    <t>SQ588.2</t>
  </si>
  <si>
    <t>SQ588.3</t>
  </si>
  <si>
    <t>SQ588.5</t>
  </si>
  <si>
    <t>SQ588.6</t>
  </si>
  <si>
    <t>Capteur ventouse 1 Magasin 1/TAI 1 dehors encombre ?</t>
  </si>
  <si>
    <t>Capteur ventouse 2 Magasin 1/TAI 1 dehors encombre ?</t>
  </si>
  <si>
    <t>Capteur ventouse 3 Magasin 1/TAI 1 dehors encombre ?</t>
  </si>
  <si>
    <t>Capteur ventouse 4 Magasin 1/TAI 1 dehors encombre ?</t>
  </si>
  <si>
    <t>SQ589.2</t>
  </si>
  <si>
    <t>SQ589.3</t>
  </si>
  <si>
    <t>Capteur 1 palpeur Magasin 1/TAI 1 tatonner dehors encombre ?</t>
  </si>
  <si>
    <t>Capteur 2 palpeur Magasin 1/TAI 1 tatonner dehors encombre ?</t>
  </si>
  <si>
    <t>SQ590.2</t>
  </si>
  <si>
    <t>SQ590.3</t>
  </si>
  <si>
    <t>SQ590.5</t>
  </si>
  <si>
    <t>SQ590.6</t>
  </si>
  <si>
    <t>Centreur carton Magasin carton en arrière (vérin 1)</t>
  </si>
  <si>
    <t>Centreur carton Magasin carton en arrière (vérin 2)</t>
  </si>
  <si>
    <t>Centreur carton Magasin carton en arrière (vérin 3)</t>
  </si>
  <si>
    <t>Centreur carton Magasin carton en arrière (vérin 4)</t>
  </si>
  <si>
    <t>YV592.2</t>
  </si>
  <si>
    <t>YV592.3</t>
  </si>
  <si>
    <t>YV592.5</t>
  </si>
  <si>
    <t>YV592.6</t>
  </si>
  <si>
    <t>MONTER-DESCENDRE Ventouse détachement carton 1-3</t>
  </si>
  <si>
    <t>MONTER-DESCENDRE Ventouse détachement carton 2-4</t>
  </si>
  <si>
    <t>DESCENDRE vérin bras général Magasin carton 1</t>
  </si>
  <si>
    <t>MONTER vérin bras général Magasin carton 1</t>
  </si>
  <si>
    <t>YV593.2</t>
  </si>
  <si>
    <t>YV593.3</t>
  </si>
  <si>
    <t>FERMER centreurs carton Magasin carton</t>
  </si>
  <si>
    <t>OUVRIR centreurs carton Magasin carton</t>
  </si>
  <si>
    <t>SP597.2</t>
  </si>
  <si>
    <t>SQ597.3</t>
  </si>
  <si>
    <t>SQ597.5</t>
  </si>
  <si>
    <t>SQ597.6</t>
  </si>
  <si>
    <t>Pression air comprimé Dégerbeur OK</t>
  </si>
  <si>
    <t>Dégerbeur en position haute</t>
  </si>
  <si>
    <t>Dégerbeur en position intermédiaire</t>
  </si>
  <si>
    <t>Dégerbeur en position basse</t>
  </si>
  <si>
    <t>SQ598.2&amp;2A</t>
  </si>
  <si>
    <t>SQ598.3&amp;3A</t>
  </si>
  <si>
    <t>SQ598.5</t>
  </si>
  <si>
    <t>Bras du dégerbeur ouverts</t>
  </si>
  <si>
    <t>Bras du dégerbeur fermés</t>
  </si>
  <si>
    <t>Dégerbeur pas en appuie sur un obstacle, OK ?</t>
  </si>
  <si>
    <t>SQ601.2</t>
  </si>
  <si>
    <t>SQ601.3</t>
  </si>
  <si>
    <t>B601.5</t>
  </si>
  <si>
    <t>B601.6</t>
  </si>
  <si>
    <t>Convoyeur Devio triage palette en haut</t>
  </si>
  <si>
    <t>Convoyeur Devio triage palette en bas</t>
  </si>
  <si>
    <t>Palette sur Convoyeur d'entrée [si 0]  ?</t>
  </si>
  <si>
    <t>B602.2</t>
  </si>
  <si>
    <t>B602.6</t>
  </si>
  <si>
    <t>Demande du variateur d'enlever le frein Translation Pinces Place-film</t>
  </si>
  <si>
    <t>Variateur moteur translation Pinces Place-film OK</t>
  </si>
  <si>
    <t>AVANCER Pinces Place-film</t>
  </si>
  <si>
    <t>RECULER Pinces Place-film</t>
  </si>
  <si>
    <t>ENLEVER FREIN Pinces Place-film</t>
  </si>
  <si>
    <t>FORCER la mise sous tension et pression du Place-film</t>
  </si>
  <si>
    <t>IMPOSER CONSIGNE analogique 0-10V à la translation Pinces Place-film</t>
  </si>
  <si>
    <t>Position en Translation des Pinces Place-film (adr. Profibus : 25)</t>
  </si>
  <si>
    <t>Pression air comprimé Place-film OK</t>
  </si>
  <si>
    <t>Palette sur convoyeur sous le place-film [si 0 ?]</t>
  </si>
  <si>
    <t>Palette sur Convoyeur sous dégerbeur [si 0 ?]</t>
  </si>
  <si>
    <t>Palette sur convoyeur Devio [si 0 ?]</t>
  </si>
  <si>
    <t>%IW3.0.230:X0 @30</t>
  </si>
  <si>
    <t>%IW3.0.230:X1 @30</t>
  </si>
  <si>
    <t>%IW3.0.230:X2 @30</t>
  </si>
  <si>
    <t>%IW3.0.230:X3 @30</t>
  </si>
  <si>
    <t>%IW3.0.230:X4 @30</t>
  </si>
  <si>
    <t>%IW3.0.230:X5 @30</t>
  </si>
  <si>
    <t>%IW3.0.230:X6 @30</t>
  </si>
  <si>
    <t>%IW3.0.230:X7 @30</t>
  </si>
  <si>
    <t>%IW3.0.230:X8 @30</t>
  </si>
  <si>
    <t>%IW3.0.230:X9 @30</t>
  </si>
  <si>
    <t>%IW3.0.230:X10 @30</t>
  </si>
  <si>
    <t>%IW3.0.230:X11 @30</t>
  </si>
  <si>
    <t>%IW3.0.230:X12 @30</t>
  </si>
  <si>
    <t>%IW3.0.230:X13 @30</t>
  </si>
  <si>
    <t>%IW3.0.230:X14 @30</t>
  </si>
  <si>
    <t>%IW3.0.230:X15 @30</t>
  </si>
  <si>
    <t>%IW3.0.231:X0 @30</t>
  </si>
  <si>
    <t>%IW3.0.231:X1 @30</t>
  </si>
  <si>
    <t>%IW3.0.231:X2 @30</t>
  </si>
  <si>
    <t>%IW3.0.231:X3 @30</t>
  </si>
  <si>
    <t>%IW3.0.231:X4 @30</t>
  </si>
  <si>
    <t>%IW3.0.231:X5 @30</t>
  </si>
  <si>
    <t>%IW3.0.231:X6 @30</t>
  </si>
  <si>
    <t>%IW3.0.231:X7 @30</t>
  </si>
  <si>
    <t>%IW3.0.231:X8 @30</t>
  </si>
  <si>
    <t>%IW3.0.231:X9 @30</t>
  </si>
  <si>
    <t>%IW3.0.231:X10 @30</t>
  </si>
  <si>
    <t>%IW3.0.231:X11 @30</t>
  </si>
  <si>
    <t>%QW3.0.230:X0 @30</t>
  </si>
  <si>
    <t>%QW3.0.230:X1 @30</t>
  </si>
  <si>
    <t>%QW3.0.230:X2 @30</t>
  </si>
  <si>
    <t>%QW3.0.230:X3 @30</t>
  </si>
  <si>
    <t>%QW3.0.230:X4 @30</t>
  </si>
  <si>
    <t>%QW3.0.230:X5 @30</t>
  </si>
  <si>
    <t>%QW3.0.230:X6 @30</t>
  </si>
  <si>
    <t>%QW3.0.230:X7 @30</t>
  </si>
  <si>
    <t>%QW3.0.230:X8 @30</t>
  </si>
  <si>
    <t>%QW3.0.230:X9 @30</t>
  </si>
  <si>
    <t>%QW3.0.230:X10 @30</t>
  </si>
  <si>
    <t>%QW3.0.230:X11 @30</t>
  </si>
  <si>
    <t>%QW3.0.230:X12 @30</t>
  </si>
  <si>
    <t>%QW3.0.230:X13 @30</t>
  </si>
  <si>
    <t>%QW3.0.230:X14 @30</t>
  </si>
  <si>
    <t>%QW3.0.230:X15 @30</t>
  </si>
  <si>
    <t>%IW3.0.231:X12 @30</t>
  </si>
  <si>
    <t>%IW3.0.231:X13 @30</t>
  </si>
  <si>
    <t>%IW3.0.231:X14 @30</t>
  </si>
  <si>
    <t>%IW3.0.231:X15 @30</t>
  </si>
  <si>
    <t>S</t>
  </si>
  <si>
    <t>ROBOT</t>
  </si>
  <si>
    <t>Bouton Inhibition barrière immatérielle (Override) Sortie palette pleine [Boitier X01]</t>
  </si>
  <si>
    <t>Bouton Inhibition barrière immatérielle (Override) Entrée palette vide [Boitier X02]</t>
  </si>
  <si>
    <t>Selecteur Convoyeur Sortie palette pleine sur Forcer vers l'avant [Boitier X01]</t>
  </si>
  <si>
    <t>Selecteur Convoyeur Sortie palette pleine sur Forcer vers l'arrière [Boitier X01]</t>
  </si>
  <si>
    <t>Selecteur Convoyeur Entrée palette vide sur Forcer vers l'avant [Boitier X02]</t>
  </si>
  <si>
    <t>Selecteur Convoyeur Entrée palette vide sur Forcer vers l'arrière [Boitier X02]</t>
  </si>
  <si>
    <t>Sélecteur Magasin carton 1 sur Réglage [boitier XPR3-Réglage TAI]</t>
  </si>
  <si>
    <t>Sélecteur Ventouse détachement sur Descente [boitier XPR3-Réglage TAI]</t>
  </si>
  <si>
    <t>Sélecteur Ventouse détachement sur Montée [boitier XPR3-Réglage TAI]</t>
  </si>
  <si>
    <t>Sélecteur bras détachement sur Montée [boitier XPR3-Réglage TAI]</t>
  </si>
  <si>
    <t>Sélecteur bras détachement sur Descente [boitier XPR3-Réglage TAI]</t>
  </si>
  <si>
    <t>Bouton-voyant Habilitation Réglage Magasin carton 1 appuyé [boitier XPR3-Réglage TAI]</t>
  </si>
  <si>
    <t>Sélecteur lame détachement sur Avant [boitier XPR3-Réglage TAI]</t>
  </si>
  <si>
    <t>Sélecteur lame détachement sur Arrière [boitier XPR3-Réglage TAI]</t>
  </si>
  <si>
    <t>Sélecteur pour le Vide dans ventouse sur Ouvrir [boitier XPR3-Réglage TAI]</t>
  </si>
  <si>
    <t>Sélecteur pour le Vide dans ventouse sur Fermer [boitier XPR3-Réglage TAI]</t>
  </si>
  <si>
    <t>Bouton Arrêt d'urgence boitier de porte Magasin Carton 1 appuyé [boitier XP6-7]</t>
  </si>
  <si>
    <t>Bouton Arrêt d'urgence boitier de portes vers Formeuse de bac ? appuyé [boitier XP8-9]</t>
  </si>
  <si>
    <t>Bouton-voyant Habilitation Réglage Palettiseur appuyé [boitier XPR2]</t>
  </si>
  <si>
    <t>Sélecteur Gonflement Vide sur Ouvrir [boitier XPR2]</t>
  </si>
  <si>
    <t>Sélecteur Gonflement Vide sur Fermer [boitier XPR2]</t>
  </si>
  <si>
    <t>Sélecteur sur Montée Préhenseur [boitier XPR2]</t>
  </si>
  <si>
    <t>Sélecteur sur Descente Préhenseur [boitier XPR2]</t>
  </si>
  <si>
    <t>Sélecteur sur Ouvrir Préhenseur [boitier XPR2]</t>
  </si>
  <si>
    <t>Sélecteur sur Fermer Préhenseur [boitier XPR2]</t>
  </si>
  <si>
    <t>Sélecteur sur Réglage [boitier XPR1-Réglage Stacker]</t>
  </si>
  <si>
    <t>Bouton-voyant Habilitation Réglage Stacker appuyé [boitier XPR1-Réglage Stacker]</t>
  </si>
  <si>
    <t>Sélecteur Butée mobile sur Ouvrir [boitier XPR1-Réglage Stacker]</t>
  </si>
  <si>
    <t>Sélecteur Butée mobile sur Fermer [boitier XPR1-Réglage Stacker]</t>
  </si>
  <si>
    <t>Sélecteur Tube canal sur Approche [boitier XPR1-Réglage Stacker]</t>
  </si>
  <si>
    <t>Sélecteur Tube canal sur Eloigne [boitier XPR1-Réglage Stacker]</t>
  </si>
  <si>
    <t>Sélecteur Boudin Stacker sur Pression [boitier XPR1-Réglage Stacker]</t>
  </si>
  <si>
    <t>Sélecteur Boudin Stacker sur Vide [boitier XPR1-Réglage Stacker]</t>
  </si>
  <si>
    <t>Sélecteur Séparateur sur Monter [boitier XPR1-Réglage Stacker]</t>
  </si>
  <si>
    <t>Sélecteur Séparateur sur Descendre [boitier XPR1-Réglage Stacker]</t>
  </si>
  <si>
    <t>Sélecteur Cercleuse sur Monter [boitier XPR1-Réglage Stacker]</t>
  </si>
  <si>
    <t>Sélecteur Cercleuse sur Descendre [boitier XPR1-Réglage Stacker]</t>
  </si>
  <si>
    <t>Bouton-voyant Marche cycle Palettiseur appuyé</t>
  </si>
  <si>
    <t>ALLUMER bouton-voyant Porte 5 accès Staker autorisé ?</t>
  </si>
  <si>
    <t>ALLUMER bouton-voyant Habilitation Réglage Stacker [boitier XPR1-Réglage Stacker]</t>
  </si>
  <si>
    <t>SB51.3</t>
  </si>
  <si>
    <t>SB603.3</t>
  </si>
  <si>
    <t>SA604.2</t>
  </si>
  <si>
    <t>SA604.5</t>
  </si>
  <si>
    <t>SA604.6</t>
  </si>
  <si>
    <t>SB604.3</t>
  </si>
  <si>
    <t>Bouton-voyant Habilitation Réglage Dégerbeur appuyé [boitier XPR5-Réglage Dégerbeur]</t>
  </si>
  <si>
    <t>Sélecteur sur Réglage [boitier XPR5-Réglage Dégerbeur]</t>
  </si>
  <si>
    <t>Sélecteur Bras dégerbeur sur Ouvrir [boitier XPR5-Réglage Dégerbeur]</t>
  </si>
  <si>
    <t>Sélecteur Bras dégerbeur sur Fermer [boitier XPR5-Réglage Dégerbeur]</t>
  </si>
  <si>
    <t>SA605.2</t>
  </si>
  <si>
    <t>SB605.3</t>
  </si>
  <si>
    <t>Sélecteur Bras dégerbeur sur Monter [boitier XPR5-Réglage Dégerbeur]</t>
  </si>
  <si>
    <t>Sélecteur Bras dégerbeur sur Descendre [boitier XPR5-Réglage Dégerbeur]</t>
  </si>
  <si>
    <t>607_C8-1_Navette</t>
  </si>
  <si>
    <t>Info de la NAVETTE : "Navette en Défaut" reçue</t>
  </si>
  <si>
    <t>%IW3.0.232:X0 @30</t>
  </si>
  <si>
    <t>%IW3.0.232:X1 @30</t>
  </si>
  <si>
    <t>%IW3.0.232:X2 @30</t>
  </si>
  <si>
    <t>%IW3.0.232:X3 @30</t>
  </si>
  <si>
    <t>ALLUMER Bouton-voyant Habilitation Réglage Dégerbeur [boitier XPR5-Réglage Dégerbeur]</t>
  </si>
  <si>
    <t>YV612.2</t>
  </si>
  <si>
    <t>YV612.3</t>
  </si>
  <si>
    <t>OUVRIR Bras Dégerbeur</t>
  </si>
  <si>
    <t>FERMER Bras Dégerbeur</t>
  </si>
  <si>
    <t>YV614.5</t>
  </si>
  <si>
    <t>YV614.6</t>
  </si>
  <si>
    <t>MONTER Convoyeur Devio triage palette</t>
  </si>
  <si>
    <t>DESCENDRE Convoyeur Devio triage palette</t>
  </si>
  <si>
    <t>DÉVERROUILLER Portes 10 accès Dégerbeur</t>
  </si>
  <si>
    <t>DÉVERROUILLER Portes 8 accès TAI 2</t>
  </si>
  <si>
    <t>DÉVERROUILLER Portes 9 accès TAI 2</t>
  </si>
  <si>
    <t>DÉVERROUILLER Portes 11 accès Dégerbeur</t>
  </si>
  <si>
    <t>Bonton d'Arrêt d'Urgence appuyé [boitier porte Dégerbeur XP10-11]</t>
  </si>
  <si>
    <t>617_C8-1_Navette</t>
  </si>
  <si>
    <t>INFORMER la NAVETTE : "Demande de pile de palette vide"</t>
  </si>
  <si>
    <t>INFORMER la NAVETTE : "Demande de réceptionner palette pleine"</t>
  </si>
  <si>
    <t>Info de la NAVETTE : "OK pour charger palettes pleines" reçue</t>
  </si>
  <si>
    <t>SQ626.2…2C</t>
  </si>
  <si>
    <t>SQ626.5</t>
  </si>
  <si>
    <t>SQ626.6</t>
  </si>
  <si>
    <t>Pinces Prend-Film ouvertes</t>
  </si>
  <si>
    <t>Presseur film 1 en haut</t>
  </si>
  <si>
    <t>Presseur film 1 en bas</t>
  </si>
  <si>
    <t>SQ627.5</t>
  </si>
  <si>
    <t>SQ627.6</t>
  </si>
  <si>
    <t>SQ627.2&amp;2A</t>
  </si>
  <si>
    <t>SQ627.3&amp;3A</t>
  </si>
  <si>
    <t xml:space="preserve">Fil coupe-film en haut </t>
  </si>
  <si>
    <t xml:space="preserve">Fil coupe-film en bas </t>
  </si>
  <si>
    <t>SQ628.2</t>
  </si>
  <si>
    <t>SQ628.3</t>
  </si>
  <si>
    <t>SQ628.5</t>
  </si>
  <si>
    <t>SP628.6</t>
  </si>
  <si>
    <t>Film présent (testé par vacuostat)</t>
  </si>
  <si>
    <t>Position de RÉFÉRENCE CODEUR translation Pinces</t>
  </si>
  <si>
    <t>Presseur film 2 en haut</t>
  </si>
  <si>
    <t>Presseur film 2 en bas</t>
  </si>
  <si>
    <t>Structure tampon de colle pour film en haut</t>
  </si>
  <si>
    <t>Structure tampon de colle pour film en bas</t>
  </si>
  <si>
    <t>SQ629.2…2C</t>
  </si>
  <si>
    <t>SQ629.3…3C</t>
  </si>
  <si>
    <t>B629.5</t>
  </si>
  <si>
    <t>B629.6</t>
  </si>
  <si>
    <t>Contrôle : film perdu [si 0]</t>
  </si>
  <si>
    <t>Contrôle : bobine de film terminée [si 0]</t>
  </si>
  <si>
    <t>B630.2</t>
  </si>
  <si>
    <t>Start Jet de cole (cellule)</t>
  </si>
  <si>
    <t>B630.6</t>
  </si>
  <si>
    <t>NORDSON</t>
  </si>
  <si>
    <t>Info de NORDSON : "Colle chaude prête" reçue</t>
  </si>
  <si>
    <t>Info de NORDSON : "Bac chauffant Nordson en défaut" reçue</t>
  </si>
  <si>
    <t>Disjoncteur d'alimentation Nordson OK</t>
  </si>
  <si>
    <t>SA632.2</t>
  </si>
  <si>
    <t>SA632.5</t>
  </si>
  <si>
    <t>SA632.6</t>
  </si>
  <si>
    <t>SB632.3</t>
  </si>
  <si>
    <t>Sélecteur sur Réglage [boitier XPR6-Réglage Place-Film]</t>
  </si>
  <si>
    <t>Bouton-voyant Habilitation Réglage Place-Film appuyé [boitier XPR6-Réglage Place-Film]</t>
  </si>
  <si>
    <t>Sélecteur Presseur film 2 sur Monter [boitier XPR6-Réglage Place-Film]</t>
  </si>
  <si>
    <t>Sélecteur Presseur film 2 sur Descendre [boitier XPR6-Réglage Place-Film]</t>
  </si>
  <si>
    <t>Sélecteur Presseur film 1 sur Monter [boitier XPR6-Réglage Place-Film]</t>
  </si>
  <si>
    <t>Sélecteur Presseur film 1 sur Descendre [boitier XPR6-Réglage Place-Film]</t>
  </si>
  <si>
    <t>SA633.2</t>
  </si>
  <si>
    <t>SA633.3</t>
  </si>
  <si>
    <t>SA633.5</t>
  </si>
  <si>
    <t>SA633.6</t>
  </si>
  <si>
    <t>Sélecteur Pince prise film sur Ouvrir [boitier XPR6-Réglage Place-Film]</t>
  </si>
  <si>
    <t>Sélecteur Pince prise film sur Fermer [boitier XPR6-Réglage Place-Film]</t>
  </si>
  <si>
    <t>YV635.2</t>
  </si>
  <si>
    <t>YV635.3</t>
  </si>
  <si>
    <t>YV635.5</t>
  </si>
  <si>
    <t>YV635.6</t>
  </si>
  <si>
    <t>OUVRIR Pince prise film</t>
  </si>
  <si>
    <t>FERMER Pince prise film</t>
  </si>
  <si>
    <t>YV636.2</t>
  </si>
  <si>
    <t>YV636.3</t>
  </si>
  <si>
    <t>YV636.5</t>
  </si>
  <si>
    <t>YV636.6</t>
  </si>
  <si>
    <t>MONTER Presseur film 1</t>
  </si>
  <si>
    <t>MONTER Presseur film 2</t>
  </si>
  <si>
    <t>DESCENDRE Presseur film 1</t>
  </si>
  <si>
    <t>DESCENDRE Presseur film 2</t>
  </si>
  <si>
    <t>YV637.2</t>
  </si>
  <si>
    <t>YV637.3</t>
  </si>
  <si>
    <t>YV637.5</t>
  </si>
  <si>
    <t>YV637.6</t>
  </si>
  <si>
    <t>MONTER Structure tampon colle film</t>
  </si>
  <si>
    <t>DESCENDRE Structure tampon colle film</t>
  </si>
  <si>
    <t>MONTER fil coupe-film</t>
  </si>
  <si>
    <t>DESCENDRE fil coupe-film</t>
  </si>
  <si>
    <t>YV638.2</t>
  </si>
  <si>
    <t>YV638.3</t>
  </si>
  <si>
    <t>MONTER les 4 tampon colle film</t>
  </si>
  <si>
    <t>DESCENDRE les 4 tampon colle film</t>
  </si>
  <si>
    <t>YV639.2</t>
  </si>
  <si>
    <t>YV639.3</t>
  </si>
  <si>
    <t>YV639.5</t>
  </si>
  <si>
    <t>YV639.6</t>
  </si>
  <si>
    <t>OUVRIR Vide de contrôle film</t>
  </si>
  <si>
    <t>FERMER Vide de contrôle film</t>
  </si>
  <si>
    <t>OUVRIR Souflage contrôle film</t>
  </si>
  <si>
    <t>FERMER Souflage contrôle film</t>
  </si>
  <si>
    <t>SA640.2</t>
  </si>
  <si>
    <t>SA640.5</t>
  </si>
  <si>
    <t>Sélecteur Coupe film sur Descendre [boitier XPR6-Réglage Place-Film]</t>
  </si>
  <si>
    <t>Sélecteur Coupe film sur Monter [boitier XPR6-Réglage Place-Film]</t>
  </si>
  <si>
    <t>SA641.2</t>
  </si>
  <si>
    <t>SA641.3</t>
  </si>
  <si>
    <t>SA641.5</t>
  </si>
  <si>
    <t>SA641.6</t>
  </si>
  <si>
    <t>Sélecteur Translation Pince sur Avancer [boitier XPR6-Réglage Place-Film]</t>
  </si>
  <si>
    <t>Sélecteur Translation Pince sur Reculer [boitier XPR6-Réglage Place-Film]</t>
  </si>
  <si>
    <t>Sélecteur Petit Tampon colle film sur Monter [boitier XPR6-Réglage Place-Film]</t>
  </si>
  <si>
    <t>Sélecteur Petit Tampon colle film sur Descendre [boitier XPR6-Réglage Place-Film]</t>
  </si>
  <si>
    <t>Petit tampon de colle pour film en haut</t>
  </si>
  <si>
    <t>Petit tampon de colle pour film en bas</t>
  </si>
  <si>
    <t>Sélecteur Structure tampon de colle pour film sur Monter [boitier XPR6-Réglage Place-Film]</t>
  </si>
  <si>
    <t>Sélecteur Structure tampon de colle pour film sur Descendre [boitier XPR6-Réglage Place-Film]</t>
  </si>
  <si>
    <t>SA642.2</t>
  </si>
  <si>
    <t>SA642.3</t>
  </si>
  <si>
    <t>Sélecteur Résistance fil coupe film sur Chauffer [boitier XPR6-Réglage Place-Film]</t>
  </si>
  <si>
    <t>Sélecteur Pistolet de colle sur Ejecter [boitier XPR6-Réglage Place-Film]</t>
  </si>
  <si>
    <t>lignes d'entrées/sorties, dont</t>
  </si>
  <si>
    <t>lignes "n.c." soit</t>
  </si>
  <si>
    <t>lignes non vides</t>
  </si>
  <si>
    <t>d'E/S et</t>
  </si>
  <si>
    <t>%IW4.0.</t>
  </si>
  <si>
    <t>200:X0</t>
  </si>
  <si>
    <t>n.c ?</t>
  </si>
  <si>
    <t>%IW3.0</t>
  </si>
  <si>
    <t>7 stations</t>
  </si>
  <si>
    <t>5 codeurs</t>
  </si>
  <si>
    <t>Arrêt d'urgence pupitre général Stacker appuyé [Pupitre général Stacker]</t>
  </si>
  <si>
    <t>Bouton-voyant  Demande ouverture portes 3-4 d'accès Stacker appuyé [Pupitre général Stacker]</t>
  </si>
  <si>
    <t>ALLUMER bouton-voyant RAZ alarmes Stacker [Pupitre général Stacker]</t>
  </si>
  <si>
    <t>ALLUMER bouton-voyant Marche cycle Stacker [Pupitre général Stacker]</t>
  </si>
  <si>
    <t>ALLUMER bouton-voyant Portes 3-4 accès Staker autorisé [Pupitre général Stacker]</t>
  </si>
  <si>
    <t>Bouton manu Fermer/Descendre/Reculer appuyé [Pupitre général Stacker]</t>
  </si>
  <si>
    <t>Bouton manu Ouvrir/Monter/Avancer appuyé [Pupitre général Stacker]</t>
  </si>
  <si>
    <t>Bouton Arrêt cycle Stacker appuyé [Pupitre général Stacker]</t>
  </si>
  <si>
    <t>Bouton-voyant Marche cycle Stacker appuyé [Pupitre général Stacker]</t>
  </si>
  <si>
    <t>Sélecteur Manu-Auto Stacker sur Auto [Pupitre général Stacker]</t>
  </si>
  <si>
    <t>Bouton-voyant RAZ alarmes Stackerappuyé [Pupitre général Stacker]</t>
  </si>
  <si>
    <t>3 colonnes en provenance de l'onglet E-S</t>
  </si>
  <si>
    <t>POSE FILM</t>
  </si>
  <si>
    <t>TAI</t>
  </si>
  <si>
    <t>p</t>
  </si>
  <si>
    <t>%IW3.0.239:X0 @31</t>
  </si>
  <si>
    <t>%IW3.0.239:X1 @31</t>
  </si>
  <si>
    <t>%IW3.0.239:X2 @31</t>
  </si>
  <si>
    <t>%IW3.0.239:X3 @31</t>
  </si>
  <si>
    <t>%IW3.0.239:X4 @31</t>
  </si>
  <si>
    <t>%IW3.0.239:X5 @31</t>
  </si>
  <si>
    <t>%IW3.0.239:X6 @31</t>
  </si>
  <si>
    <t>%IW3.0.239:X7 @31</t>
  </si>
  <si>
    <t>%IW3.0.239:X8 @31</t>
  </si>
  <si>
    <t>%IW3.0.239:X9 @31</t>
  </si>
  <si>
    <t>%IW3.0.239:X10 @31</t>
  </si>
  <si>
    <t>%IW3.0.239:X11 @31</t>
  </si>
  <si>
    <t>%IW3.0.239:X12 @31</t>
  </si>
  <si>
    <t>%IW3.0.239:X13 @31</t>
  </si>
  <si>
    <t>%IW3.0.239:X14 @31</t>
  </si>
  <si>
    <t>%IW3.0.239:X15 @31</t>
  </si>
  <si>
    <t>%IW3.0.240:X0 @31</t>
  </si>
  <si>
    <t>%IW3.0.240:X1 @31</t>
  </si>
  <si>
    <t>%IW3.0.240:X2 @31</t>
  </si>
  <si>
    <t>%IW3.0.240:X3 @31</t>
  </si>
  <si>
    <t>%IW3.0.240:X4 @31</t>
  </si>
  <si>
    <t>%IW3.0.240:X5 @31</t>
  </si>
  <si>
    <t>%IW3.0.240:X6 @31</t>
  </si>
  <si>
    <t>%IW3.0.240:X7 @31</t>
  </si>
  <si>
    <t>%IW3.0.240:X8 @31</t>
  </si>
  <si>
    <t>%IW3.0.240:X9 @31</t>
  </si>
  <si>
    <t>%IW3.0.240:X10 @31</t>
  </si>
  <si>
    <t>%IW3.0.240:X11 @31</t>
  </si>
  <si>
    <t>%IW3.0.240:X12 @31</t>
  </si>
  <si>
    <t>%IW3.0.240:X13 @31</t>
  </si>
  <si>
    <t>%IW3.0.240:X14 @31</t>
  </si>
  <si>
    <t>%IW3.0.240:X15 @31</t>
  </si>
  <si>
    <t>%IW3.0.241:X0 @31</t>
  </si>
  <si>
    <t>%IW3.0.241:X1 @31</t>
  </si>
  <si>
    <t>%IW3.0.241:X2 @31</t>
  </si>
  <si>
    <t>%IW3.0.241:X3 @31</t>
  </si>
  <si>
    <t>%IW3.0.241:X4 @31</t>
  </si>
  <si>
    <t>%IW3.0.241:X5 @31</t>
  </si>
  <si>
    <t>%IW3.0.241:X6 @31</t>
  </si>
  <si>
    <t>%IW3.0.241:X7 @31</t>
  </si>
  <si>
    <t>%IW3.0.241:X8 @31</t>
  </si>
  <si>
    <t>%IW3.0.241:X9 @31</t>
  </si>
  <si>
    <t>%IW3.0.241:X10 @31</t>
  </si>
  <si>
    <t>%IW3.0.241:X11 @31</t>
  </si>
  <si>
    <t>%QW3.0.240:X0 @31</t>
  </si>
  <si>
    <t>%QW3.0.240:X1 @31</t>
  </si>
  <si>
    <t>%QW3.0.240:X2 @31</t>
  </si>
  <si>
    <t>%QW3.0.240:X3 @31</t>
  </si>
  <si>
    <t>%QW3.0.240:X4 @31</t>
  </si>
  <si>
    <t>%QW3.0.240:X5 @31</t>
  </si>
  <si>
    <t>%QW3.0.240:X6 @31</t>
  </si>
  <si>
    <t>%QW3.0.240:X7 @31</t>
  </si>
  <si>
    <t>%QW3.0.240:X8 @31</t>
  </si>
  <si>
    <t>%QW3.0.240:X9 @31</t>
  </si>
  <si>
    <t>%QW3.0.240:X10 @31</t>
  </si>
  <si>
    <t>%QW3.0.240:X11 @31</t>
  </si>
  <si>
    <t>%QW3.0.240:X12 @31</t>
  </si>
  <si>
    <t>%QW3.0.240:X13 @31</t>
  </si>
  <si>
    <t>%QW3.0.240:X14 @31</t>
  </si>
  <si>
    <t>%QW3.0.240:X15 @31</t>
  </si>
  <si>
    <t>%QW3.0.241:X0 @31</t>
  </si>
  <si>
    <t>%QW3.0.241:X1 @31</t>
  </si>
  <si>
    <t>%QW3.0.241:X2 @31</t>
  </si>
  <si>
    <t>%QW3.0.241:X3 @31</t>
  </si>
  <si>
    <t>Séparateur de couche 1 en haut</t>
  </si>
  <si>
    <t>Séparateur de couche 1 en bas</t>
  </si>
  <si>
    <t>Pas d'obstacle pour une descente du séparateur de couche 1</t>
  </si>
  <si>
    <t>Premier rang de bouteilles OK sur séparateur 1</t>
  </si>
  <si>
    <t>Dernier rang de bouteilles OK, en position pour préhension ?</t>
  </si>
  <si>
    <t xml:space="preserve">Couche presqu'arrivée en position de préhenssion : Ralentissement </t>
  </si>
  <si>
    <t>Premier rang de bouteilles OK en position de préhension</t>
  </si>
  <si>
    <t>Cellule "Pas-à-pas" ?</t>
  </si>
  <si>
    <t>Capteur "Rivage" mobile ?</t>
  </si>
  <si>
    <t>Cercleuse relevée</t>
  </si>
  <si>
    <t>Cercleuse abaissée</t>
  </si>
  <si>
    <t>241:X11</t>
  </si>
  <si>
    <t>%IW</t>
  </si>
  <si>
    <t>%QW</t>
  </si>
  <si>
    <t>Rall</t>
  </si>
  <si>
    <t>Rall_proporz</t>
  </si>
  <si>
    <t>%MF10</t>
  </si>
  <si>
    <t>Appui_réel</t>
  </si>
  <si>
    <t>REAL</t>
  </si>
  <si>
    <t>%MF9990</t>
  </si>
  <si>
    <t>Appuiréel1</t>
  </si>
  <si>
    <t>%MF9991</t>
  </si>
  <si>
    <t>Appuiréel2</t>
  </si>
  <si>
    <t>%MF9992</t>
  </si>
  <si>
    <t>Appuiréel3</t>
  </si>
  <si>
    <t>%MF9993</t>
  </si>
  <si>
    <t>Appuiréel4</t>
  </si>
  <si>
    <t>%MF9994</t>
  </si>
  <si>
    <t>Appuiréel5</t>
  </si>
  <si>
    <t>%MF9995</t>
  </si>
  <si>
    <t>Appuiréel6</t>
  </si>
  <si>
    <t>%MF9996</t>
  </si>
  <si>
    <t>Appuiréel7</t>
  </si>
  <si>
    <t>%MF9997</t>
  </si>
  <si>
    <t>Appuiréel8</t>
  </si>
  <si>
    <t>Word_alarmes_1</t>
  </si>
  <si>
    <t>WORD</t>
  </si>
  <si>
    <t>%MW1</t>
  </si>
  <si>
    <t>Word_alarmes_2</t>
  </si>
  <si>
    <t>%MW2</t>
  </si>
  <si>
    <t>Word_alarmes_3</t>
  </si>
  <si>
    <t>%MW3</t>
  </si>
  <si>
    <t>Word_alarmes_4</t>
  </si>
  <si>
    <t>%MW4</t>
  </si>
  <si>
    <t>Word_alarmes_5</t>
  </si>
  <si>
    <t>%MW5</t>
  </si>
  <si>
    <t>Word_alarmes_6</t>
  </si>
  <si>
    <t>%MW6</t>
  </si>
  <si>
    <t>Word_alarmes_7</t>
  </si>
  <si>
    <t>%MW7</t>
  </si>
  <si>
    <t>Word_alarmes_8</t>
  </si>
  <si>
    <t>%MW8</t>
  </si>
  <si>
    <t>Word_alarmes_9</t>
  </si>
  <si>
    <t>%MW9</t>
  </si>
  <si>
    <t>Word_alarmes_10</t>
  </si>
  <si>
    <t>%MW10</t>
  </si>
  <si>
    <t>Appui</t>
  </si>
  <si>
    <t>%MW11</t>
  </si>
  <si>
    <t>Man_usag_canal_1_2</t>
  </si>
  <si>
    <t>(0=Aut,1=Man en Avant)-canal entrée 1-2</t>
  </si>
  <si>
    <t>%MW12</t>
  </si>
  <si>
    <t>Man_usag_canal_3_4</t>
  </si>
  <si>
    <t>(0=Aut,1=Man en Avant)-canal entrée 3-4</t>
  </si>
  <si>
    <t>%MW13</t>
  </si>
  <si>
    <t>Man_usag_3</t>
  </si>
  <si>
    <t>%MW14</t>
  </si>
  <si>
    <t>Man_usag_4</t>
  </si>
  <si>
    <t>%MW15</t>
  </si>
  <si>
    <t>Man_usag_5</t>
  </si>
  <si>
    <t>%MW16</t>
  </si>
  <si>
    <t>Man_usag_6</t>
  </si>
  <si>
    <t>%MW17</t>
  </si>
  <si>
    <t>Man_usag_7</t>
  </si>
  <si>
    <t>%MW18</t>
  </si>
  <si>
    <t>Man_usag_trans_horiz</t>
  </si>
  <si>
    <t>(0=Aut,1=Man en Avant,2=Man en arrière)-translation horizonele</t>
  </si>
  <si>
    <t>%MW19</t>
  </si>
  <si>
    <t>Man_usag_trans_vert</t>
  </si>
  <si>
    <t>(0=Aut,1=Man en Avant,2=Man en arrière)-translation Verticale</t>
  </si>
  <si>
    <t>%MW20</t>
  </si>
  <si>
    <t>Man_usag_10</t>
  </si>
  <si>
    <t>%MW21</t>
  </si>
  <si>
    <t>Man_ute_sfalsat_1</t>
  </si>
  <si>
    <t>(0=Aut,1=Man en Avant,2=Man en arrière)-butées mobile canal 1</t>
  </si>
  <si>
    <t>%MW22</t>
  </si>
  <si>
    <t>Man_ute_sfalsat_2</t>
  </si>
  <si>
    <t>(0=Aut,1=Man en Avant,2=Man en arrière)-butées mobiles mobile canal 2</t>
  </si>
  <si>
    <t>%MW23</t>
  </si>
  <si>
    <t>Man_ute_sfalsat_3</t>
  </si>
  <si>
    <t>(0=Aut,1=Man en Avant,2=Man en arrière)-butées mobiles mobile canal 3</t>
  </si>
  <si>
    <t>%MW24</t>
  </si>
  <si>
    <t>Man_ute_sfalsat_4</t>
  </si>
  <si>
    <t>(0=Aut,1=Man en Avant,2=Man en arrière)-butées mobiles mobile canal 4</t>
  </si>
  <si>
    <t>%MW25</t>
  </si>
  <si>
    <t>Man_usag_15</t>
  </si>
  <si>
    <t>%MW26</t>
  </si>
  <si>
    <t>Man_usag_16</t>
  </si>
  <si>
    <t>%MW27</t>
  </si>
  <si>
    <t>Man_usag_17</t>
  </si>
  <si>
    <t>%MW28</t>
  </si>
  <si>
    <t>Man_usag_tapis_formation</t>
  </si>
  <si>
    <t>(0=Aut,1=Man en Avant)-tapis formation couches</t>
  </si>
  <si>
    <t>%MW29</t>
  </si>
  <si>
    <t>Man_usag_19</t>
  </si>
  <si>
    <t>%MW30</t>
  </si>
  <si>
    <t>Man_usag_ev_air_circuit</t>
  </si>
  <si>
    <t>(0=Aut,1=Man ouvre)-Ev circuit air</t>
  </si>
  <si>
    <t>%MW31</t>
  </si>
  <si>
    <t>Man_usag_stoppeur1</t>
  </si>
  <si>
    <t>(0=Aut,1=Man ouvre,2=Man ferme)-stoppeur canal 1</t>
  </si>
  <si>
    <t>%MW32</t>
  </si>
  <si>
    <t>Man_usag_stoppeur2</t>
  </si>
  <si>
    <t>(0=Aut,1=Man ouvre,2=Man ferme)-stoppeur canal 2</t>
  </si>
  <si>
    <t>%MW33</t>
  </si>
  <si>
    <t>Man_usag_stoppeur3</t>
  </si>
  <si>
    <t>(0=Aut,1=Man ouvre,2=Man ferme)-stoppeur canal 3</t>
  </si>
  <si>
    <t>%MW34</t>
  </si>
  <si>
    <t>Man_usag_stoppeur4</t>
  </si>
  <si>
    <t>(0=Aut,1=Man ouvre,2=Man ferme)-stoppeur canal 4</t>
  </si>
  <si>
    <t>%MW35</t>
  </si>
  <si>
    <t>Man_usag_25</t>
  </si>
  <si>
    <t>%MW36</t>
  </si>
  <si>
    <t>Man_usag_26</t>
  </si>
  <si>
    <t>%MW37</t>
  </si>
  <si>
    <t>Man_usag_27</t>
  </si>
  <si>
    <t>%MW38</t>
  </si>
  <si>
    <t>Man_usag_28</t>
  </si>
  <si>
    <t>%MW39</t>
  </si>
  <si>
    <t>Man_usag_29</t>
  </si>
  <si>
    <t>%MW40</t>
  </si>
  <si>
    <t>Man_usag_tuyau_canal_1</t>
  </si>
  <si>
    <t>(0=Aut,1=Man ouvre,2=Man ferme)</t>
  </si>
  <si>
    <t>%MW41</t>
  </si>
  <si>
    <t>Man_usag_tuyau_canal_2</t>
  </si>
  <si>
    <t>%MW42</t>
  </si>
  <si>
    <t>Man_usag_tuyau_canal_3</t>
  </si>
  <si>
    <t>%MW43</t>
  </si>
  <si>
    <t>Man_usag_33</t>
  </si>
  <si>
    <t>%MW44</t>
  </si>
  <si>
    <t>Man_usag_34</t>
  </si>
  <si>
    <t>%MW45</t>
  </si>
  <si>
    <t>Man_usag_35</t>
  </si>
  <si>
    <t>%MW46</t>
  </si>
  <si>
    <t>Man_usag_gonflement_canal_1</t>
  </si>
  <si>
    <t>%MW47</t>
  </si>
  <si>
    <t>Man_usag_gonflement_canal_2</t>
  </si>
  <si>
    <t>%MW48</t>
  </si>
  <si>
    <t>Man_usag_gonflement_canal_3</t>
  </si>
  <si>
    <t>%MW49</t>
  </si>
  <si>
    <t>Man_usag_gonflement_canal_4</t>
  </si>
  <si>
    <t>%MW50</t>
  </si>
  <si>
    <t>Man_usag_40</t>
  </si>
  <si>
    <t>%MW51</t>
  </si>
  <si>
    <t>Man_usag_41</t>
  </si>
  <si>
    <t>%MW52</t>
  </si>
  <si>
    <t>Man_usag_42</t>
  </si>
  <si>
    <t>%MW53</t>
  </si>
  <si>
    <t>Man_usag_séparateur_1</t>
  </si>
  <si>
    <t>(0=Aut,1=Man montée,2=Man descente)</t>
  </si>
  <si>
    <t>%MW54</t>
  </si>
  <si>
    <t>Man_usag_board</t>
  </si>
  <si>
    <t>%MW55</t>
  </si>
  <si>
    <t>Man_usag_45</t>
  </si>
  <si>
    <t>%MW56</t>
  </si>
  <si>
    <t>Man_usag_46</t>
  </si>
  <si>
    <t>%MW57</t>
  </si>
  <si>
    <t>Man_usag_cercleuse_1</t>
  </si>
  <si>
    <t>(0=Aut,1=Man en Avant,2=Man en arrière)</t>
  </si>
  <si>
    <t>%MW58</t>
  </si>
  <si>
    <t>Man_usag_cercleuse_2</t>
  </si>
  <si>
    <t>%MW59</t>
  </si>
  <si>
    <t>Man_usag_49</t>
  </si>
  <si>
    <t>%MW60</t>
  </si>
  <si>
    <t>Man_usag_50</t>
  </si>
  <si>
    <t>%MW61</t>
  </si>
  <si>
    <t>Man_usag_vide_canal1</t>
  </si>
  <si>
    <t>%MW62</t>
  </si>
  <si>
    <t>Man_usag_vide_canal2</t>
  </si>
  <si>
    <t>%MW63</t>
  </si>
  <si>
    <t>Man_usag_vide_canal3</t>
  </si>
  <si>
    <t>%MW64</t>
  </si>
  <si>
    <t>Man_usag_vide_canal4</t>
  </si>
  <si>
    <t>%MW65</t>
  </si>
  <si>
    <t>Man_usag_55</t>
  </si>
  <si>
    <t>%MW66</t>
  </si>
  <si>
    <t>Man_usag_56</t>
  </si>
  <si>
    <t>%MW67</t>
  </si>
  <si>
    <t>Man_usag_57</t>
  </si>
  <si>
    <t>%MW68</t>
  </si>
  <si>
    <t>Man_usag_58</t>
  </si>
  <si>
    <t>%MW69</t>
  </si>
  <si>
    <t>Man_usag_59</t>
  </si>
  <si>
    <t>%MW70</t>
  </si>
  <si>
    <t>Man_usag_60</t>
  </si>
  <si>
    <t>%MW71</t>
  </si>
  <si>
    <t>Man_usag_61</t>
  </si>
  <si>
    <t>%MW72</t>
  </si>
  <si>
    <t>Man_usag_62</t>
  </si>
  <si>
    <t>%MW73</t>
  </si>
  <si>
    <t>Man_usag_63</t>
  </si>
  <si>
    <t>%MW74</t>
  </si>
  <si>
    <t>Man_usag_64</t>
  </si>
  <si>
    <t>%MW100</t>
  </si>
  <si>
    <t>N_canaux</t>
  </si>
  <si>
    <t>PARAM.FIXES-N.canaux entrée(1..6)</t>
  </si>
  <si>
    <t>%MW101</t>
  </si>
  <si>
    <t>Moteurs_canaux_couples</t>
  </si>
  <si>
    <t>PARAM.FIXES-Moteurs canaux par couples (0:no, 1:oui)</t>
  </si>
  <si>
    <t>%MW102</t>
  </si>
  <si>
    <t>Entrée_canaux</t>
  </si>
  <si>
    <t>PARAM.FIXES-entrée canaux, DROITE=0,GAUCHE=1</t>
  </si>
  <si>
    <t>%MW103</t>
  </si>
  <si>
    <t>Mod_stacker</t>
  </si>
  <si>
    <t>PARAM.FIXES-1=pousseur ,1=pas à pas élastones,3=pas à pas pinces</t>
  </si>
  <si>
    <t>%MW104</t>
  </si>
  <si>
    <t>PARAM.FIXES-</t>
  </si>
  <si>
    <t>%MW105</t>
  </si>
  <si>
    <t>%MW106</t>
  </si>
  <si>
    <t>%MW107</t>
  </si>
  <si>
    <t>N_séparateurs</t>
  </si>
  <si>
    <t>PARAM.FIXES-Numéro séparateurs (0..2)</t>
  </si>
  <si>
    <t>%MW108</t>
  </si>
  <si>
    <t>Format_dans_zone_prise</t>
  </si>
  <si>
    <t>PARAM.FIXES-formation couche dans zone de prise (0:no, 1 :oui)</t>
  </si>
  <si>
    <t>%MW109</t>
  </si>
  <si>
    <t>Longueur_table</t>
  </si>
  <si>
    <t>PARAM.FIXES-longueur que l'on peut utiliser pour la dernière couche sur la table (0..32000)</t>
  </si>
  <si>
    <t>%MW110</t>
  </si>
  <si>
    <t>%MW111</t>
  </si>
  <si>
    <t>%MW120</t>
  </si>
  <si>
    <t>Rapp_codeur_pouss_horiz</t>
  </si>
  <si>
    <t>PARAM.FIXES-Rapport codeur-pousseur translation horizontale</t>
  </si>
  <si>
    <t>%MW121</t>
  </si>
  <si>
    <t>Rapp_codeur_pouss_vert</t>
  </si>
  <si>
    <t>PARAM.FIXES-Rapport codeur-pousseur translation verticale</t>
  </si>
  <si>
    <t>%MW122</t>
  </si>
  <si>
    <t>Rapp_encoder_sfals_1</t>
  </si>
  <si>
    <t>PARAM.FIXES-Rapport codeur-butées mobiles mobile 1</t>
  </si>
  <si>
    <t>%MW123</t>
  </si>
  <si>
    <t>Rapp_encoder_sfals_2</t>
  </si>
  <si>
    <t>PARAM.FIXES-Rapport codeur-butées mobiles mobile 2</t>
  </si>
  <si>
    <t>%MW124</t>
  </si>
  <si>
    <t>Rapp_encoder_sfals_3</t>
  </si>
  <si>
    <t>PARAM.FIXES-Rapport codeur-butées mobiles mobile 3</t>
  </si>
  <si>
    <t>%MW125</t>
  </si>
  <si>
    <t>Rapp_encoder_sfals_4</t>
  </si>
  <si>
    <t>PARAM.FIXES-Rapport codeur-butées mobiles mobile 4</t>
  </si>
  <si>
    <t>%MW126</t>
  </si>
  <si>
    <t>Rapp_encoder_sfals_5</t>
  </si>
  <si>
    <t>PARAM.FIXES-Rapport codeur-butées mobiles mobile 5</t>
  </si>
  <si>
    <t>%MW127</t>
  </si>
  <si>
    <t>Rapp_encoder_sfals_6</t>
  </si>
  <si>
    <t>PARAM.FIXES-Rapport codeur-butées mobiles mobile 6</t>
  </si>
  <si>
    <t>%MW128</t>
  </si>
  <si>
    <t>Rapp_codeur_tapis</t>
  </si>
  <si>
    <t>PARAM.FIXES-Rapport codeur-tapis formation couches</t>
  </si>
  <si>
    <t>%MW130</t>
  </si>
  <si>
    <t>Offsetzéro_pouss_horiz</t>
  </si>
  <si>
    <t>PARAM.FIXES-Offset zéro-pousseur translation horizontale</t>
  </si>
  <si>
    <t>%MW131</t>
  </si>
  <si>
    <t>Offsetzéro_pouss_vert</t>
  </si>
  <si>
    <t>PARAM.FIXES-Offset zéro-pousseur translation verticale</t>
  </si>
  <si>
    <t>%MW132</t>
  </si>
  <si>
    <t>Offsetzero_sfals_1</t>
  </si>
  <si>
    <t>PARAM.FIXES-Offset zéro-butées mobiles mobile 1</t>
  </si>
  <si>
    <t>%MW133</t>
  </si>
  <si>
    <t>Offsetzero_sfals_2</t>
  </si>
  <si>
    <t>PARAM.FIXES-Offset zéro-butées mobiles mobile 2</t>
  </si>
  <si>
    <t>%MW134</t>
  </si>
  <si>
    <t>Offsetzero_sfals_3</t>
  </si>
  <si>
    <t>PARAM.FIXES-Offset zéro-butées mobiles mobile 3</t>
  </si>
  <si>
    <t>%MW135</t>
  </si>
  <si>
    <t>Offsetzero_sfals_4</t>
  </si>
  <si>
    <t>PARAM.FIXES-Offset zéro-butées mobiles mobile 4</t>
  </si>
  <si>
    <t>%MW136</t>
  </si>
  <si>
    <t>Offsetzero_sfals_5</t>
  </si>
  <si>
    <t>PARAM.FIXES-Offset zéro-butées mobiles mobile 5</t>
  </si>
  <si>
    <t>%MW137</t>
  </si>
  <si>
    <t>Offsetzero_sfals_6</t>
  </si>
  <si>
    <t>PARAM.FIXES-Offset zéro-butées mobiles mobile 6</t>
  </si>
  <si>
    <t>%MW138</t>
  </si>
  <si>
    <t>Offsetzéro_tapis</t>
  </si>
  <si>
    <t>PARAM.FIXES-Offset zéro-tapis formation couches</t>
  </si>
  <si>
    <t>%MW140</t>
  </si>
  <si>
    <t>Tolérance_pouss_horiz</t>
  </si>
  <si>
    <t>PARAM.FIXES-Tolérance-pousseur translation horizontale</t>
  </si>
  <si>
    <t>%MW141</t>
  </si>
  <si>
    <t>Tolérance_pouss_vert</t>
  </si>
  <si>
    <t>PARAM.FIXES-Tolérance-pousseur translation verticale</t>
  </si>
  <si>
    <t>%MW142</t>
  </si>
  <si>
    <t>Tolleranza_spint_sfals_1</t>
  </si>
  <si>
    <t>PARAM.FIXES-Tolérance-butées mobiles mobile 1</t>
  </si>
  <si>
    <t>%MW143</t>
  </si>
  <si>
    <t>Tolleranza_spint_sfals_2</t>
  </si>
  <si>
    <t>PARAM.FIXES-Tolérance-butées mobiles mobile 2</t>
  </si>
  <si>
    <t>%MW144</t>
  </si>
  <si>
    <t>Tolleranza_spint_sfals_3</t>
  </si>
  <si>
    <t>PARAM.FIXES-Tolérance-butées mobiles mobile 3</t>
  </si>
  <si>
    <t>%MW145</t>
  </si>
  <si>
    <t>Tolleranza_spint_sfals_4</t>
  </si>
  <si>
    <t>PARAM.FIXES-Tolérance-butées mobiles mobile 4</t>
  </si>
  <si>
    <t>%MW146</t>
  </si>
  <si>
    <t>Tolleranza_spint_sfals_5</t>
  </si>
  <si>
    <t>PARAM.FIXES-Tolérance-butées mobiles mobile 5</t>
  </si>
  <si>
    <t>%MW147</t>
  </si>
  <si>
    <t>Tolleranza_spint_sfals_6</t>
  </si>
  <si>
    <t>PARAM.FIXES-Tolérance-butées mobiles mobile 6</t>
  </si>
  <si>
    <t>%MW148</t>
  </si>
  <si>
    <t>Tolérance_pouss_tapis</t>
  </si>
  <si>
    <t>PARAM.FIXES-Tolérance-tapis formation couches</t>
  </si>
  <si>
    <t>%MW150</t>
  </si>
  <si>
    <t>Vit_zéro_pouss_horiz</t>
  </si>
  <si>
    <t>PARAM.FIXES-Vitesse zéro-pousseur translation horizontale</t>
  </si>
  <si>
    <t>%MW151</t>
  </si>
  <si>
    <t>Vit_zéro_pouss_vert</t>
  </si>
  <si>
    <t>PARAM.FIXES-Vitesse zéro-pousseur translation verticale</t>
  </si>
  <si>
    <t>%MW152</t>
  </si>
  <si>
    <t>Vel_zero_spint_sfals_1</t>
  </si>
  <si>
    <t>PARAM.FIXES-Vitesse zéro-butées mobiles mobile 1</t>
  </si>
  <si>
    <t>%MW153</t>
  </si>
  <si>
    <t>Vel_zero_spint_sfals_2</t>
  </si>
  <si>
    <t>PARAM.FIXES-Vitesse zéro-butées mobiles mobile 2</t>
  </si>
  <si>
    <t>%MW154</t>
  </si>
  <si>
    <t>Vel_zero_spint_sfals_3</t>
  </si>
  <si>
    <t>PARAM.FIXES-Vitesse zéro-butées mobiles mobile 3</t>
  </si>
  <si>
    <t>%MW155</t>
  </si>
  <si>
    <t>Vel_zero_spint_sfals_4</t>
  </si>
  <si>
    <t>PARAM.FIXES-Vitesse zéro-butées mobiles mobile 4</t>
  </si>
  <si>
    <t>%MW156</t>
  </si>
  <si>
    <t>Vel_zero_spint_sfals_5</t>
  </si>
  <si>
    <t>PARAM.FIXES-Vitesse zéro-butées mobiles mobile 5</t>
  </si>
  <si>
    <t>%MW157</t>
  </si>
  <si>
    <t>Vel_zero_spint_sfals_6</t>
  </si>
  <si>
    <t>PARAM.FIXES-Vitesse zéro-butées mobiles mobile 6</t>
  </si>
  <si>
    <t>%MW158</t>
  </si>
  <si>
    <t>Vit_zéro_pouss_tapis</t>
  </si>
  <si>
    <t>PARAM.FIXES-Vitesse zéro-tapis formation couches</t>
  </si>
  <si>
    <t>%MW160</t>
  </si>
  <si>
    <t>Vit_man_pouss_horiz</t>
  </si>
  <si>
    <t>PARAM.FIXES-Vitesse Man-pousseur translation horizontale</t>
  </si>
  <si>
    <t>%MW161</t>
  </si>
  <si>
    <t>Vit_man_pouss_vert</t>
  </si>
  <si>
    <t>PARAM.FIXES-Vitesse Man pousseur translation verticale</t>
  </si>
  <si>
    <t>%MW162</t>
  </si>
  <si>
    <t>Vit_man_pouss_butées_1</t>
  </si>
  <si>
    <t>PARAM.FIXES-Vitesse Man-butées mobiles mobile 1</t>
  </si>
  <si>
    <t>%MW163</t>
  </si>
  <si>
    <t>Vit_man_pouss_butées_2</t>
  </si>
  <si>
    <t>PARAM.FIXES-Vitesse Man-butées mobiles mobile 2</t>
  </si>
  <si>
    <t>%MW164</t>
  </si>
  <si>
    <t>Vit_man_pouss_butées_3</t>
  </si>
  <si>
    <t>PARAM.FIXES-Vitesse Man-butées mobiles mobile 3</t>
  </si>
  <si>
    <t>%MW165</t>
  </si>
  <si>
    <t>Vit_man_pouss_butées_4</t>
  </si>
  <si>
    <t>PARAM.FIXES-Vitesse Man-butées mobiles mobile 4</t>
  </si>
  <si>
    <t>%MW166</t>
  </si>
  <si>
    <t>Vit_man_pouss_butées_5</t>
  </si>
  <si>
    <t>PARAM.FIXES-Vitesse Man-butées mobiles mobile 5</t>
  </si>
  <si>
    <t>%MW167</t>
  </si>
  <si>
    <t>Vit_man_pouss_butées_6</t>
  </si>
  <si>
    <t>PARAM.FIXES-Vitesse Man-butées mobiles mobile 6</t>
  </si>
  <si>
    <t>%MW168</t>
  </si>
  <si>
    <t>Vit_man_pouss_tapis</t>
  </si>
  <si>
    <t>PARAM.FIXES-Vitesse Man-tapis formation couches</t>
  </si>
  <si>
    <t>%MW169</t>
  </si>
  <si>
    <t>Vit_man_canaux_entrée</t>
  </si>
  <si>
    <t>%MW200</t>
  </si>
  <si>
    <t>Habil_canal_1</t>
  </si>
  <si>
    <t>PARAM.MACHINE-canal 1 habilité</t>
  </si>
  <si>
    <t>%MW201</t>
  </si>
  <si>
    <t>Habil_canal_2</t>
  </si>
  <si>
    <t>PARAM.MACHINE-canal 2 habilité</t>
  </si>
  <si>
    <t>%MW202</t>
  </si>
  <si>
    <t>Habil_canal_3</t>
  </si>
  <si>
    <t>PARAM.MACHINE-canal 3 habilité</t>
  </si>
  <si>
    <t>%MW203</t>
  </si>
  <si>
    <t>Habil_canal_4</t>
  </si>
  <si>
    <t>PARAM.MACHINE-canal 4 habilité</t>
  </si>
  <si>
    <t>%MW204</t>
  </si>
  <si>
    <t>Indic_form_prise</t>
  </si>
  <si>
    <t>PARAM.MACHINE-Indicateur de formation en Zone de prise(1:OUI-0:NON)</t>
  </si>
  <si>
    <t>%MW205</t>
  </si>
  <si>
    <t>Habil_canal_6</t>
  </si>
  <si>
    <t>PARAM.MACHINE-canal 6 habilité</t>
  </si>
  <si>
    <t>%MW206</t>
  </si>
  <si>
    <t>Retard_ftc_minime_accumulation</t>
  </si>
  <si>
    <t>PARAM.MACHINE-Retard de la cellule photoélectrique minime accumulationation</t>
  </si>
  <si>
    <t>%MW207</t>
  </si>
  <si>
    <t>Retard_fermeture_stoppeurs</t>
  </si>
  <si>
    <t>PARAM.MACHINE-passage bouteille pour fermeture stoppeurs</t>
  </si>
  <si>
    <t>%MW208</t>
  </si>
  <si>
    <t>Ral_bouteilles_surr_tapis</t>
  </si>
  <si>
    <t>PARAM.MACHINE-temps de ralentissement bouteilles sur tapis</t>
  </si>
  <si>
    <t>%MW209</t>
  </si>
  <si>
    <t>Formation_zone_prise</t>
  </si>
  <si>
    <t>formation dans zone de prise</t>
  </si>
  <si>
    <t>%MW210</t>
  </si>
  <si>
    <t>Pouss_horiz_ral_prop</t>
  </si>
  <si>
    <t>PARAM.MACHINE-pousseur horiz.-Range ralentissement proportionnel</t>
  </si>
  <si>
    <t>%MW211</t>
  </si>
  <si>
    <t>Spint_orizz_rall_fisso_avanti</t>
  </si>
  <si>
    <t>PARAM.MACHINE-pousseur horiz.-Range ralentissement fixe en Avant</t>
  </si>
  <si>
    <t>%MW212</t>
  </si>
  <si>
    <t>Spint_orizz_rall_fisso_indietro</t>
  </si>
  <si>
    <t>PARAM.MACHINE-pousseur horiz.-Range ralentissement fixe en arrière</t>
  </si>
  <si>
    <t>%MW213</t>
  </si>
  <si>
    <t>Pouss_horiz_cote_attente</t>
  </si>
  <si>
    <t>PARAM.MACHINE-pousseur horiz.-cote position d'attente pousseur</t>
  </si>
  <si>
    <t>%MW214</t>
  </si>
  <si>
    <t>Pouss_horiz_cote_prel_c1</t>
  </si>
  <si>
    <t>PARAM.MACHINE-pousseur horiz.-cote position de prise pince canal 1</t>
  </si>
  <si>
    <t>%MW215</t>
  </si>
  <si>
    <t>Pouss_horiz_cote_prel_c2</t>
  </si>
  <si>
    <t>PARAM.MACHINE-pousseur horiz.-cote position de prise pince canal 2</t>
  </si>
  <si>
    <t>%MW216</t>
  </si>
  <si>
    <t>Pouss_horiz_cote_prel_c3</t>
  </si>
  <si>
    <t>PARAM.MACHINE-pousseur horiz.-cote position de prise pince canal 3</t>
  </si>
  <si>
    <t>%MW217</t>
  </si>
  <si>
    <t>Pouss_horiz_cote_prel_c4</t>
  </si>
  <si>
    <t>PARAM.MACHINE-pousseur horiz.-cote position de prise pince canal 4</t>
  </si>
  <si>
    <t>%MW218</t>
  </si>
  <si>
    <t>Pouss_horiz_cote_prel_c5</t>
  </si>
  <si>
    <t>PARAM.MACHINE-pousseur horiz.-cote position de prise pince canal 5</t>
  </si>
  <si>
    <t>%MW219</t>
  </si>
  <si>
    <t>Pouss_horiz_cote_prel_c6</t>
  </si>
  <si>
    <t>PARAM.MACHINE-pousseur horiz.-cote position de prise pince canal 6</t>
  </si>
  <si>
    <t>%MW220</t>
  </si>
  <si>
    <t>Pouss_horiz_cote_dep_pp</t>
  </si>
  <si>
    <t>PARAM.MACHINE-pousseur horiz.-cote position de dépot avec sélection pas à pas</t>
  </si>
  <si>
    <t>%MW221</t>
  </si>
  <si>
    <t>Pouss_horiz_cote_dep_pouss</t>
  </si>
  <si>
    <t>PARAM.MACHINE-pousseur horiz.-cote position de dépot avec sélection pousseur</t>
  </si>
  <si>
    <t>%MW222</t>
  </si>
  <si>
    <t>Pouss_horiz_range_synchro_dep</t>
  </si>
  <si>
    <t>PARAM.MACHINE-pousseur horiz.-Range synchronisation dans dépot</t>
  </si>
  <si>
    <t>%MW223</t>
  </si>
  <si>
    <t>Pouss_horiz_rapp_vit_tapis</t>
  </si>
  <si>
    <t>PARAM.MACHINE-pousseur horiz.-Rapport par rapport à  Vitesse tapis</t>
  </si>
  <si>
    <t>%MW224</t>
  </si>
  <si>
    <t>PARAM.MACHINE-</t>
  </si>
  <si>
    <t>%MW225</t>
  </si>
  <si>
    <t>%MW226</t>
  </si>
  <si>
    <t>Sfalsatori_rall_prop</t>
  </si>
  <si>
    <t>PARAM.MACHINE-butées mobiles début ralentissement proportionnel</t>
  </si>
  <si>
    <t>%MW227</t>
  </si>
  <si>
    <t>Sfalsatori_rall_fisso</t>
  </si>
  <si>
    <t>PARAM.MACHINE-butées mobiles début ralentissement fixe</t>
  </si>
  <si>
    <t>%MW228</t>
  </si>
  <si>
    <t>%MW229</t>
  </si>
  <si>
    <t>%MW230</t>
  </si>
  <si>
    <t>Pouss_vert_ral_prop</t>
  </si>
  <si>
    <t>PARAM.MACHINE-pousseur VERT.-Range ralentissement proportionnel</t>
  </si>
  <si>
    <t>%MW231</t>
  </si>
  <si>
    <t>Pouss_vert_ral_fixe_montée</t>
  </si>
  <si>
    <t>PARAM.MACHINE-pousseur VERT.-Range ralentissement fixe montée</t>
  </si>
  <si>
    <t>%MW232</t>
  </si>
  <si>
    <t>Pouss_vert_ral_fixe_descente</t>
  </si>
  <si>
    <t>PARAM.MACHINE-pousseur VERT.-Range ralentissement fixe descente</t>
  </si>
  <si>
    <t>%MW233</t>
  </si>
  <si>
    <t>Pouss_vert_cote_attente_pouss</t>
  </si>
  <si>
    <t>PARAM.MACHINE-pousseur VERT.-cote position d'attente pousseur</t>
  </si>
  <si>
    <t>%MW234</t>
  </si>
  <si>
    <t>Pouss_vert_cote_attente_pince</t>
  </si>
  <si>
    <t>PARAM.MACHINE-pousseur VERT.-cote position d'attente pince</t>
  </si>
  <si>
    <t>%MW235</t>
  </si>
  <si>
    <t>%MW236</t>
  </si>
  <si>
    <t>Spint_orizz_extra_indietro</t>
  </si>
  <si>
    <t>PARAM.MACHINE-Extracourse Logiciel</t>
  </si>
  <si>
    <t>%MW237</t>
  </si>
  <si>
    <t>Spint_orizz_extra_avanti</t>
  </si>
  <si>
    <t>%MW238</t>
  </si>
  <si>
    <t>Spint_vert_extra_indietro</t>
  </si>
  <si>
    <t>%MW239</t>
  </si>
  <si>
    <t>Spint_vert_extra_avanti</t>
  </si>
  <si>
    <t>%MW240</t>
  </si>
  <si>
    <t>Sfalsatore1_extra_indietro</t>
  </si>
  <si>
    <t>%MW241</t>
  </si>
  <si>
    <t>Sfalsatore1_extra_avanti</t>
  </si>
  <si>
    <t>%MW242</t>
  </si>
  <si>
    <t>Sfalsatore2_extra_indietro</t>
  </si>
  <si>
    <t>%MW243</t>
  </si>
  <si>
    <t>Sfalsatore2_extra_avanti</t>
  </si>
  <si>
    <t>%MW244</t>
  </si>
  <si>
    <t>Sfalsatore3_extra_indietro</t>
  </si>
  <si>
    <t>%MW245</t>
  </si>
  <si>
    <t>Sfalsatore3_extra_avanti</t>
  </si>
  <si>
    <t>%MW246</t>
  </si>
  <si>
    <t>Sfalsatore4_extra_indietro</t>
  </si>
  <si>
    <t>%MW247</t>
  </si>
  <si>
    <t>Sfalsatore4_extra_avanti</t>
  </si>
  <si>
    <t>%MW248</t>
  </si>
  <si>
    <t>%MW249</t>
  </si>
  <si>
    <t>%MW250</t>
  </si>
  <si>
    <t>Num_recette_active</t>
  </si>
  <si>
    <t>PARAM.PRODUCTION-Numéro recette en production</t>
  </si>
  <si>
    <t>%MW251</t>
  </si>
  <si>
    <t>PARAM.PRODUCTION-</t>
  </si>
  <si>
    <t>%MW252</t>
  </si>
  <si>
    <t>%MW253</t>
  </si>
  <si>
    <t>%MW254</t>
  </si>
  <si>
    <t>%MW255</t>
  </si>
  <si>
    <t>%MW256</t>
  </si>
  <si>
    <t>%MW257</t>
  </si>
  <si>
    <t>%MW258</t>
  </si>
  <si>
    <t>%MW259</t>
  </si>
  <si>
    <t>%MW260</t>
  </si>
  <si>
    <t>%MW261</t>
  </si>
  <si>
    <t>%MW262</t>
  </si>
  <si>
    <t>%MW263</t>
  </si>
  <si>
    <t>%MW264</t>
  </si>
  <si>
    <t>%MW265</t>
  </si>
  <si>
    <t>%MW266</t>
  </si>
  <si>
    <t>%MW267</t>
  </si>
  <si>
    <t>%MW268</t>
  </si>
  <si>
    <t>%MW269</t>
  </si>
  <si>
    <t>%MW270</t>
  </si>
  <si>
    <t>PARAM.PRODUCTION-Retard prise du lit en zone de prelevement</t>
  </si>
  <si>
    <t>%MW271</t>
  </si>
  <si>
    <t>%MW272</t>
  </si>
  <si>
    <t>%MW273</t>
  </si>
  <si>
    <t>Ret_couche_decomp</t>
  </si>
  <si>
    <t>PARAM.MACHINE- Retard couche décomposée (Supervision Stacker)</t>
  </si>
  <si>
    <t>%MW274</t>
  </si>
  <si>
    <t>%MW275</t>
  </si>
  <si>
    <t>%MW276</t>
  </si>
  <si>
    <t>%MW277</t>
  </si>
  <si>
    <t>%MW278</t>
  </si>
  <si>
    <t>%MW279</t>
  </si>
  <si>
    <t>%MW280</t>
  </si>
  <si>
    <t>%MW281</t>
  </si>
  <si>
    <t>%MW282</t>
  </si>
  <si>
    <t>%MW283</t>
  </si>
  <si>
    <t>%MW284</t>
  </si>
  <si>
    <t>%MW285</t>
  </si>
  <si>
    <t>%MW286</t>
  </si>
  <si>
    <t>%MW287</t>
  </si>
  <si>
    <t>%MW288</t>
  </si>
  <si>
    <t>%MW289</t>
  </si>
  <si>
    <t>%MW290</t>
  </si>
  <si>
    <t>%MW291</t>
  </si>
  <si>
    <t>%MW292</t>
  </si>
  <si>
    <t>%MW293</t>
  </si>
  <si>
    <t>%MW294</t>
  </si>
  <si>
    <t>%MW295</t>
  </si>
  <si>
    <t>%MW296</t>
  </si>
  <si>
    <t>%MW297</t>
  </si>
  <si>
    <t>%MW298</t>
  </si>
  <si>
    <t>%MW299</t>
  </si>
  <si>
    <t>%MW300</t>
  </si>
  <si>
    <t>Recact_rangement</t>
  </si>
  <si>
    <t>RECETTE ACTUELLE-couche-Cas de rangement(Catégorie+Type)</t>
  </si>
  <si>
    <t>%MW301</t>
  </si>
  <si>
    <t>Recact_catégorie</t>
  </si>
  <si>
    <t>RECETTE ACTUELLE-couche-Catégorie</t>
  </si>
  <si>
    <t>%MW302</t>
  </si>
  <si>
    <t>Recact_type</t>
  </si>
  <si>
    <t>RECETTE ACTUELLE-couche-Type</t>
  </si>
  <si>
    <t>%MW303</t>
  </si>
  <si>
    <t>Recact_bout_par_rang</t>
  </si>
  <si>
    <t>RECETTE ACTUELLE-couche-Numéro bouteilles par rangée</t>
  </si>
  <si>
    <t>%MW304</t>
  </si>
  <si>
    <t>Recact_rang_par_couche</t>
  </si>
  <si>
    <t>RECETTE ACTUELLE-couche-Numéro rangées par couches</t>
  </si>
  <si>
    <t>%MW305</t>
  </si>
  <si>
    <t>RECETTE ACTUELLE-</t>
  </si>
  <si>
    <t>%MW306</t>
  </si>
  <si>
    <t>Recact_diamètre_bout</t>
  </si>
  <si>
    <t>RECETTE ACTUELLE-DIM.bouteille-Diamètre bouteille</t>
  </si>
  <si>
    <t>%MW307</t>
  </si>
  <si>
    <t>Recact_hauteur_bout</t>
  </si>
  <si>
    <t>RECETTE ACTUELLE-DIM.bouteille-hauteur bouteille</t>
  </si>
  <si>
    <t>%MW308</t>
  </si>
  <si>
    <t>%MW309</t>
  </si>
  <si>
    <t>Recact_bout_ralent</t>
  </si>
  <si>
    <t>RECETTE ACTUELLE-canaux-différence bouteilles pour ralentissement canal</t>
  </si>
  <si>
    <t>%MW310</t>
  </si>
  <si>
    <t>Recact_sélec_al_précompt</t>
  </si>
  <si>
    <t>RECETTE ACTUELLE-canaux-habilitation alarme précomptage</t>
  </si>
  <si>
    <t>%MW311</t>
  </si>
  <si>
    <t>Recact_rang_minime</t>
  </si>
  <si>
    <t>RECETTE ACTUELLE-canaux-Numéro minime rangées entrées pour poussée (&lt;=du n.canaux Habilatés)</t>
  </si>
  <si>
    <t>%MW312</t>
  </si>
  <si>
    <t>%MW313</t>
  </si>
  <si>
    <t>Recact_type_pousseur</t>
  </si>
  <si>
    <t>RECETTE ACTUELLE-pousseur-Type fonctionnement (0:pousseur 1:avec élastones 2:avec pinces)</t>
  </si>
  <si>
    <t>%MW314</t>
  </si>
  <si>
    <t>%MW315</t>
  </si>
  <si>
    <t>Recact_sélec_ouvert_anticip</t>
  </si>
  <si>
    <t>RECETTE ACTUELLE-pousseur (Funz.0)-ouverture anticipée stoppeurs</t>
  </si>
  <si>
    <t>%MW316</t>
  </si>
  <si>
    <t>Recact_cote_ouvert_anticip</t>
  </si>
  <si>
    <t>RECETTE ACTUELLE-pousseur (Funz.0)-Range cote pousseur pour ouverture anticipée stoppeurs</t>
  </si>
  <si>
    <t>%MW317</t>
  </si>
  <si>
    <t>Recact_cote_prel</t>
  </si>
  <si>
    <t>RECETTE ACTUELLE-pousseur (Funz.1,2)-cote descente pour prise/dépot</t>
  </si>
  <si>
    <t>%MW318</t>
  </si>
  <si>
    <t>Recact_cote_mouvem</t>
  </si>
  <si>
    <t>RECETTE ACTUELLE-pousseur (Funz.1,2)-cote mouvement bouteilles</t>
  </si>
  <si>
    <t>%MW319</t>
  </si>
  <si>
    <t>Descente_anticipe</t>
  </si>
  <si>
    <t>%MW320</t>
  </si>
  <si>
    <t>Ricatt_offset_sfalsatori</t>
  </si>
  <si>
    <t>RECETTE ACTUELLE-butées mobiles-Offset butées mobiles</t>
  </si>
  <si>
    <t>%MW321</t>
  </si>
  <si>
    <t>Recact_temps_compactage</t>
  </si>
  <si>
    <t>RECETTE ACTUELLE-butées mobiles-temps compactage bouteilles sur butées mobiles</t>
  </si>
  <si>
    <t>%MW322</t>
  </si>
  <si>
    <t>Recact_pas_pour_fila</t>
  </si>
  <si>
    <t>RECETTE ACTUELLE-Pas tapis par rangée</t>
  </si>
  <si>
    <t>%MW323</t>
  </si>
  <si>
    <t>Recact_fin_transfer</t>
  </si>
  <si>
    <t>RECETTE ACTUELLE-Retard pour fin transfer paquet de la cellule photoélectrique</t>
  </si>
  <si>
    <t>%MW324</t>
  </si>
  <si>
    <t>Recact_sélect_cercleuse</t>
  </si>
  <si>
    <t>RECETTE ACTUELLE-CERCLEUSES-Sélection cercleuse(0:aucune, 1:signode, 2:delonca)</t>
  </si>
  <si>
    <t>%MW325</t>
  </si>
  <si>
    <t>Recact_type_cerclage</t>
  </si>
  <si>
    <t>RECETTE ACTUELLE-CERCLEUSES-Type cerclage (0:avant la prise 1:pendant la prise)</t>
  </si>
  <si>
    <t>%MW326</t>
  </si>
  <si>
    <t>Tipo_funzionamento_tappeto</t>
  </si>
  <si>
    <t>%MW327</t>
  </si>
  <si>
    <t>Reterd_start_tapis</t>
  </si>
  <si>
    <t>%MW328</t>
  </si>
  <si>
    <t>Recact_pousshoriz_vit_av_gran</t>
  </si>
  <si>
    <t>RECETTE ACTUELLE-pousseur.horiz-Grande vitesse en Avant</t>
  </si>
  <si>
    <t>%MW329</t>
  </si>
  <si>
    <t>Ricatt_spintorizz_vel_ind_alta</t>
  </si>
  <si>
    <t>RECETTE ACTUELLE-pousseur.horiz-Grande vitesse en arrière</t>
  </si>
  <si>
    <t>%MW330</t>
  </si>
  <si>
    <t>Recact_pousshoriz_vit_av_petite</t>
  </si>
  <si>
    <t>RECETTE ACTUELLE-pousseur.horiz-Petite vitesse en Avant</t>
  </si>
  <si>
    <t>%MW331</t>
  </si>
  <si>
    <t>Ricatt_spintorizz_vel_ind_bassa</t>
  </si>
  <si>
    <t>RECETTE ACTUELLE-pousseur.horiz-Petite vitesse en arrière</t>
  </si>
  <si>
    <t>%MW332</t>
  </si>
  <si>
    <t>%MW333</t>
  </si>
  <si>
    <t>Recact_poussvert_vit_mon_gran</t>
  </si>
  <si>
    <t>RECETTE ACTUELLE-pousseur.VERT-Grande vitesse montée</t>
  </si>
  <si>
    <t>%MW334</t>
  </si>
  <si>
    <t>Recact_poussvert_vit_des_gran</t>
  </si>
  <si>
    <t>RECETTE ACTUELLE-pousseur.VERT-Grande vitesse descente</t>
  </si>
  <si>
    <t>%MW335</t>
  </si>
  <si>
    <t>Recact_poussvert_vit_mon_petite</t>
  </si>
  <si>
    <t>RECETTE ACTUELLE-pousseur.VERT-Petite vitesse montée</t>
  </si>
  <si>
    <t>%MW336</t>
  </si>
  <si>
    <t>Recact_poussvert_vit_des_petite</t>
  </si>
  <si>
    <t>RECETTE ACTUELLE-pousseur.VERT-Petite vitesse descente</t>
  </si>
  <si>
    <t>%MW337</t>
  </si>
  <si>
    <t>%MW338</t>
  </si>
  <si>
    <t>Recact_tapis_vit_travail</t>
  </si>
  <si>
    <t>RECETTE ACTUELLE-tapis-Vitesse travail</t>
  </si>
  <si>
    <t>%MW339</t>
  </si>
  <si>
    <t>Recact_tapis_vit_gran</t>
  </si>
  <si>
    <t>RECETTE ACTUELLE-tapis-Grande vitesse (couche de Form à Robot)</t>
  </si>
  <si>
    <t>%MW340</t>
  </si>
  <si>
    <t>Recact_tapis_vit_petite</t>
  </si>
  <si>
    <t>RECETTE ACTUELLE-tapis-Petite vitesse</t>
  </si>
  <si>
    <t>%MW341</t>
  </si>
  <si>
    <t>Recact_tapis_vit_petite_2</t>
  </si>
  <si>
    <t>%MW342</t>
  </si>
  <si>
    <t>Ricatt_sfalsatori_vel_lavoro</t>
  </si>
  <si>
    <t>RECETTE ACTUELLE-butées mobiles-Vitesse travail</t>
  </si>
  <si>
    <t>%MW343</t>
  </si>
  <si>
    <t>Ricatt_sfalsatori_vel_lenta</t>
  </si>
  <si>
    <t>RECETTE ACTUELLE-butées mobiles-Vitesse lent</t>
  </si>
  <si>
    <t>%MW344</t>
  </si>
  <si>
    <t>Canaux_vit_travail</t>
  </si>
  <si>
    <t>RECETTE ACTUELLE-canaux entrée-Vitesse travail</t>
  </si>
  <si>
    <t>%MW345</t>
  </si>
  <si>
    <t>Canaux_vit_lent</t>
  </si>
  <si>
    <t>RECETTE ACTUELLE-canaux entrée-Vitesse lent</t>
  </si>
  <si>
    <t>%MW346</t>
  </si>
  <si>
    <t>Retard_entres_canaux</t>
  </si>
  <si>
    <t>%MW347</t>
  </si>
  <si>
    <t>Abili_board</t>
  </si>
  <si>
    <t>%MW348</t>
  </si>
  <si>
    <t>%MW349</t>
  </si>
  <si>
    <t>%MW350</t>
  </si>
  <si>
    <t>RECETTE ACTUELLE-Nom recette</t>
  </si>
  <si>
    <t>%MW351</t>
  </si>
  <si>
    <t>%MW352</t>
  </si>
  <si>
    <t>%MW353</t>
  </si>
  <si>
    <t>%MW354</t>
  </si>
  <si>
    <t>%MW355</t>
  </si>
  <si>
    <t>%MW356</t>
  </si>
  <si>
    <t>%MW357</t>
  </si>
  <si>
    <t>%MW358</t>
  </si>
  <si>
    <t>%MW359</t>
  </si>
  <si>
    <t>%MW360</t>
  </si>
  <si>
    <t>…disponible pour prolongement recette....</t>
  </si>
  <si>
    <t>%MW361</t>
  </si>
  <si>
    <t>…jusqu'à %MW399</t>
  </si>
  <si>
    <t>%MW400</t>
  </si>
  <si>
    <t>Rang1_set_bouteilles</t>
  </si>
  <si>
    <t>DONNEES couche-RANGEE1-Set N.bouteilles</t>
  </si>
  <si>
    <t>%MW401</t>
  </si>
  <si>
    <t>Rang1_set_cote_butées</t>
  </si>
  <si>
    <t>DONNEES couche-RANGEE1-Set cote butées mobiles mobile</t>
  </si>
  <si>
    <t>%MW402</t>
  </si>
  <si>
    <t>Rang2_set_bouteilles</t>
  </si>
  <si>
    <t>DONNEES couche-RANGEE2-Set N.bouteilles</t>
  </si>
  <si>
    <t>%MW403</t>
  </si>
  <si>
    <t>Rang2_set_cote_butées</t>
  </si>
  <si>
    <t>DONNEES couche-RANGEE2-Set cote butées mobiles mobile</t>
  </si>
  <si>
    <t>%MW404</t>
  </si>
  <si>
    <t>Rang3_set_bouteilles</t>
  </si>
  <si>
    <t>DONNEES couche-RANGEE3-Set N.bouteilles</t>
  </si>
  <si>
    <t>%MW405</t>
  </si>
  <si>
    <t>Rang3_set_cote_butées</t>
  </si>
  <si>
    <t>DONNEES couche-RANGEE3-Set cote butées mobiles mobile</t>
  </si>
  <si>
    <t>%MW406</t>
  </si>
  <si>
    <t>Rang4_set_bouteilles</t>
  </si>
  <si>
    <t>DONNEES couche-RANGEE4-Set N.bouteilles</t>
  </si>
  <si>
    <t>%MW407</t>
  </si>
  <si>
    <t>Rang4_set_cote_butées</t>
  </si>
  <si>
    <t>DONNEES couche-RANGEE4-Set cote butées mobiles mobile</t>
  </si>
  <si>
    <t>%MW408</t>
  </si>
  <si>
    <t>Rang5_set_bouteilles</t>
  </si>
  <si>
    <t>DONNEES couche-RANGEE5-Set N.bouteilles</t>
  </si>
  <si>
    <t>%MW409</t>
  </si>
  <si>
    <t>Rang5_set_cote_butées</t>
  </si>
  <si>
    <t>DONNEES couche-RANGEE5-Set cote butées mobiles mobile</t>
  </si>
  <si>
    <t>%MW410</t>
  </si>
  <si>
    <t>Rang6_set_bouteilles</t>
  </si>
  <si>
    <t>DONNEES couche-RANGEE6-Set N.bouteilles</t>
  </si>
  <si>
    <t>%MW411</t>
  </si>
  <si>
    <t>Rang6_set_cote_butées</t>
  </si>
  <si>
    <t>DONNEES couche-RANGEE6-Set cote butées mobiles mobile</t>
  </si>
  <si>
    <t>%MW412</t>
  </si>
  <si>
    <t>Rang7_set_bouteilles</t>
  </si>
  <si>
    <t>DONNEES couche-RANGEE7-Set N.bouteilles</t>
  </si>
  <si>
    <t>%MW413</t>
  </si>
  <si>
    <t>Rang7_set_cote_butées</t>
  </si>
  <si>
    <t>DONNEES couche-RANGEE7-Set cote butées mobiles mobile</t>
  </si>
  <si>
    <t>%MW414</t>
  </si>
  <si>
    <t>Rang8_set_bouteilles</t>
  </si>
  <si>
    <t>DONNEES couche-RANGEE8-Set N.bouteilles</t>
  </si>
  <si>
    <t>%MW415</t>
  </si>
  <si>
    <t>Rang8_set_cote_butées</t>
  </si>
  <si>
    <t>DONNEES couche-RANGEE8-Set cote butées mobiles mobile</t>
  </si>
  <si>
    <t>%MW416</t>
  </si>
  <si>
    <t>Rang9_set_bouteilles</t>
  </si>
  <si>
    <t>DONNEES couche-RANGEE9-Set N.bouteilles</t>
  </si>
  <si>
    <t>%MW417</t>
  </si>
  <si>
    <t>Rang9_set_cote_butées</t>
  </si>
  <si>
    <t>DONNEES couche-RANGEE9-Set cote butées mobiles mobile</t>
  </si>
  <si>
    <t>%MW418</t>
  </si>
  <si>
    <t>Rang10_set_bouteilles</t>
  </si>
  <si>
    <t>DONNEES couche-RANGEE10-Set N.bouteilles</t>
  </si>
  <si>
    <t>%MW419</t>
  </si>
  <si>
    <t>Rang10_set_cote_butées</t>
  </si>
  <si>
    <t>DONNEES couche-RANGEE10-Set cote butées mobiles mobile</t>
  </si>
  <si>
    <t>%MW420</t>
  </si>
  <si>
    <t>Rang11_set_bouteilles</t>
  </si>
  <si>
    <t>DONNEES couche-RANGEE11-Set N.bouteilles</t>
  </si>
  <si>
    <t>%MW421</t>
  </si>
  <si>
    <t>Rang11_set_cote_butées</t>
  </si>
  <si>
    <t>DONNEES couche-RANGEE11-Set cote butées mobiles mobile</t>
  </si>
  <si>
    <t>%MW422</t>
  </si>
  <si>
    <t>Rang12_set_bouteilles</t>
  </si>
  <si>
    <t>DONNEES couche-RANGEE12-Set N.bouteilles</t>
  </si>
  <si>
    <t>%MW423</t>
  </si>
  <si>
    <t>Rang12_set_cote_butées</t>
  </si>
  <si>
    <t>DONNEES couche-RANGEE12-Set cote butées mobiles mobile</t>
  </si>
  <si>
    <t>%MW424</t>
  </si>
  <si>
    <t>Rang13_set_bouteilles</t>
  </si>
  <si>
    <t>DONNEES couche-RANGEE13-Set N.bouteilles</t>
  </si>
  <si>
    <t>%MW425</t>
  </si>
  <si>
    <t>Rang13_set_cote_butées</t>
  </si>
  <si>
    <t>DONNEES couche-RANGEE13-Set cote butées mobiles mobile</t>
  </si>
  <si>
    <t>%MW426</t>
  </si>
  <si>
    <t>Rang14_set_bouteilles</t>
  </si>
  <si>
    <t>DONNEES couche-RANGEE14-Set N.bouteilles</t>
  </si>
  <si>
    <t>%MW427</t>
  </si>
  <si>
    <t>Rang14_set_cote_butées</t>
  </si>
  <si>
    <t>DONNEES couche-RANGEE14-Set cote butées mobiles mobile</t>
  </si>
  <si>
    <t>%MW428</t>
  </si>
  <si>
    <t>Rang15_set_bouteilles</t>
  </si>
  <si>
    <t>DONNEES couche-RANGEE15-Set N.bouteilles</t>
  </si>
  <si>
    <t>%MW429</t>
  </si>
  <si>
    <t>Rang15_set_cote_butées</t>
  </si>
  <si>
    <t>DONNEES couche-RANGEE15-Set cote butées mobiles mobile</t>
  </si>
  <si>
    <t>%MW430</t>
  </si>
  <si>
    <t>Rang16_set_bouteilles</t>
  </si>
  <si>
    <t>DONNEES couche-RANGEE16-Set N.bouteilles</t>
  </si>
  <si>
    <t>%MW431</t>
  </si>
  <si>
    <t>Rang16_set_cote_butées</t>
  </si>
  <si>
    <t>DONNEES couche-RANGEE16-Set cote butées mobiles mobile</t>
  </si>
  <si>
    <t>%MW432</t>
  </si>
  <si>
    <t>Rang17_set_bouteilles</t>
  </si>
  <si>
    <t>DONNEES couche-RANGEE17-Set N.bouteilles</t>
  </si>
  <si>
    <t>%MW433</t>
  </si>
  <si>
    <t>Rang17_set_cote_butées</t>
  </si>
  <si>
    <t>DONNEES couche-RANGEE17-Set cote butées mobiles mobile</t>
  </si>
  <si>
    <t>%MW434</t>
  </si>
  <si>
    <t>Rang18_set_bouteilles</t>
  </si>
  <si>
    <t>DONNEES couche-RANGEE18-Set N.bouteilles</t>
  </si>
  <si>
    <t>%MW435</t>
  </si>
  <si>
    <t>Rang18_set_cote_butées</t>
  </si>
  <si>
    <t>DONNEES couche-RANGEE18-Set cote butées mobiles mobile</t>
  </si>
  <si>
    <t>%MW436</t>
  </si>
  <si>
    <t>Rang19_set_bouteilles</t>
  </si>
  <si>
    <t>DONNEES couche-RANGEE19-Set N.bouteilles</t>
  </si>
  <si>
    <t>%MW437</t>
  </si>
  <si>
    <t>Rang19_set_cote_butées</t>
  </si>
  <si>
    <t>DONNEES couche-RANGEE19-Set cote butées mobiles mobile</t>
  </si>
  <si>
    <t>%MW438</t>
  </si>
  <si>
    <t>Rang20_set_bouteilles</t>
  </si>
  <si>
    <t>DONNEES couche-RANGEE20-Set N.bouteilles</t>
  </si>
  <si>
    <t>%MW439</t>
  </si>
  <si>
    <t>Rang20_set_cote_butées</t>
  </si>
  <si>
    <t>DONNEES couche-RANGEE20-Set cote butées mobiles mobile</t>
  </si>
  <si>
    <t>%MW440</t>
  </si>
  <si>
    <t>Rang21_set_bouteilles</t>
  </si>
  <si>
    <t>DONNEES couche-RANGEE21-Set N.bouteilles</t>
  </si>
  <si>
    <t>%MW441</t>
  </si>
  <si>
    <t>Rang21_set_cote_butées</t>
  </si>
  <si>
    <t>DONNEES couche-RANGEE21-Set cote butées mobiles mobile</t>
  </si>
  <si>
    <t>%MW442</t>
  </si>
  <si>
    <t>Rang22_set_bouteilles</t>
  </si>
  <si>
    <t>DONNEES couche-RANGEE22-Set N.bouteilles</t>
  </si>
  <si>
    <t>%MW443</t>
  </si>
  <si>
    <t>Rang22_set_cote_butées</t>
  </si>
  <si>
    <t>DONNEES couche-RANGEE22-Set cote butées mobiles mobile</t>
  </si>
  <si>
    <t>%MW444</t>
  </si>
  <si>
    <t>Rang23_set_bouteilles</t>
  </si>
  <si>
    <t>DONNEES couche-RANGEE23-Set N.bouteilles</t>
  </si>
  <si>
    <t>%MW445</t>
  </si>
  <si>
    <t>Rang23_set_cote_butées</t>
  </si>
  <si>
    <t>DONNEES couche-RANGEE23-Set cote butées mobiles mobile</t>
  </si>
  <si>
    <t>%MW446</t>
  </si>
  <si>
    <t>Rang24_set_bouteilles</t>
  </si>
  <si>
    <t>DONNEES couche-RANGEE24-Set N.bouteilles</t>
  </si>
  <si>
    <t>%MW447</t>
  </si>
  <si>
    <t>Rang24_set_cote_butées</t>
  </si>
  <si>
    <t>DONNEES couche-RANGEE24-Set cote butées mobiles mobile</t>
  </si>
  <si>
    <t>%MW448</t>
  </si>
  <si>
    <t>Rang25_set_bouteilles</t>
  </si>
  <si>
    <t>DONNEES couche-RANGEE25-Set N.bouteilles</t>
  </si>
  <si>
    <t>%MW449</t>
  </si>
  <si>
    <t>Rang25_set_cote_butées</t>
  </si>
  <si>
    <t>DONNEES couche-RANGEE25-Set cote butées mobiles mobile</t>
  </si>
  <si>
    <t>%MW450</t>
  </si>
  <si>
    <t>Rang26_set_bouteilles</t>
  </si>
  <si>
    <t>DONNEES couche-RANGEE26-Set N.bouteilles</t>
  </si>
  <si>
    <t>%MW451</t>
  </si>
  <si>
    <t>Rang26_set_cote_butées</t>
  </si>
  <si>
    <t>DONNEES couche-RANGEE26-Set cote butées mobiles mobile</t>
  </si>
  <si>
    <t>%MW452</t>
  </si>
  <si>
    <t>Rang27_set_bouteilles</t>
  </si>
  <si>
    <t>DONNEES couche-RANGEE27-Set N.bouteilles</t>
  </si>
  <si>
    <t>%MW453</t>
  </si>
  <si>
    <t>Rang27_set_cote_butées</t>
  </si>
  <si>
    <t>DONNEES couche-RANGEE27-Set cote butées mobiles mobile</t>
  </si>
  <si>
    <t>%MW454</t>
  </si>
  <si>
    <t>Rang28_set_bouteilles</t>
  </si>
  <si>
    <t>DONNEES couche-RANGEE28-Set N.bouteilles</t>
  </si>
  <si>
    <t>%MW455</t>
  </si>
  <si>
    <t>Rang28_set_cote_butées</t>
  </si>
  <si>
    <t>DONNEES couche-RANGEE28-Set cote butées mobiles mobile</t>
  </si>
  <si>
    <t>%MW456</t>
  </si>
  <si>
    <t>Rang29_set_bouteilles</t>
  </si>
  <si>
    <t>DONNEES couche-RANGEE29-Set N.bouteilles</t>
  </si>
  <si>
    <t>%MW457</t>
  </si>
  <si>
    <t>Rang29_set_cote_butées</t>
  </si>
  <si>
    <t>DONNEES couche-RANGEE29-Set cote butées mobiles mobile</t>
  </si>
  <si>
    <t>%MW458</t>
  </si>
  <si>
    <t>Rang30_set_bouteilles</t>
  </si>
  <si>
    <t>DONNEES couche-RANGEE30-Set N.bouteilles</t>
  </si>
  <si>
    <t>%MW459</t>
  </si>
  <si>
    <t>Rang30_set_cote_butées</t>
  </si>
  <si>
    <t>DONNEES couche-RANGEE30-Set cote butées mobiles mobile</t>
  </si>
  <si>
    <t>%MW460</t>
  </si>
  <si>
    <t>Rang31_set_bouteilles</t>
  </si>
  <si>
    <t>DONNEES couche-RANGEE31-Set N.bouteilles</t>
  </si>
  <si>
    <t>%MW461</t>
  </si>
  <si>
    <t>Rang31_set_cote_butées</t>
  </si>
  <si>
    <t>DONNEES couche-RANGEE31-Set cote butées mobiles mobile</t>
  </si>
  <si>
    <t>%MW462</t>
  </si>
  <si>
    <t>Rang32_set_bouteilles</t>
  </si>
  <si>
    <t>DONNEES couche-RANGEE32-Set N.bouteilles</t>
  </si>
  <si>
    <t>%MW463</t>
  </si>
  <si>
    <t>Rang32_set_cote_butées</t>
  </si>
  <si>
    <t>DONNEES couche-RANGEE32-Set cote butées mobiles mobile</t>
  </si>
  <si>
    <t>%MW464</t>
  </si>
  <si>
    <t>Rang33_set_bouteilles</t>
  </si>
  <si>
    <t>DONNEES couche-RANGEE33-Set N.bouteilles</t>
  </si>
  <si>
    <t>%MW465</t>
  </si>
  <si>
    <t>Rang33_set_cote_butées</t>
  </si>
  <si>
    <t>DONNEES couche-RANGEE33-Set cote butées mobiles mobile</t>
  </si>
  <si>
    <t>%MW466</t>
  </si>
  <si>
    <t>Rang34_set_bouteilles</t>
  </si>
  <si>
    <t>DONNEES couche-RANGEE34-Set N.bouteilles</t>
  </si>
  <si>
    <t>%MW467</t>
  </si>
  <si>
    <t>Rang34_set_cote_butées</t>
  </si>
  <si>
    <t>DONNEES couche-RANGEE34-Set cote butées mobiles mobile</t>
  </si>
  <si>
    <t>%MW468</t>
  </si>
  <si>
    <t>Rang35_set_bouteilles</t>
  </si>
  <si>
    <t>DONNEES couche-RANGEE35-Set N.bouteilles</t>
  </si>
  <si>
    <t>%MW469</t>
  </si>
  <si>
    <t>Rang35_set_cote_butées</t>
  </si>
  <si>
    <t>DONNEES couche-RANGEE35-Set cote butées mobiles mobile</t>
  </si>
  <si>
    <t>%MW470</t>
  </si>
  <si>
    <t>Rang36_set_bouteilles</t>
  </si>
  <si>
    <t>DONNEES couche-RANGEE36-Set N.bouteilles</t>
  </si>
  <si>
    <t>%MW471</t>
  </si>
  <si>
    <t>Rang36_set_cote_butées</t>
  </si>
  <si>
    <t>DONNEES couche-RANGEE36-Set cote butées mobiles mobile</t>
  </si>
  <si>
    <t>%MW472</t>
  </si>
  <si>
    <t>Rang37_set_bouteilles</t>
  </si>
  <si>
    <t>DONNEES couche-RANGEE37-Set N.bouteilles</t>
  </si>
  <si>
    <t>%MW473</t>
  </si>
  <si>
    <t>Rang37_set_cote_butées</t>
  </si>
  <si>
    <t>DONNEES couche-RANGEE37-Set cote butées mobiles mobile</t>
  </si>
  <si>
    <t>%MW474</t>
  </si>
  <si>
    <t>Rang38_set_bouteilles</t>
  </si>
  <si>
    <t>DONNEES couche-RANGEE38-Set N.bouteilles</t>
  </si>
  <si>
    <t>%MW475</t>
  </si>
  <si>
    <t>Rang38_set_cote_butées</t>
  </si>
  <si>
    <t>DONNEES couche-RANGEE38-Set cote butées mobiles mobile</t>
  </si>
  <si>
    <t>%MW476</t>
  </si>
  <si>
    <t>Rang39_set_bouteilles</t>
  </si>
  <si>
    <t>DONNEES couche-RANGEE39-Set N.bouteilles</t>
  </si>
  <si>
    <t>%MW477</t>
  </si>
  <si>
    <t>Rang39_set_cote_butées</t>
  </si>
  <si>
    <t>DONNEES couche-RANGEE39-Set cote butées mobiles mobile</t>
  </si>
  <si>
    <t>%MW478</t>
  </si>
  <si>
    <t>Rang40_set_bouteilles</t>
  </si>
  <si>
    <t>DONNEES couche-RANGEE40-Set N.bouteilles</t>
  </si>
  <si>
    <t>%MW479</t>
  </si>
  <si>
    <t>Rang40_set_cote_butées</t>
  </si>
  <si>
    <t>DONNEES couche-RANGEE40-Set cote butées mobiles mobile</t>
  </si>
  <si>
    <t>%MW480</t>
  </si>
  <si>
    <t>Rang41_set_bouteilles</t>
  </si>
  <si>
    <t>DONNEES couche-RANGEE41-Set N.bouteilles</t>
  </si>
  <si>
    <t>%MW481</t>
  </si>
  <si>
    <t>Rang41_set_cote_butées</t>
  </si>
  <si>
    <t>DONNEES couche-RANGEE41-Set cote butées mobiles mobile</t>
  </si>
  <si>
    <t>%MW482</t>
  </si>
  <si>
    <t>Rang42_set_bouteilles</t>
  </si>
  <si>
    <t>DONNEES couche-RANGEE42-Set N.bouteilles</t>
  </si>
  <si>
    <t>%MW483</t>
  </si>
  <si>
    <t>Rang42_set_cote_butées</t>
  </si>
  <si>
    <t>DONNEES couche-RANGEE42-Set cote butées mobiles mobile</t>
  </si>
  <si>
    <t>%MW484</t>
  </si>
  <si>
    <t>Rang43_set_bouteilles</t>
  </si>
  <si>
    <t>DONNEES couche-RANGEE43-Set N.bouteilles</t>
  </si>
  <si>
    <t>%MW485</t>
  </si>
  <si>
    <t>Rang43_set_cote_butées</t>
  </si>
  <si>
    <t>DONNEES couche-RANGEE43-Set cote butées mobiles mobile</t>
  </si>
  <si>
    <t>%MW486</t>
  </si>
  <si>
    <t>Rang44_set_bouteilles</t>
  </si>
  <si>
    <t>DONNEES couche-RANGEE44-Set N.bouteilles</t>
  </si>
  <si>
    <t>%MW487</t>
  </si>
  <si>
    <t>Rang44_set_cote_butées</t>
  </si>
  <si>
    <t>DONNEES couche-RANGEE44-Set cote butées mobiles mobile</t>
  </si>
  <si>
    <t>%MW488</t>
  </si>
  <si>
    <t>Rang45_set_bouteilles</t>
  </si>
  <si>
    <t>DONNEES couche-RANGEE45-Set N.bouteilles</t>
  </si>
  <si>
    <t>%MW489</t>
  </si>
  <si>
    <t>Rang45_set_cote_butées</t>
  </si>
  <si>
    <t>DONNEES couche-RANGEE45-Set cote butées mobiles mobile</t>
  </si>
  <si>
    <t>%MW490</t>
  </si>
  <si>
    <t>Rang46_set_bouteilles</t>
  </si>
  <si>
    <t>DONNEES couche-RANGEE46-Set N.bouteilles</t>
  </si>
  <si>
    <t>%MW491</t>
  </si>
  <si>
    <t>Rang46_set_cote_butées</t>
  </si>
  <si>
    <t>DONNEES couche-RANGEE46-Set cote butées mobiles mobile</t>
  </si>
  <si>
    <t>%MW492</t>
  </si>
  <si>
    <t>Rang47_set_bouteilles</t>
  </si>
  <si>
    <t>DONNEES couche-RANGEE47-Set N.bouteilles</t>
  </si>
  <si>
    <t>%MW493</t>
  </si>
  <si>
    <t>Rang47_set_cote_butées</t>
  </si>
  <si>
    <t>DONNEES couche-RANGEE47-Set cote butées mobiles mobile</t>
  </si>
  <si>
    <t>%MW494</t>
  </si>
  <si>
    <t>Rang48_set_bouteilles</t>
  </si>
  <si>
    <t>DONNEES couche-RANGEE48-Set N.bouteilles</t>
  </si>
  <si>
    <t>%MW495</t>
  </si>
  <si>
    <t>Rang48_set_cote_butées</t>
  </si>
  <si>
    <t>DONNEES couche-RANGEE48-Set cote butées mobiles mobile</t>
  </si>
  <si>
    <t>%MW496</t>
  </si>
  <si>
    <t>Rang49_set_bouteilles</t>
  </si>
  <si>
    <t>DONNEES couche-RANGEE49-Set N.bouteilles</t>
  </si>
  <si>
    <t>%MW497</t>
  </si>
  <si>
    <t>Rang49_set_cote_butées</t>
  </si>
  <si>
    <t>DONNEES couche-RANGEE49-Set cote butées mobiles mobile</t>
  </si>
  <si>
    <t>%MW498</t>
  </si>
  <si>
    <t>Rang50_set_bouteilles</t>
  </si>
  <si>
    <t>DONNEES couche-RANGEE50-Set N.bouteilles</t>
  </si>
  <si>
    <t>%MW499</t>
  </si>
  <si>
    <t>Rang50_set_cote_butées</t>
  </si>
  <si>
    <t>DONNEES couche-RANGEE50-Set cote butées mobiles mobile</t>
  </si>
  <si>
    <t>%MW500</t>
  </si>
  <si>
    <t>Numéro_prossima_rang</t>
  </si>
  <si>
    <t>GESTIONE canaux-N.suivante RANGEE à produire</t>
  </si>
  <si>
    <t>%MW501</t>
  </si>
  <si>
    <t>Numéro_rang_dans_déplacement</t>
  </si>
  <si>
    <t>GESTIONE canaux-N.rangées dans poussée/déplacement</t>
  </si>
  <si>
    <t>%MW502</t>
  </si>
  <si>
    <t>Numéro_max_rang_tapis</t>
  </si>
  <si>
    <t>GESTIONE canaux-N.max rangées sur tapis</t>
  </si>
  <si>
    <t>%MW503</t>
  </si>
  <si>
    <t>Numéro_canal_appelé</t>
  </si>
  <si>
    <t>GESTIONE canaux-N.canal à l'appel</t>
  </si>
  <si>
    <t>%MW504</t>
  </si>
  <si>
    <t>Numéro_canaux_sélectionnés</t>
  </si>
  <si>
    <t>GESTIONE canaux-N.canaux sélectionnés par le loop</t>
  </si>
  <si>
    <t>%MW505</t>
  </si>
  <si>
    <t>Aux_index_1</t>
  </si>
  <si>
    <t>GESTIONE canaux-Aux index 1</t>
  </si>
  <si>
    <t>%MW506</t>
  </si>
  <si>
    <t>Aux_index_2</t>
  </si>
  <si>
    <t>GESTIONE canaux-Aux index 2</t>
  </si>
  <si>
    <t>%MW508</t>
  </si>
  <si>
    <t>Numérheureng_sur_formation</t>
  </si>
  <si>
    <t>Numéro rangées dans zone de formation</t>
  </si>
  <si>
    <t>%MW509</t>
  </si>
  <si>
    <t>Numérheureng_sur_preise</t>
  </si>
  <si>
    <t>Numéro rangées dans zone de prise</t>
  </si>
  <si>
    <t>%MW510</t>
  </si>
  <si>
    <t>Canal1_nrang</t>
  </si>
  <si>
    <t>GESTIONE canal 1-N. RANGEE en production</t>
  </si>
  <si>
    <t>%MW511</t>
  </si>
  <si>
    <t>Canal1_setbouteilles</t>
  </si>
  <si>
    <t>GESTIONE canal 1-Set bouteilles</t>
  </si>
  <si>
    <t>%MW512</t>
  </si>
  <si>
    <t>Canal1_comptbouteilles</t>
  </si>
  <si>
    <t>GESTIONE canal 1-Compteurs bouteilles</t>
  </si>
  <si>
    <t>%MW513</t>
  </si>
  <si>
    <t>Canal1_setcote</t>
  </si>
  <si>
    <t>GESTIONE canal 1-Set cote butées mobiles mobile</t>
  </si>
  <si>
    <t>%MW514</t>
  </si>
  <si>
    <t>Canal1_attcote</t>
  </si>
  <si>
    <t>GESTIONE canal 1-actuelle cote butées mobiles mobile</t>
  </si>
  <si>
    <t>%MW515</t>
  </si>
  <si>
    <t>Canal1_diffcote</t>
  </si>
  <si>
    <t>GESTIONE canal 1-différence set-actuelle cote butées mobiles mobile</t>
  </si>
  <si>
    <t>%MW516</t>
  </si>
  <si>
    <t>Canal1_vitesse</t>
  </si>
  <si>
    <t>GESTIONE canal 1-Set Vitesse butées mobiles mobile</t>
  </si>
  <si>
    <t>%MW517</t>
  </si>
  <si>
    <t>Canal1_précomptage</t>
  </si>
  <si>
    <t>GESTIONE canal 1-alarme précomptage</t>
  </si>
  <si>
    <t>%MW520</t>
  </si>
  <si>
    <t>Canal2_nrang</t>
  </si>
  <si>
    <t>GESTIONE canal 2-N. RANGEEen production</t>
  </si>
  <si>
    <t>%MW521</t>
  </si>
  <si>
    <t>Canal2_setbouteilles</t>
  </si>
  <si>
    <t>GESTIONE canal 2-Set bouteilles</t>
  </si>
  <si>
    <t>%MW522</t>
  </si>
  <si>
    <t>Canal2_comptbouteilles</t>
  </si>
  <si>
    <t>GESTIONE canal 2-Compteurs bouteilles</t>
  </si>
  <si>
    <t>%MW523</t>
  </si>
  <si>
    <t>Canal2_setcote</t>
  </si>
  <si>
    <t>GESTIONE canal 2-Set cote butées mobiles mobile</t>
  </si>
  <si>
    <t>%MW524</t>
  </si>
  <si>
    <t>Canal2_attcote</t>
  </si>
  <si>
    <t>GESTIONE canal 2-actuelle cote butées mobiles mobile</t>
  </si>
  <si>
    <t>%MW525</t>
  </si>
  <si>
    <t>Canal2_diffcote</t>
  </si>
  <si>
    <t>GESTIONE canal 2-différence set-actuelle cote butées mobiles mobile</t>
  </si>
  <si>
    <t>%MW526</t>
  </si>
  <si>
    <t>Canal2_vitesse</t>
  </si>
  <si>
    <t>GESTIONE canal 2-Set Vitesse butées mobiles mobile</t>
  </si>
  <si>
    <t>%MW527</t>
  </si>
  <si>
    <t>Canal2_précomptage</t>
  </si>
  <si>
    <t>GESTIONE canal 2-alarme précomptage</t>
  </si>
  <si>
    <t>%MW530</t>
  </si>
  <si>
    <t>Canal3_nrang</t>
  </si>
  <si>
    <t>GESTIONE canal 3-N. RANGEEen production</t>
  </si>
  <si>
    <t>%MW531</t>
  </si>
  <si>
    <t>Canal3_setbouteilles</t>
  </si>
  <si>
    <t>GESTIONE canal 3-Set bouteilles</t>
  </si>
  <si>
    <t>%MW532</t>
  </si>
  <si>
    <t>Canal3_comptbouteilles</t>
  </si>
  <si>
    <t>GESTIONE canal 3-Compteurs bouteilles</t>
  </si>
  <si>
    <t>%MW533</t>
  </si>
  <si>
    <t>Canal3_setcote</t>
  </si>
  <si>
    <t>GESTIONE canal 3-Set cote butées mobiles mobile</t>
  </si>
  <si>
    <t>%MW534</t>
  </si>
  <si>
    <t>Canal3_attcote</t>
  </si>
  <si>
    <t>GESTIONE canal 3-actuelle cote butées mobiles mobile</t>
  </si>
  <si>
    <t>%MW535</t>
  </si>
  <si>
    <t>Canal3_diffcote</t>
  </si>
  <si>
    <t>GESTIONE canal 3-différence set-actuelle cote butées mobiles mobile</t>
  </si>
  <si>
    <t>%MW536</t>
  </si>
  <si>
    <t>Canal3_vitesse</t>
  </si>
  <si>
    <t>GESTIONE canal 3-Set Vitesse butées mobiles mobile</t>
  </si>
  <si>
    <t>%MW537</t>
  </si>
  <si>
    <t>Canal3_précomptage</t>
  </si>
  <si>
    <t>GESTIONE canal 3-alarme précomptage</t>
  </si>
  <si>
    <t>%MW540</t>
  </si>
  <si>
    <t>Canal4_nrang</t>
  </si>
  <si>
    <t>GESTIONE canal 4-N. RANGEEen production</t>
  </si>
  <si>
    <t>%MW541</t>
  </si>
  <si>
    <t>Canal4_setbouteilles</t>
  </si>
  <si>
    <t>GESTIONE canal 4-Set bouteilles</t>
  </si>
  <si>
    <t>%MW542</t>
  </si>
  <si>
    <t>Canal4_comptbouteilles</t>
  </si>
  <si>
    <t>GESTIONE canal 4-Compteurs bouteilles</t>
  </si>
  <si>
    <t>%MW543</t>
  </si>
  <si>
    <t>Canal4_setcote</t>
  </si>
  <si>
    <t>GESTIONE canal 4-Set cote butées mobiles mobile</t>
  </si>
  <si>
    <t>%MW544</t>
  </si>
  <si>
    <t>Canal4_attcote</t>
  </si>
  <si>
    <t>GESTIONE canal 4-actuelle cote butées mobiles mobile</t>
  </si>
  <si>
    <t>%MW545</t>
  </si>
  <si>
    <t>Canal4_diffcote</t>
  </si>
  <si>
    <t>GESTIONE canal 4-différence set-actuelle cote butées mobiles mobile</t>
  </si>
  <si>
    <t>%MW546</t>
  </si>
  <si>
    <t>Canal4_vitesse</t>
  </si>
  <si>
    <t>GESTIONE canal 4-Set Vitesse butées mobiles mobile</t>
  </si>
  <si>
    <t>%MW547</t>
  </si>
  <si>
    <t>Canal4_précomptage</t>
  </si>
  <si>
    <t>GESTIONE canal 4-alarme précomptage</t>
  </si>
  <si>
    <t>%MW550</t>
  </si>
  <si>
    <t>Canal5_nrang</t>
  </si>
  <si>
    <t>GESTIONE canal 5-N. RANGEEen production</t>
  </si>
  <si>
    <t>%MW551</t>
  </si>
  <si>
    <t>Canal5_setbouteilles</t>
  </si>
  <si>
    <t>GESTIONE canal 5-Set bouteilles</t>
  </si>
  <si>
    <t>%MW552</t>
  </si>
  <si>
    <t>Canal5_comptbouteilles</t>
  </si>
  <si>
    <t>GESTIONE canal 5-Compteurs bouteilles</t>
  </si>
  <si>
    <t>%MW553</t>
  </si>
  <si>
    <t>Canal5_setcote</t>
  </si>
  <si>
    <t>GESTIONE canal 5-Set cote butées mobiles mobile</t>
  </si>
  <si>
    <t>%MW554</t>
  </si>
  <si>
    <t>Canal5_attcote</t>
  </si>
  <si>
    <t>GESTIONE canal 5-actuelle cote butées mobiles mobile</t>
  </si>
  <si>
    <t>%MW555</t>
  </si>
  <si>
    <t>Canal5_diffcote</t>
  </si>
  <si>
    <t>GESTIONE canal 5-différence set-actuelle cote butées mobiles mobile</t>
  </si>
  <si>
    <t>%MW556</t>
  </si>
  <si>
    <t>Canal5_vitesse</t>
  </si>
  <si>
    <t>GESTIONE canal 5-Set Vitesse butées mobiles mobile</t>
  </si>
  <si>
    <t>%MW557</t>
  </si>
  <si>
    <t>Canal5_précomptage</t>
  </si>
  <si>
    <t>GESTIONE canal 5-alarme précomptage</t>
  </si>
  <si>
    <t>%MW560</t>
  </si>
  <si>
    <t>Canal6_nrang</t>
  </si>
  <si>
    <t>GESTIONE canal 6-N. RANGEEen production</t>
  </si>
  <si>
    <t>%MW561</t>
  </si>
  <si>
    <t>Canal6_setbouteilles</t>
  </si>
  <si>
    <t>GESTIONE canal 6-Set bouteilles</t>
  </si>
  <si>
    <t>%MW562</t>
  </si>
  <si>
    <t>Canal6_comptbouteilles</t>
  </si>
  <si>
    <t>GESTIONE canal 6-Compteurs bouteilles</t>
  </si>
  <si>
    <t>%MW563</t>
  </si>
  <si>
    <t>Canal6_setcote</t>
  </si>
  <si>
    <t>GESTIONE canal 6-Set cote butées mobiles mobile</t>
  </si>
  <si>
    <t>%MW564</t>
  </si>
  <si>
    <t>Canal6_attcote</t>
  </si>
  <si>
    <t>GESTIONE canal 6-actuelle cote butées mobiles mobile</t>
  </si>
  <si>
    <t>%MW565</t>
  </si>
  <si>
    <t>Canal6_diffcote</t>
  </si>
  <si>
    <t>GESTIONE canal 6-différence set-actuelle cote butées mobiles mobile</t>
  </si>
  <si>
    <t>%MW566</t>
  </si>
  <si>
    <t>Canal6_vitesse</t>
  </si>
  <si>
    <t>GESTIONE canal 6-Set Vitesse butées mobiles mobile</t>
  </si>
  <si>
    <t>%MW567</t>
  </si>
  <si>
    <t>Canal6_précomptage</t>
  </si>
  <si>
    <t>GESTIONE canal 6-alarme précomptage</t>
  </si>
  <si>
    <t>%MW570</t>
  </si>
  <si>
    <t>Pouss_horiz_setcote</t>
  </si>
  <si>
    <t>GESTIONE axes-pousseur horiz.-Set cote</t>
  </si>
  <si>
    <t>%MW571</t>
  </si>
  <si>
    <t>Pouss_horiz_attcote</t>
  </si>
  <si>
    <t>GESTIONE axes-pousseur horiz.-actuelle cote</t>
  </si>
  <si>
    <t>%MW572</t>
  </si>
  <si>
    <t>Pouss_horiz_diffcote</t>
  </si>
  <si>
    <t>GESTIONE axes-pousseur horiz.-différence set-actuelle</t>
  </si>
  <si>
    <t>%MW573</t>
  </si>
  <si>
    <t>Pouss_horiz_vitesse</t>
  </si>
  <si>
    <t>GESTIONE axes-pousseur horiz.-Set Vitesse</t>
  </si>
  <si>
    <t>%MW575</t>
  </si>
  <si>
    <t>Pouss_vert_setcote</t>
  </si>
  <si>
    <t>GESTIONE axes-pousseur VERT.-Set cote</t>
  </si>
  <si>
    <t>%MW576</t>
  </si>
  <si>
    <t>Pouss_vert_attcote</t>
  </si>
  <si>
    <t>GESTIONE axes-pousseur VERT.-actuelle cote</t>
  </si>
  <si>
    <t>%MW577</t>
  </si>
  <si>
    <t>Pouss_vert_diffcote</t>
  </si>
  <si>
    <t>GESTIONE axes-pousseur VERT.-différence set-actuelle</t>
  </si>
  <si>
    <t>%MW578</t>
  </si>
  <si>
    <t>Pouss_vert_vitesse</t>
  </si>
  <si>
    <t>GESTIONE axes-pousseur VERT.-Set Vitesse</t>
  </si>
  <si>
    <t>%MW580</t>
  </si>
  <si>
    <t>Tapis_setcote</t>
  </si>
  <si>
    <t>GESTIONE axes-tapis-Set cote</t>
  </si>
  <si>
    <t>%MW581</t>
  </si>
  <si>
    <t>Tapis_attcote</t>
  </si>
  <si>
    <t>GESTIONE axes-tapis-actuelle cote</t>
  </si>
  <si>
    <t>%MW582</t>
  </si>
  <si>
    <t>Tapis_diffcote</t>
  </si>
  <si>
    <t>GESTIONE axes-tapis-différence set-actuelle</t>
  </si>
  <si>
    <t>%MW583</t>
  </si>
  <si>
    <t>Tapis_vitesse</t>
  </si>
  <si>
    <t>GESTIONE axes-tapis-Set Vitesse</t>
  </si>
  <si>
    <t>%MW585</t>
  </si>
  <si>
    <t>Tapis_mm_pour_scansion</t>
  </si>
  <si>
    <t>%MW586</t>
  </si>
  <si>
    <t>Tapis_old_codeur</t>
  </si>
  <si>
    <t>%MW587</t>
  </si>
  <si>
    <t>Tapis_pas_final</t>
  </si>
  <si>
    <t>%MW595</t>
  </si>
  <si>
    <t>Appui_rang_sur_formation</t>
  </si>
  <si>
    <t>Nombre de rangs sur formation pendant le transfert</t>
  </si>
  <si>
    <t>%MW600</t>
  </si>
  <si>
    <t>Cod_new_trans_horiz</t>
  </si>
  <si>
    <t>GESTIONE codeur-Valeur NEW-pousseur translation horizontale</t>
  </si>
  <si>
    <t>%MW601</t>
  </si>
  <si>
    <t>Cod_new_trans_vert</t>
  </si>
  <si>
    <t>GESTIONE codeur-Valeur NEW-pousseur translation Verticale</t>
  </si>
  <si>
    <t>%MW602</t>
  </si>
  <si>
    <t>Cod_new_butées_1</t>
  </si>
  <si>
    <t>GESTIONE codeur-Valeur NEW-butées mobiles mobile canal 1</t>
  </si>
  <si>
    <t>%MW603</t>
  </si>
  <si>
    <t>Cod_new_butées_2</t>
  </si>
  <si>
    <t>GESTIONE codeur-Valeur NEW-butées mobiles mobile canal 2</t>
  </si>
  <si>
    <t>%MW604</t>
  </si>
  <si>
    <t>Cod_new_butées_3</t>
  </si>
  <si>
    <t>GESTIONE codeur-Valeur NEW-butées mobiles mobile canal 3</t>
  </si>
  <si>
    <t>%MW605</t>
  </si>
  <si>
    <t>Cod_new_butées_4</t>
  </si>
  <si>
    <t>GESTIONE codeur-Valeur NEW-butées mobiles mobile canal 4</t>
  </si>
  <si>
    <t>%MW606</t>
  </si>
  <si>
    <t>Cod_new_butées_5</t>
  </si>
  <si>
    <t>GESTIONE codeur-Valeur NEW-butées mobiles mobile canal 5</t>
  </si>
  <si>
    <t>%MW607</t>
  </si>
  <si>
    <t>Cod_new_butées_6</t>
  </si>
  <si>
    <t>GESTIONE codeur-Valeur NEW-butées mobiles mobile canal 6</t>
  </si>
  <si>
    <t>%MW608</t>
  </si>
  <si>
    <t>Cod_new_tapis</t>
  </si>
  <si>
    <t>GESTIONE codeur-Valeur NEW-tapis formation couches</t>
  </si>
  <si>
    <t>%MW610</t>
  </si>
  <si>
    <t>Cod_old_trans_horiz</t>
  </si>
  <si>
    <t>GESTIONE codeur-Valeur OLD-pousseur translation horizontale</t>
  </si>
  <si>
    <t>%MW611</t>
  </si>
  <si>
    <t>Cod_old_trans_vert</t>
  </si>
  <si>
    <t>GESTIONE codeur-Valeur OLD-pousseur translation Verticale</t>
  </si>
  <si>
    <t>%MW612</t>
  </si>
  <si>
    <t>Cod_old_butées_1</t>
  </si>
  <si>
    <t>GESTIONE codeur-Valeur OLD-butées mobiles mobile canal 1</t>
  </si>
  <si>
    <t>%MW613</t>
  </si>
  <si>
    <t>Cod_old_butées_2</t>
  </si>
  <si>
    <t>GESTIONE codeur-Valeur OLD-butées mobiles mobile canal 2</t>
  </si>
  <si>
    <t>%MW614</t>
  </si>
  <si>
    <t>Cod_old_butées_3</t>
  </si>
  <si>
    <t>GESTIONE codeur-Valeur OLD-butées mobiles mobile canal 3</t>
  </si>
  <si>
    <t>%MW615</t>
  </si>
  <si>
    <t>Cod_old_butées_4</t>
  </si>
  <si>
    <t>GESTIONE codeur-Valeur OLD-butées mobiles mobile canal 4</t>
  </si>
  <si>
    <t>%MW616</t>
  </si>
  <si>
    <t>Cod_old_butées_5</t>
  </si>
  <si>
    <t>GESTIONE codeur-Valeur OLD-butées mobiles mobile canal 5</t>
  </si>
  <si>
    <t>%MW617</t>
  </si>
  <si>
    <t>Cod_old_butées_6</t>
  </si>
  <si>
    <t>GESTIONE codeur-Valeur OLD-butées mobiles mobile canal 6</t>
  </si>
  <si>
    <t>%MW618</t>
  </si>
  <si>
    <t>Cod_old_tapis</t>
  </si>
  <si>
    <t>GESTIONE codeur-Valeur OLD-tapis formation couches</t>
  </si>
  <si>
    <t>%MW620</t>
  </si>
  <si>
    <t>Cod_diff_trans_horiz</t>
  </si>
  <si>
    <t>GESTIONE codeur-DIFF.NEW-OLD-pousseur translation horizontale</t>
  </si>
  <si>
    <t>%MW621</t>
  </si>
  <si>
    <t>Cod_diff_trans_vert</t>
  </si>
  <si>
    <t>GESTIONE codeur-DIFF.NEW-OLD-pousseur translation Verticale</t>
  </si>
  <si>
    <t>%MW622</t>
  </si>
  <si>
    <t>Cod_diff_butées_1</t>
  </si>
  <si>
    <t>GESTIONE codeur-DIFF.NEW-OLD-butées mobiles mobile canal 1</t>
  </si>
  <si>
    <t>%MW623</t>
  </si>
  <si>
    <t>Cod_diff_butées_2</t>
  </si>
  <si>
    <t>GESTIONE codeur-DIFF.NEW-OLD-butées mobiles mobile canal 2</t>
  </si>
  <si>
    <t>%MW624</t>
  </si>
  <si>
    <t>Cod_diff_butées_3</t>
  </si>
  <si>
    <t>GESTIONE codeur-DIFF.NEW-OLD-butées mobiles mobile canal 3</t>
  </si>
  <si>
    <t>%MW625</t>
  </si>
  <si>
    <t>Cod_diff_butées_4</t>
  </si>
  <si>
    <t>GESTIONE codeur-DIFF.NEW-OLD-butées mobiles mobile canal 4</t>
  </si>
  <si>
    <t>%MW626</t>
  </si>
  <si>
    <t>Cod_diff_butées_5</t>
  </si>
  <si>
    <t>GESTIONE codeur-DIFF.NEW-OLD-butées mobiles mobile canal 5</t>
  </si>
  <si>
    <t>%MW627</t>
  </si>
  <si>
    <t>Cod_diff_butées_6</t>
  </si>
  <si>
    <t>GESTIONE codeur-DIFF.NEW-OLD-butées mobiles mobile canal 6</t>
  </si>
  <si>
    <t>%MW628</t>
  </si>
  <si>
    <t>Cod_diff_tapis</t>
  </si>
  <si>
    <t>GESTIONE codeur-DIFF.NEW-OLD-tapis formation couches</t>
  </si>
  <si>
    <t>%MW630</t>
  </si>
  <si>
    <t>Générale_stacker</t>
  </si>
  <si>
    <t>%MW631</t>
  </si>
  <si>
    <t>Canal_1</t>
  </si>
  <si>
    <t>%MW632</t>
  </si>
  <si>
    <t>Canal_2</t>
  </si>
  <si>
    <t>%MW633</t>
  </si>
  <si>
    <t>Canal_3</t>
  </si>
  <si>
    <t>%MW634</t>
  </si>
  <si>
    <t>Canal_4</t>
  </si>
  <si>
    <t>%MW635</t>
  </si>
  <si>
    <t>Canal_5</t>
  </si>
  <si>
    <t>%MW636</t>
  </si>
  <si>
    <t>Canal_6</t>
  </si>
  <si>
    <t>%MW640</t>
  </si>
  <si>
    <t>Pousseur</t>
  </si>
  <si>
    <t>%MW641</t>
  </si>
  <si>
    <t>Tapis_stacker</t>
  </si>
  <si>
    <t>%MW642</t>
  </si>
  <si>
    <t>Habilitations</t>
  </si>
  <si>
    <t>%MW650</t>
  </si>
  <si>
    <t>Totale_couches</t>
  </si>
  <si>
    <t>Totale couches produites</t>
  </si>
  <si>
    <t>%MW700</t>
  </si>
  <si>
    <t>W0_poussoirs_start</t>
  </si>
  <si>
    <t>poussoirs 1</t>
  </si>
  <si>
    <t>%MW701</t>
  </si>
  <si>
    <t>W1_poussoirs_start</t>
  </si>
  <si>
    <t>poussoirs 2</t>
  </si>
  <si>
    <t>%MW702</t>
  </si>
  <si>
    <t>W0_habil_poussoirs_start</t>
  </si>
  <si>
    <t>Habilitations poussoirs 1</t>
  </si>
  <si>
    <t>%MW703</t>
  </si>
  <si>
    <t>W1_habil_poussoirs_start</t>
  </si>
  <si>
    <t>Habilitations poussoirs 2</t>
  </si>
  <si>
    <t>%MW704</t>
  </si>
  <si>
    <t>W0_état_poussoirs</t>
  </si>
  <si>
    <t>état poussoirs 1</t>
  </si>
  <si>
    <t>%MW705</t>
  </si>
  <si>
    <t>W1_état_poussoirs</t>
  </si>
  <si>
    <t>état poussoirs 2</t>
  </si>
  <si>
    <t>%MW710</t>
  </si>
  <si>
    <t>W0_start_poussoirs</t>
  </si>
  <si>
    <t>%MW711</t>
  </si>
  <si>
    <t>W1_start_poussoirs</t>
  </si>
  <si>
    <t>%MW800</t>
  </si>
  <si>
    <t>Destinazione_testa_in_appoggio</t>
  </si>
  <si>
    <t>Destination axe  verticale avec alarme de tete à l'appui</t>
  </si>
  <si>
    <t>%MW850</t>
  </si>
  <si>
    <t>Controle_communication1</t>
  </si>
  <si>
    <t>%MW851</t>
  </si>
  <si>
    <t>Controle_communication2</t>
  </si>
  <si>
    <t>%MW852</t>
  </si>
  <si>
    <t>Controle_communication3</t>
  </si>
  <si>
    <t>%MW860</t>
  </si>
  <si>
    <t>Pc_an</t>
  </si>
  <si>
    <t>%MW861</t>
  </si>
  <si>
    <t>Pc_mois</t>
  </si>
  <si>
    <t>%MW862</t>
  </si>
  <si>
    <t>Pc_jour</t>
  </si>
  <si>
    <t>%MW863</t>
  </si>
  <si>
    <t>Pc_heure</t>
  </si>
  <si>
    <t>%MW864</t>
  </si>
  <si>
    <t>Pc_minutes</t>
  </si>
  <si>
    <t>%MW865</t>
  </si>
  <si>
    <t>Pc_secondes</t>
  </si>
  <si>
    <t>%MW866</t>
  </si>
  <si>
    <t>Pc_aggiorna</t>
  </si>
  <si>
    <t>%MW981</t>
  </si>
  <si>
    <t>Appui_phases1</t>
  </si>
  <si>
    <t>%MW982</t>
  </si>
  <si>
    <t>Appui_phases2</t>
  </si>
  <si>
    <t>%MW988</t>
  </si>
  <si>
    <t>Aux_index_alarmes</t>
  </si>
  <si>
    <t>%MW989</t>
  </si>
  <si>
    <t>Aux_resto</t>
  </si>
  <si>
    <t>%MW990</t>
  </si>
  <si>
    <t>Aux_n_rang</t>
  </si>
  <si>
    <t>%MW991</t>
  </si>
  <si>
    <t>Aux_index1</t>
  </si>
  <si>
    <t>%MW992</t>
  </si>
  <si>
    <t>Aux_index2</t>
  </si>
  <si>
    <t>%MW993</t>
  </si>
  <si>
    <t>Aux_index3</t>
  </si>
  <si>
    <t>%MW994</t>
  </si>
  <si>
    <t>Aux_index4</t>
  </si>
  <si>
    <t>%MW996</t>
  </si>
  <si>
    <t>Aux_index_recette</t>
  </si>
  <si>
    <t>Aux index pour Lecture recette actuelle</t>
  </si>
  <si>
    <t>%MW997</t>
  </si>
  <si>
    <t>Aux_index_rw_recette</t>
  </si>
  <si>
    <t>Aux index pour Lecture/écriture recette</t>
  </si>
  <si>
    <t>%MW998</t>
  </si>
  <si>
    <t>Read_recette</t>
  </si>
  <si>
    <t>L'OP demande au PLC les DONNEES de la recette XX (1..100)</t>
  </si>
  <si>
    <t>%MW999</t>
  </si>
  <si>
    <t>Write_recette</t>
  </si>
  <si>
    <t>L'OP commande au PLC les DONNEES de la recette XX (1..100)</t>
  </si>
  <si>
    <t>%MW1000</t>
  </si>
  <si>
    <t>visualisation DONNEES recettes</t>
  </si>
  <si>
    <t>%MW1001</t>
  </si>
  <si>
    <t>%MW1002</t>
  </si>
  <si>
    <t>%MW1003</t>
  </si>
  <si>
    <t>%MW1004</t>
  </si>
  <si>
    <t>%MW1005</t>
  </si>
  <si>
    <t>%MW1006</t>
  </si>
  <si>
    <t>%MW1007</t>
  </si>
  <si>
    <t>%MW1008</t>
  </si>
  <si>
    <t>%MW1009</t>
  </si>
  <si>
    <t>%MW1010</t>
  </si>
  <si>
    <t>%MW1011</t>
  </si>
  <si>
    <t>%MW1012</t>
  </si>
  <si>
    <t>%MW1013</t>
  </si>
  <si>
    <t>%MW1014</t>
  </si>
  <si>
    <t>%MW1015</t>
  </si>
  <si>
    <t>%MW1016</t>
  </si>
  <si>
    <t>%MW1017</t>
  </si>
  <si>
    <t>%MW1018</t>
  </si>
  <si>
    <t>%MW1019</t>
  </si>
  <si>
    <t>%MW1020</t>
  </si>
  <si>
    <t>%MW1021</t>
  </si>
  <si>
    <t>%MW1022</t>
  </si>
  <si>
    <t>%MW1023</t>
  </si>
  <si>
    <t>%MW1024</t>
  </si>
  <si>
    <t>%MW1025</t>
  </si>
  <si>
    <t>%MW1026</t>
  </si>
  <si>
    <t>%MW1027</t>
  </si>
  <si>
    <t>%MW1028</t>
  </si>
  <si>
    <t>%MW1029</t>
  </si>
  <si>
    <t>%MW1030</t>
  </si>
  <si>
    <t>%MW1031</t>
  </si>
  <si>
    <t>%MW1032</t>
  </si>
  <si>
    <t>%MW1033</t>
  </si>
  <si>
    <t>%MW1034</t>
  </si>
  <si>
    <t>%MW1035</t>
  </si>
  <si>
    <t>%MW1036</t>
  </si>
  <si>
    <t>%MW1037</t>
  </si>
  <si>
    <t>%MW1038</t>
  </si>
  <si>
    <t>%MW1039</t>
  </si>
  <si>
    <t>%MW1040</t>
  </si>
  <si>
    <t>%MW1041</t>
  </si>
  <si>
    <t>%MW1042</t>
  </si>
  <si>
    <t>%MW1043</t>
  </si>
  <si>
    <t>%MW1044</t>
  </si>
  <si>
    <t>%MW1045</t>
  </si>
  <si>
    <t>%MW1046</t>
  </si>
  <si>
    <t>%MW1047</t>
  </si>
  <si>
    <t>%MW1048</t>
  </si>
  <si>
    <t>%MW1049</t>
  </si>
  <si>
    <t>%MW1100</t>
  </si>
  <si>
    <t>Vis_pc_1</t>
  </si>
  <si>
    <t>cote actuelle axe horizontale</t>
  </si>
  <si>
    <t>%MW1101</t>
  </si>
  <si>
    <t>Vis_pc_2</t>
  </si>
  <si>
    <t>cote actuelle axe verticale</t>
  </si>
  <si>
    <t>%MW1102</t>
  </si>
  <si>
    <t>Vis_pc_3</t>
  </si>
  <si>
    <t>butées mobiles mobile 1</t>
  </si>
  <si>
    <t>%MW1103</t>
  </si>
  <si>
    <t>Vis_pc_4</t>
  </si>
  <si>
    <t>butées mobiles mobile 2</t>
  </si>
  <si>
    <t>%MW1104</t>
  </si>
  <si>
    <t>Vis_pc_5</t>
  </si>
  <si>
    <t>butées mobiles mobile 3</t>
  </si>
  <si>
    <t>%MW1105</t>
  </si>
  <si>
    <t>Vis_pc_6</t>
  </si>
  <si>
    <t>butées mobiles mobile 4</t>
  </si>
  <si>
    <t>%MW1106</t>
  </si>
  <si>
    <t>Vis_pc_7</t>
  </si>
  <si>
    <t>%MW1107</t>
  </si>
  <si>
    <t>Vis_pc_8</t>
  </si>
  <si>
    <t>%MW1108</t>
  </si>
  <si>
    <t>Vis_pc_9</t>
  </si>
  <si>
    <t>%MW1109</t>
  </si>
  <si>
    <t>Vis_pc_10</t>
  </si>
  <si>
    <t>%MW1110</t>
  </si>
  <si>
    <t>Vis_pc_11</t>
  </si>
  <si>
    <t>0= manuel,1=automatique</t>
  </si>
  <si>
    <t>%MW1111</t>
  </si>
  <si>
    <t>Vis_pc_12</t>
  </si>
  <si>
    <t>0= marche,1=attente,2=alarme</t>
  </si>
  <si>
    <t>%MW1112</t>
  </si>
  <si>
    <t>Vis_pc_13</t>
  </si>
  <si>
    <t>%MW1113</t>
  </si>
  <si>
    <t>Vis_pc_14</t>
  </si>
  <si>
    <t>%MW1114</t>
  </si>
  <si>
    <t>Vis_pc_15</t>
  </si>
  <si>
    <t>%MW1115</t>
  </si>
  <si>
    <t>Vis_pc_16</t>
  </si>
  <si>
    <t>alarme zone 1-entrée</t>
  </si>
  <si>
    <t>%MW1116</t>
  </si>
  <si>
    <t>Vis_pc_17</t>
  </si>
  <si>
    <t>alarme zone 2-zone prise Robot</t>
  </si>
  <si>
    <t>%MW1117</t>
  </si>
  <si>
    <t>Vis_pc_18</t>
  </si>
  <si>
    <t>alarme zone 3-</t>
  </si>
  <si>
    <t>%MW1118</t>
  </si>
  <si>
    <t>Vis_pc_19</t>
  </si>
  <si>
    <t>%MW1119</t>
  </si>
  <si>
    <t>Vis_pc_20</t>
  </si>
  <si>
    <t>%MW1120</t>
  </si>
  <si>
    <t>Vis_pc_21</t>
  </si>
  <si>
    <t>habil_1-Stacker-&gt;Pall-prise prete</t>
  </si>
  <si>
    <t>%MW1121</t>
  </si>
  <si>
    <t>Vis_pc_22</t>
  </si>
  <si>
    <t>habil_2-Stacker-&gt;Pall-Ok redémarrage(fin cerclage)</t>
  </si>
  <si>
    <t>%MW1122</t>
  </si>
  <si>
    <t>Vis_pc_23</t>
  </si>
  <si>
    <t>habil_3-Stacker-&gt;Pall-tapis dans automatique</t>
  </si>
  <si>
    <t>%MW1123</t>
  </si>
  <si>
    <t>Vis_pc_24</t>
  </si>
  <si>
    <t>habil_4-Stacker-&gt;Pall-cycle automatique générale</t>
  </si>
  <si>
    <t>%MW1124</t>
  </si>
  <si>
    <t>Vis_pc_25</t>
  </si>
  <si>
    <t>habil_5-Stacker-&gt;Pall</t>
  </si>
  <si>
    <t>%MW1125</t>
  </si>
  <si>
    <t>Vis_pc_26</t>
  </si>
  <si>
    <t>habil_1-Pall-&gt;Stacker-Ok position de prise</t>
  </si>
  <si>
    <t>%MW1126</t>
  </si>
  <si>
    <t>Vis_pc_27</t>
  </si>
  <si>
    <t>habil_2-Pall-&gt;Stacker-fin prise</t>
  </si>
  <si>
    <t>%MW1127</t>
  </si>
  <si>
    <t>Vis_pc_28</t>
  </si>
  <si>
    <t>habil_3-Pall-&gt;Stacker-automatique robot</t>
  </si>
  <si>
    <t>%MW1128</t>
  </si>
  <si>
    <t>Vis_pc_29</t>
  </si>
  <si>
    <t>habil_4-Pall-&gt;Stacker-marche cycle automatique</t>
  </si>
  <si>
    <t>%MW1129</t>
  </si>
  <si>
    <t>Vis_pc_30</t>
  </si>
  <si>
    <t>habil_5-Pall-&gt;Stacker</t>
  </si>
  <si>
    <t>%MW2000</t>
  </si>
  <si>
    <t>Word_0_cercleuse</t>
  </si>
  <si>
    <t>%MW2001</t>
  </si>
  <si>
    <t>Word_1_cercleuse</t>
  </si>
  <si>
    <t>%MW2002</t>
  </si>
  <si>
    <t>Word_2_cercleuse</t>
  </si>
  <si>
    <t>%MW2010</t>
  </si>
  <si>
    <t>Word_0_diagnostique_cerl</t>
  </si>
  <si>
    <t>%MW2011</t>
  </si>
  <si>
    <t>Word_1_diagnostique_cerl</t>
  </si>
  <si>
    <t>Word_2_diagnostique_cerl</t>
  </si>
  <si>
    <t>Word_3_diagnostique_cerl</t>
  </si>
  <si>
    <t>%MW5001</t>
  </si>
  <si>
    <t>T_cycle_st</t>
  </si>
  <si>
    <t>Temps_cycle_stacker</t>
  </si>
  <si>
    <t>%MW5002</t>
  </si>
  <si>
    <t>T_cycle_st_sup</t>
  </si>
  <si>
    <t>Temps_cycle_stacker_pour_affichage_supervision</t>
  </si>
  <si>
    <t>%MW8900</t>
  </si>
  <si>
    <t>Nr_alarme_bloquant</t>
  </si>
  <si>
    <t>Nr première alarme bloquant intervenue</t>
  </si>
  <si>
    <t>%MW9000</t>
  </si>
  <si>
    <t>Old_word_alarmes_1</t>
  </si>
  <si>
    <t>%MW9001</t>
  </si>
  <si>
    <t>Old_word_alarmes_2</t>
  </si>
  <si>
    <t>%MW9002</t>
  </si>
  <si>
    <t>Old_word_alarmes_3</t>
  </si>
  <si>
    <t>%MW9003</t>
  </si>
  <si>
    <t>Old_word_alarmes_4</t>
  </si>
  <si>
    <t>%MW9004</t>
  </si>
  <si>
    <t>Old_word_alarmes_5</t>
  </si>
  <si>
    <t>%MW9005</t>
  </si>
  <si>
    <t>Old_word_alarmes_6</t>
  </si>
  <si>
    <t>%MW9006</t>
  </si>
  <si>
    <t>Old_word_alarmes_7</t>
  </si>
  <si>
    <t>%MW9007</t>
  </si>
  <si>
    <t>Old_word_alarmes_8</t>
  </si>
  <si>
    <t>%MW9008</t>
  </si>
  <si>
    <t>Old_word_alarmes_9</t>
  </si>
  <si>
    <t>%MW9009</t>
  </si>
  <si>
    <t>Old_word_alarmes_10</t>
  </si>
  <si>
    <t>%MW9010</t>
  </si>
  <si>
    <t>Tp_word_alarmes_1</t>
  </si>
  <si>
    <t>%MW9011</t>
  </si>
  <si>
    <t>Tp_word_alarmes_2</t>
  </si>
  <si>
    <t>%MW9012</t>
  </si>
  <si>
    <t>Tp_word_alarmes_3</t>
  </si>
  <si>
    <t>%MW9013</t>
  </si>
  <si>
    <t>Tp_word_alarmes_4</t>
  </si>
  <si>
    <t>%MW9014</t>
  </si>
  <si>
    <t>Tp_word_alarmes_5</t>
  </si>
  <si>
    <t>%MW9015</t>
  </si>
  <si>
    <t>Tp_word_alarmes_6</t>
  </si>
  <si>
    <t>%MW9016</t>
  </si>
  <si>
    <t>Tp_word_alarmes_7</t>
  </si>
  <si>
    <t>%MW9017</t>
  </si>
  <si>
    <t>Tp_word_alarmes_8</t>
  </si>
  <si>
    <t>%MW9018</t>
  </si>
  <si>
    <t>Tp_word_alarmes_9</t>
  </si>
  <si>
    <t>%MW9019</t>
  </si>
  <si>
    <t>Tp_word_alarmes_10</t>
  </si>
  <si>
    <t>%MW9020</t>
  </si>
  <si>
    <t>Ack_word_alarmes_1</t>
  </si>
  <si>
    <t>%MW9021</t>
  </si>
  <si>
    <t>Ack_word_alarmes_2</t>
  </si>
  <si>
    <t>%MW9022</t>
  </si>
  <si>
    <t>Ack_word_alarmes_3</t>
  </si>
  <si>
    <t>%MW9023</t>
  </si>
  <si>
    <t>Ack_word_alarmes_4</t>
  </si>
  <si>
    <t>%MW9024</t>
  </si>
  <si>
    <t>Ack_word_alarmes_5</t>
  </si>
  <si>
    <t>%MW9025</t>
  </si>
  <si>
    <t>Ack_word_alarmes_6</t>
  </si>
  <si>
    <t>%MW9026</t>
  </si>
  <si>
    <t>Ack_word_alarmes_7</t>
  </si>
  <si>
    <t>%MW9027</t>
  </si>
  <si>
    <t>Ack_word_alarmes_8</t>
  </si>
  <si>
    <t>%MW9028</t>
  </si>
  <si>
    <t>Ack_word_alarmes_9</t>
  </si>
  <si>
    <t>%MW9029</t>
  </si>
  <si>
    <t>Ack_word_alarmes_10</t>
  </si>
  <si>
    <t>%MW9100</t>
  </si>
  <si>
    <t>Tp_an_mois</t>
  </si>
  <si>
    <t>%MW9101</t>
  </si>
  <si>
    <t>Tp_jour_heure</t>
  </si>
  <si>
    <t>%MW9102</t>
  </si>
  <si>
    <t>Tp_minutes_secondes</t>
  </si>
  <si>
    <t>%MW9200</t>
  </si>
  <si>
    <t>Nr_timer_0_49</t>
  </si>
  <si>
    <t>%MW9201</t>
  </si>
  <si>
    <t>Valeur_timer_0_49</t>
  </si>
  <si>
    <t>%MW9202</t>
  </si>
  <si>
    <t>Régle_timer_0_49</t>
  </si>
  <si>
    <t>%MW9203</t>
  </si>
  <si>
    <t>Old_valeur_timer_0_49</t>
  </si>
  <si>
    <t>%MW9204</t>
  </si>
  <si>
    <t>Old_régle_timer_0_49</t>
  </si>
  <si>
    <t>%MW9210</t>
  </si>
  <si>
    <t>Nr_timer_50_99</t>
  </si>
  <si>
    <t>%MW9211</t>
  </si>
  <si>
    <t>Valeur_timer_50_99</t>
  </si>
  <si>
    <t>%MW9212</t>
  </si>
  <si>
    <t>Régle_timer_50_99</t>
  </si>
  <si>
    <t>%MW9213</t>
  </si>
  <si>
    <t>Old_valeur_timer_50_99</t>
  </si>
  <si>
    <t>%MW9214</t>
  </si>
  <si>
    <t>Old_régle_timer_50_99</t>
  </si>
  <si>
    <t>%MW9300</t>
  </si>
  <si>
    <t>Rectp_rangement</t>
  </si>
  <si>
    <t>%MW9301</t>
  </si>
  <si>
    <t>Rectp_catégorie</t>
  </si>
  <si>
    <t>RIC.TP-couche-Catégorie</t>
  </si>
  <si>
    <t>%MW9302</t>
  </si>
  <si>
    <t>Rectp_type</t>
  </si>
  <si>
    <t>RIC.TP-couche-Type</t>
  </si>
  <si>
    <t>%MW9303</t>
  </si>
  <si>
    <t>Rectp_bout_par_rang</t>
  </si>
  <si>
    <t>RIC.TP-couche-Numéro bouteilles par rangée</t>
  </si>
  <si>
    <t>%MW9304</t>
  </si>
  <si>
    <t>Rectp_rang_par_couche</t>
  </si>
  <si>
    <t>RIC.TP-couche-Numéro rabìngées par couches</t>
  </si>
  <si>
    <t>%MW9305</t>
  </si>
  <si>
    <t>RIC.TP-</t>
  </si>
  <si>
    <t>%MW9306</t>
  </si>
  <si>
    <t>Rectp_diamètre_bout</t>
  </si>
  <si>
    <t>RIC.TP-DIM.bouteille-Diamètre bouteille</t>
  </si>
  <si>
    <t>%MW9307</t>
  </si>
  <si>
    <t>Rectp_hauteur_bout</t>
  </si>
  <si>
    <t>RIC.TP-DIM.bouteille-hauteur bouteille</t>
  </si>
  <si>
    <t>%MW9308</t>
  </si>
  <si>
    <t>%MW9309</t>
  </si>
  <si>
    <t>Rectp_bout_ralent</t>
  </si>
  <si>
    <t>RIC.TP-canaux-différence bouteilles pour ralentissement canal</t>
  </si>
  <si>
    <t>%MW9310</t>
  </si>
  <si>
    <t>Rectp_sélec_al_précompt</t>
  </si>
  <si>
    <t>RIC.TP-canaux-habilitation alarme précomptage</t>
  </si>
  <si>
    <t>%MW9311</t>
  </si>
  <si>
    <t>Rectp_rang_minime</t>
  </si>
  <si>
    <t>RIC.TP-Numéro minime rangées entrée pour poussée(&lt;=du n.canaux Habilatés)</t>
  </si>
  <si>
    <t>%MW9312</t>
  </si>
  <si>
    <t>%MW9313</t>
  </si>
  <si>
    <t>Rectp_type_pousseur</t>
  </si>
  <si>
    <t>RIC.TP-pousseur-Type fonctionnement (0:pousseur 1:avec élastones 2:avec pinces)</t>
  </si>
  <si>
    <t>%MW9314</t>
  </si>
  <si>
    <t>%MW9315</t>
  </si>
  <si>
    <t>Rectp_sélec_ouvert_anticip</t>
  </si>
  <si>
    <t>RIC.TP-pousseur (Funz.0)-ouverture anticipée stoppeurs</t>
  </si>
  <si>
    <t>%MW9316</t>
  </si>
  <si>
    <t>Rectp_cote_ouvert_anticip</t>
  </si>
  <si>
    <t>RIC.TP-pousseur (Funz.0)-Range cote pousseur pour ouverture anticipée stoppeurs</t>
  </si>
  <si>
    <t>%MW9317</t>
  </si>
  <si>
    <t>Rectp_cote_prel</t>
  </si>
  <si>
    <t>RIC.TP-pousseur (Funz.1,2)-cote descente pour prise/dépot</t>
  </si>
  <si>
    <t>%MW9318</t>
  </si>
  <si>
    <t>Rectp_cote_mouvem</t>
  </si>
  <si>
    <t>RIC.TP-pousseur (Funz.1,2)-cote mouvement bouteilles</t>
  </si>
  <si>
    <t>%MW9319</t>
  </si>
  <si>
    <t>%MW9320</t>
  </si>
  <si>
    <t>Rectp_offset_butées</t>
  </si>
  <si>
    <t>RIC.TP-butées mobiles-Offset butées mobiles</t>
  </si>
  <si>
    <t>%MW9321</t>
  </si>
  <si>
    <t>Rectp_temps_compactage</t>
  </si>
  <si>
    <t>RIC.TP-butées mobiles-temps compactage bouteilles sur butées mobiles</t>
  </si>
  <si>
    <t>%MW9322</t>
  </si>
  <si>
    <t>%MW9323</t>
  </si>
  <si>
    <t>%MW9324</t>
  </si>
  <si>
    <t>Rectp_sélect_cercleuse</t>
  </si>
  <si>
    <t>RIC.TP-CERCLEUSES-Sélection cercleuse(0:aucune, 1:regg.n.1, 2:regg.n2)</t>
  </si>
  <si>
    <t>%MW9325</t>
  </si>
  <si>
    <t>Rectp_type_cerclage</t>
  </si>
  <si>
    <t>RIC.TP-CERCLEUSES-Type cerclage (0:avant la prise 1:pendant la prise)</t>
  </si>
  <si>
    <t>%MW9326</t>
  </si>
  <si>
    <t>%MW9327</t>
  </si>
  <si>
    <t>%MW9328</t>
  </si>
  <si>
    <t>Rectp_pousshoriz_vit_av_gran</t>
  </si>
  <si>
    <t>RIC.TP-pousseur.horiz-Grande vitesse en Avant</t>
  </si>
  <si>
    <t>%MW9329</t>
  </si>
  <si>
    <t>Rectp_pousshoriz_vit_arrier_gran</t>
  </si>
  <si>
    <t>RIC.TP-pousseur.horiz-Grande vitesse en arrière</t>
  </si>
  <si>
    <t>%MW9330</t>
  </si>
  <si>
    <t>Rectp_pousshoriz_vit_av_petite</t>
  </si>
  <si>
    <t>RIC.TP-pousseur.horiz-Petite vitesse en Avant</t>
  </si>
  <si>
    <t>%MW9331</t>
  </si>
  <si>
    <t>Rictp_spintorizz_vel_ind_bassa</t>
  </si>
  <si>
    <t>RIC.TP-pousseur.horiz-Petite vitesse en arrière</t>
  </si>
  <si>
    <t>%MW9332</t>
  </si>
  <si>
    <t>%MW9333</t>
  </si>
  <si>
    <t>Rectp_poussvert_vit_mon_gran</t>
  </si>
  <si>
    <t>RIC.TP-pousseur.VERT-Grande vitesse montée</t>
  </si>
  <si>
    <t>%MW9334</t>
  </si>
  <si>
    <t>Rectp_poussvert_vit_des_gran</t>
  </si>
  <si>
    <t>RIC.TP-pousseur.VERT-Grande vitesse descente</t>
  </si>
  <si>
    <t>%MW9335</t>
  </si>
  <si>
    <t>Rectp_poussvert_vit_mon_petite</t>
  </si>
  <si>
    <t>RIC.TP-pousseur.VERT-Petite vitesse montée</t>
  </si>
  <si>
    <t>%MW9336</t>
  </si>
  <si>
    <t>Rectp_poussvert_vit_des_petite</t>
  </si>
  <si>
    <t>RIC.TP-pousseur.VERT-Petite vitesse descente</t>
  </si>
  <si>
    <t>%MW9337</t>
  </si>
  <si>
    <t>%MW9338</t>
  </si>
  <si>
    <t>Rectp_tapis_vit_travail</t>
  </si>
  <si>
    <t>RIC.TP-tapis-Vitesse travail</t>
  </si>
  <si>
    <t>%MW9339</t>
  </si>
  <si>
    <t>Rectp_tapis_vit_gran</t>
  </si>
  <si>
    <t>RIC.TP-tapis-Grande vitesse (couche de Form à Robot)</t>
  </si>
  <si>
    <t>%MW9340</t>
  </si>
  <si>
    <t>Rectp_tapis_vit_petite</t>
  </si>
  <si>
    <t>RIC.TP-tapis-Petite vitesse</t>
  </si>
  <si>
    <t>%MW9341</t>
  </si>
  <si>
    <t>RIC.TP -</t>
  </si>
  <si>
    <t>%MW9342</t>
  </si>
  <si>
    <t>Rectp_butées_vit_travail</t>
  </si>
  <si>
    <t>RIC.TP-butées mobiles-Vitesse travail</t>
  </si>
  <si>
    <t>%MW9343</t>
  </si>
  <si>
    <t>Rectp_butées_vit_lent</t>
  </si>
  <si>
    <t>RIC.TP-butées mobiles-Vitesse lent</t>
  </si>
  <si>
    <t>%MW9344</t>
  </si>
  <si>
    <t>Rectp_vit_travail</t>
  </si>
  <si>
    <t>RIC.TP-canaux entrée-Vitesse travail</t>
  </si>
  <si>
    <t>%MW9345</t>
  </si>
  <si>
    <t>Rectp_vit_lent</t>
  </si>
  <si>
    <t>RIC.TP-canaux entrée-Vitesse lent</t>
  </si>
  <si>
    <t>%MW9346</t>
  </si>
  <si>
    <t>%MW9347</t>
  </si>
  <si>
    <t>%MW9348</t>
  </si>
  <si>
    <t>%MW9349</t>
  </si>
  <si>
    <t>%MW9350</t>
  </si>
  <si>
    <t>Nom_recette1</t>
  </si>
  <si>
    <t>%MW9351</t>
  </si>
  <si>
    <t>Nom_recette2</t>
  </si>
  <si>
    <t>%MW9352</t>
  </si>
  <si>
    <t>Nom_recette3</t>
  </si>
  <si>
    <t>%MW9353</t>
  </si>
  <si>
    <t>Nom_recette4</t>
  </si>
  <si>
    <t>%MW9354</t>
  </si>
  <si>
    <t>Nom_recette5</t>
  </si>
  <si>
    <t>%MW9355</t>
  </si>
  <si>
    <t>Nom_recette6</t>
  </si>
  <si>
    <t>%MW9356</t>
  </si>
  <si>
    <t>Nom_recette7</t>
  </si>
  <si>
    <t>%MW9357</t>
  </si>
  <si>
    <t>Nom_recette8</t>
  </si>
  <si>
    <t>%MW9358</t>
  </si>
  <si>
    <t>Nom_recette9</t>
  </si>
  <si>
    <t>%MW9359</t>
  </si>
  <si>
    <t>Nom_recette10</t>
  </si>
  <si>
    <t>%MW9360</t>
  </si>
  <si>
    <t>Nom_recette11</t>
  </si>
  <si>
    <t>%MW9361</t>
  </si>
  <si>
    <t>Nom_recette12</t>
  </si>
  <si>
    <t>%MW9362</t>
  </si>
  <si>
    <t>Nom_recette13</t>
  </si>
  <si>
    <t>%MW9363</t>
  </si>
  <si>
    <t>Nom_recette14</t>
  </si>
  <si>
    <t>%MW9364</t>
  </si>
  <si>
    <t>Nom_recette15</t>
  </si>
  <si>
    <t>%MW9365</t>
  </si>
  <si>
    <t>Nom_recette16</t>
  </si>
  <si>
    <t>%MW9997</t>
  </si>
  <si>
    <t>Aux_word1</t>
  </si>
  <si>
    <t>%MW9998</t>
  </si>
  <si>
    <t>Aux_word2</t>
  </si>
  <si>
    <t>%MW0:X0</t>
  </si>
  <si>
    <t>All001</t>
  </si>
  <si>
    <t>BOOL</t>
  </si>
  <si>
    <t>translation en Avant/en arrière-pousseur</t>
  </si>
  <si>
    <t>%MW0:X1</t>
  </si>
  <si>
    <t>All002</t>
  </si>
  <si>
    <t>translation montée/descente-pousseur</t>
  </si>
  <si>
    <t>%MW0:X2</t>
  </si>
  <si>
    <t>All003</t>
  </si>
  <si>
    <t>translation en Avant/ en arrière-cycle de zéro -pousseur</t>
  </si>
  <si>
    <t>%MW0:X3</t>
  </si>
  <si>
    <t>All004</t>
  </si>
  <si>
    <t>Mouvement montée/descente-cycle de zéro-pousseur</t>
  </si>
  <si>
    <t>%MW0:X4</t>
  </si>
  <si>
    <t>All005</t>
  </si>
  <si>
    <t>en Avant/en arrière butées mobiles mobile canal 1</t>
  </si>
  <si>
    <t>%MW0:X5</t>
  </si>
  <si>
    <t>All006</t>
  </si>
  <si>
    <t>en Avant/en arrière butées mobiles mobile canal 2</t>
  </si>
  <si>
    <t>%MW0:X6</t>
  </si>
  <si>
    <t>All007</t>
  </si>
  <si>
    <t>en Avant/en arrière butées mobiles mobile canal 3</t>
  </si>
  <si>
    <t>%MW0:X7</t>
  </si>
  <si>
    <t>All008</t>
  </si>
  <si>
    <t>en Avant/en arrière butées mobiles mobile canal 4</t>
  </si>
  <si>
    <t>%MW0:X8</t>
  </si>
  <si>
    <t>All009</t>
  </si>
  <si>
    <t>%MW0:X9</t>
  </si>
  <si>
    <t>All010</t>
  </si>
  <si>
    <t>%MW0:X10</t>
  </si>
  <si>
    <t>All011</t>
  </si>
  <si>
    <t>en Avant/en arrière butées mobiles mobile canal 1-cycle de zéro</t>
  </si>
  <si>
    <t>%MW0:X11</t>
  </si>
  <si>
    <t>All012</t>
  </si>
  <si>
    <t>en Avant/en arrière butées mobiles mobile canal 2-cycle de zéro</t>
  </si>
  <si>
    <t>%MW0:X12</t>
  </si>
  <si>
    <t>All013</t>
  </si>
  <si>
    <t>en Avant/en arrière butées mobiles mobile canal 3-cycle de zéro</t>
  </si>
  <si>
    <t>%MW0:X13</t>
  </si>
  <si>
    <t>All014</t>
  </si>
  <si>
    <t>en Avant/en arrière butées mobiles mobile canal 4-cycle de zéro</t>
  </si>
  <si>
    <t>%MW0:X14</t>
  </si>
  <si>
    <t>All015</t>
  </si>
  <si>
    <t>tete Robot à l'appui</t>
  </si>
  <si>
    <t>%MW0:X15</t>
  </si>
  <si>
    <t>All016</t>
  </si>
  <si>
    <t>%MW1:X0</t>
  </si>
  <si>
    <t>All017</t>
  </si>
  <si>
    <t>Mouvement tuyaux canal 2</t>
  </si>
  <si>
    <t>%MW1:X1</t>
  </si>
  <si>
    <t>All018</t>
  </si>
  <si>
    <t>Mouvement tuyaux canal 3</t>
  </si>
  <si>
    <t>%MW1:X2</t>
  </si>
  <si>
    <t>All019</t>
  </si>
  <si>
    <t>Mouvement tuyaux canal 4</t>
  </si>
  <si>
    <t>%MW1:X3</t>
  </si>
  <si>
    <t>All020</t>
  </si>
  <si>
    <t>%MW1:X4</t>
  </si>
  <si>
    <t>All021</t>
  </si>
  <si>
    <t>%MW1:X5</t>
  </si>
  <si>
    <t>All022</t>
  </si>
  <si>
    <t>montée/descente Séparateurs couche</t>
  </si>
  <si>
    <t>%MW1:X6</t>
  </si>
  <si>
    <t>All023</t>
  </si>
  <si>
    <t>FTc_Controle_pas_bouteilles</t>
  </si>
  <si>
    <t>%MW1:X7</t>
  </si>
  <si>
    <t>All024</t>
  </si>
  <si>
    <t>gonflement/pince canal 1</t>
  </si>
  <si>
    <t>%MW1:X8</t>
  </si>
  <si>
    <t>All025</t>
  </si>
  <si>
    <t>gonflement/pince canal 2</t>
  </si>
  <si>
    <t>%MW1:X9</t>
  </si>
  <si>
    <t>All026</t>
  </si>
  <si>
    <t>gonflement/pince canal 3</t>
  </si>
  <si>
    <t>%MW1:X10</t>
  </si>
  <si>
    <t>All027</t>
  </si>
  <si>
    <t>gonflement/pince canal 4</t>
  </si>
  <si>
    <t>%MW1:X11</t>
  </si>
  <si>
    <t>All028</t>
  </si>
  <si>
    <t>%MW1:X12</t>
  </si>
  <si>
    <t>All029</t>
  </si>
  <si>
    <t>montée/descente cercleuse</t>
  </si>
  <si>
    <t>%MW1:X13</t>
  </si>
  <si>
    <t>All030</t>
  </si>
  <si>
    <t>Bras de réaction débranché</t>
  </si>
  <si>
    <t>%MW1:X14</t>
  </si>
  <si>
    <t>All031</t>
  </si>
  <si>
    <t>%MW1:X15</t>
  </si>
  <si>
    <t>All032</t>
  </si>
  <si>
    <t>T.out trasferimento pacco in testa</t>
  </si>
  <si>
    <t>%MW2:X0</t>
  </si>
  <si>
    <t>All033</t>
  </si>
  <si>
    <t>%MW2:X1</t>
  </si>
  <si>
    <t>All034</t>
  </si>
  <si>
    <t>Défaut codeur translation en Avant/en arrière</t>
  </si>
  <si>
    <t>%MW2:X2</t>
  </si>
  <si>
    <t>All035</t>
  </si>
  <si>
    <t>Défaut codeur translation montée/descente</t>
  </si>
  <si>
    <t>%MW2:X3</t>
  </si>
  <si>
    <t>All036</t>
  </si>
  <si>
    <t>Défaut codeur butées mobiles mobile 1</t>
  </si>
  <si>
    <t>%MW2:X4</t>
  </si>
  <si>
    <t>All037</t>
  </si>
  <si>
    <t>Défaut codeur butées mobiles mobile 2</t>
  </si>
  <si>
    <t>%MW2:X5</t>
  </si>
  <si>
    <t>All038</t>
  </si>
  <si>
    <t>Défaut codeur butées mobiles mobile 3</t>
  </si>
  <si>
    <t>%MW2:X6</t>
  </si>
  <si>
    <t>All039</t>
  </si>
  <si>
    <t>Défaut codeur butées mobiles mobile 4</t>
  </si>
  <si>
    <t>%MW2:X7</t>
  </si>
  <si>
    <t>All040</t>
  </si>
  <si>
    <t>Défaut codeur tapis</t>
  </si>
  <si>
    <t>%MW2:X8</t>
  </si>
  <si>
    <t>All041</t>
  </si>
  <si>
    <t>sécurité translation stacker</t>
  </si>
  <si>
    <t>%MW2:X9</t>
  </si>
  <si>
    <t>All042</t>
  </si>
  <si>
    <t>%MW2:X10</t>
  </si>
  <si>
    <t>All043</t>
  </si>
  <si>
    <t>%MW2:X11</t>
  </si>
  <si>
    <t>All044</t>
  </si>
  <si>
    <t>%MW2:X12</t>
  </si>
  <si>
    <t>All045</t>
  </si>
  <si>
    <t>%MW2:X13</t>
  </si>
  <si>
    <t>All046</t>
  </si>
  <si>
    <t>%MW2:X14</t>
  </si>
  <si>
    <t>All047</t>
  </si>
  <si>
    <t>%MW2:X15</t>
  </si>
  <si>
    <t>All048</t>
  </si>
  <si>
    <t>%MW3:X0</t>
  </si>
  <si>
    <t>All049</t>
  </si>
  <si>
    <t>translation horiz-Extracourse en arrière</t>
  </si>
  <si>
    <t>%MW3:X1</t>
  </si>
  <si>
    <t>All050</t>
  </si>
  <si>
    <t>translation horiz-Extracourse en Avant</t>
  </si>
  <si>
    <t>%MW3:X2</t>
  </si>
  <si>
    <t>All051</t>
  </si>
  <si>
    <t>translation Vert-Extracourse en arrière</t>
  </si>
  <si>
    <t>%MW3:X3</t>
  </si>
  <si>
    <t>All052</t>
  </si>
  <si>
    <t>translation Vert-Extracourse en Avant</t>
  </si>
  <si>
    <t>%MW3:X4</t>
  </si>
  <si>
    <t>All053</t>
  </si>
  <si>
    <t>butées mobiles mobile 1-Extracourse en arrière</t>
  </si>
  <si>
    <t>%MW3:X5</t>
  </si>
  <si>
    <t>All054</t>
  </si>
  <si>
    <t>butées mobiles mobile 1-Extracourse en Avant</t>
  </si>
  <si>
    <t>%MW3:X6</t>
  </si>
  <si>
    <t>All055</t>
  </si>
  <si>
    <t>butées mobiles mobile 2-Extracourse en arrière</t>
  </si>
  <si>
    <t>%MW3:X7</t>
  </si>
  <si>
    <t>All056</t>
  </si>
  <si>
    <t>butées mobiles mobile 2-Extracourse en Avant</t>
  </si>
  <si>
    <t>%MW3:X8</t>
  </si>
  <si>
    <t>All057</t>
  </si>
  <si>
    <t>butées mobiles mobile 3-Extracourse en arrière</t>
  </si>
  <si>
    <t>%MW3:X9</t>
  </si>
  <si>
    <t>All058</t>
  </si>
  <si>
    <t>butées mobiles mobile 3-Extracourse en Avant</t>
  </si>
  <si>
    <t>%MW3:X10</t>
  </si>
  <si>
    <t>All059</t>
  </si>
  <si>
    <t>butées mobiles mobile 4-Extracourse en arrière</t>
  </si>
  <si>
    <t>%MW3:X11</t>
  </si>
  <si>
    <t>All060</t>
  </si>
  <si>
    <t>butées mobiles mobile 4-Extracourse en Avant</t>
  </si>
  <si>
    <t>%MW3:X12</t>
  </si>
  <si>
    <t>All061</t>
  </si>
  <si>
    <t>%MW3:X13</t>
  </si>
  <si>
    <t>All062</t>
  </si>
  <si>
    <t>%MW3:X14</t>
  </si>
  <si>
    <t>All063</t>
  </si>
  <si>
    <t>%MW3:X15</t>
  </si>
  <si>
    <t>All064</t>
  </si>
  <si>
    <t>%MW4:X0</t>
  </si>
  <si>
    <t>All065</t>
  </si>
  <si>
    <t>cercleuse signode</t>
  </si>
  <si>
    <t>%MW4:X1</t>
  </si>
  <si>
    <t>All066</t>
  </si>
  <si>
    <t>cercleuse 2</t>
  </si>
  <si>
    <t>%MW4:X2</t>
  </si>
  <si>
    <t>All067</t>
  </si>
  <si>
    <t>%MW4:X3</t>
  </si>
  <si>
    <t>All068</t>
  </si>
  <si>
    <t>précomptage canal 1</t>
  </si>
  <si>
    <t>%MW4:X4</t>
  </si>
  <si>
    <t>All069</t>
  </si>
  <si>
    <t>précomptage canal 2</t>
  </si>
  <si>
    <t>%MW4:X5</t>
  </si>
  <si>
    <t>All070</t>
  </si>
  <si>
    <t>précomptage canal 3</t>
  </si>
  <si>
    <t>%MW4:X6</t>
  </si>
  <si>
    <t>All071</t>
  </si>
  <si>
    <t>précomptage canal 4</t>
  </si>
  <si>
    <t>%MW4:X7</t>
  </si>
  <si>
    <t>All072</t>
  </si>
  <si>
    <t>précomptage canal 5</t>
  </si>
  <si>
    <t>%MW4:X8</t>
  </si>
  <si>
    <t>All073</t>
  </si>
  <si>
    <t>précomptage canal 6</t>
  </si>
  <si>
    <t>%MW4:X9</t>
  </si>
  <si>
    <t>All074</t>
  </si>
  <si>
    <t>%MW4:X10</t>
  </si>
  <si>
    <t>All075</t>
  </si>
  <si>
    <t>%MW4:X11</t>
  </si>
  <si>
    <t>All076</t>
  </si>
  <si>
    <t>%MW4:X12</t>
  </si>
  <si>
    <t>All077</t>
  </si>
  <si>
    <t>alarme couche décomposée - una bouteille en plus</t>
  </si>
  <si>
    <t>%MW4:X13</t>
  </si>
  <si>
    <t>All078</t>
  </si>
  <si>
    <t>alarme couche décomposée - una bouteille en moins</t>
  </si>
  <si>
    <t>%MW4:X14</t>
  </si>
  <si>
    <t>All079</t>
  </si>
  <si>
    <t>alarme bouteilles sur tapis</t>
  </si>
  <si>
    <t>%MW4:X15</t>
  </si>
  <si>
    <t>All080</t>
  </si>
  <si>
    <t>alarme bouteilles en encombrement pour descente Séparateurs</t>
  </si>
  <si>
    <t>%MW5:X0</t>
  </si>
  <si>
    <t>All081</t>
  </si>
  <si>
    <t>%MW5:X1</t>
  </si>
  <si>
    <t>All082</t>
  </si>
  <si>
    <t>%MW5:X2</t>
  </si>
  <si>
    <t>All083</t>
  </si>
  <si>
    <t>%MW5:X3</t>
  </si>
  <si>
    <t>All084</t>
  </si>
  <si>
    <t>%MW5:X4</t>
  </si>
  <si>
    <t>All085</t>
  </si>
  <si>
    <t>%MW5:X5</t>
  </si>
  <si>
    <t>All086</t>
  </si>
  <si>
    <t>%MW5:X6</t>
  </si>
  <si>
    <t>All087</t>
  </si>
  <si>
    <t>Cumulatif thermiques stacker</t>
  </si>
  <si>
    <t>%MW5:X7</t>
  </si>
  <si>
    <t>All088</t>
  </si>
  <si>
    <t>Moteur cercleuse signode bloqué</t>
  </si>
  <si>
    <t>%MW5:X8</t>
  </si>
  <si>
    <t>All089</t>
  </si>
  <si>
    <t>Défaut actionnement butées mobiles mobile canal 1</t>
  </si>
  <si>
    <t>%MW5:X9</t>
  </si>
  <si>
    <t>All090</t>
  </si>
  <si>
    <t>Défaut actionnement butées mobiles mobile canal 2</t>
  </si>
  <si>
    <t>%MW5:X10</t>
  </si>
  <si>
    <t>All091</t>
  </si>
  <si>
    <t>Défaut actionnement butées mobiles mobile canal 3</t>
  </si>
  <si>
    <t>%MW5:X11</t>
  </si>
  <si>
    <t>All092</t>
  </si>
  <si>
    <t>Défaut actionnement butées mobiles mobile canal 4</t>
  </si>
  <si>
    <t>%MW5:X12</t>
  </si>
  <si>
    <t>All093</t>
  </si>
  <si>
    <t>Défaut actionnement butées mobiles mobile canal 5</t>
  </si>
  <si>
    <t>%MW5:X13</t>
  </si>
  <si>
    <t>All094</t>
  </si>
  <si>
    <t>Défaut actionnement butées mobiles mobile canal 6</t>
  </si>
  <si>
    <t>%MW5:X14</t>
  </si>
  <si>
    <t>All095</t>
  </si>
  <si>
    <t>Preventa générale</t>
  </si>
  <si>
    <t>%MW5:X15</t>
  </si>
  <si>
    <t>All096</t>
  </si>
  <si>
    <t>Preventa Stacker/Pal</t>
  </si>
  <si>
    <t>%MW6:X0</t>
  </si>
  <si>
    <t>All097</t>
  </si>
  <si>
    <t>Pressostat générale air stacker</t>
  </si>
  <si>
    <t>%MW6:X1</t>
  </si>
  <si>
    <t>All098</t>
  </si>
  <si>
    <t>Défaut variateur de fréquence canaux entrée 1-2</t>
  </si>
  <si>
    <t>%MW6:X2</t>
  </si>
  <si>
    <t>All099</t>
  </si>
  <si>
    <t>Défaut variateur de fréquence canaux entrée 3-4</t>
  </si>
  <si>
    <t>%MW6:X3</t>
  </si>
  <si>
    <t>All100</t>
  </si>
  <si>
    <t>Défaut variateur de fréquence translation horizontale</t>
  </si>
  <si>
    <t>%MW6:X4</t>
  </si>
  <si>
    <t>All101</t>
  </si>
  <si>
    <t>Défaut variateur de fréquence Mouvement verticale</t>
  </si>
  <si>
    <t>%MW6:X5</t>
  </si>
  <si>
    <t>All102</t>
  </si>
  <si>
    <t>Défaut variateur de fréquence tapis formation couches</t>
  </si>
  <si>
    <t>%MW6:X6</t>
  </si>
  <si>
    <t>All103</t>
  </si>
  <si>
    <t>Urgence générale</t>
  </si>
  <si>
    <t>%MW6:X7</t>
  </si>
  <si>
    <t>All104</t>
  </si>
  <si>
    <t>Défaut Rete Profibus</t>
  </si>
  <si>
    <t>%MW6:X8</t>
  </si>
  <si>
    <t>All105</t>
  </si>
  <si>
    <t>Pressostat Pinces pas à pas canal 1</t>
  </si>
  <si>
    <t>%MW6:X9</t>
  </si>
  <si>
    <t>All106</t>
  </si>
  <si>
    <t>Pressostat Pinces pas à pas canal 2</t>
  </si>
  <si>
    <t>%MW6:X10</t>
  </si>
  <si>
    <t>All107</t>
  </si>
  <si>
    <t>Pressostat Pinces pas à pas canal 3</t>
  </si>
  <si>
    <t>%MW6:X11</t>
  </si>
  <si>
    <t>All108</t>
  </si>
  <si>
    <t>Pressostat Pinces pas à pas canal 4</t>
  </si>
  <si>
    <t>%MW6:X12</t>
  </si>
  <si>
    <t>All109</t>
  </si>
  <si>
    <t>Pressostat Pinces pas à pas canal 5</t>
  </si>
  <si>
    <t>%MW6:X13</t>
  </si>
  <si>
    <t>All110</t>
  </si>
  <si>
    <t>Pressostat Pinces pas à pas canal 6</t>
  </si>
  <si>
    <t>%MW6:X14</t>
  </si>
  <si>
    <t>All111</t>
  </si>
  <si>
    <t>Pas de habilitation frein translation horizontale</t>
  </si>
  <si>
    <t>%MW6:X15</t>
  </si>
  <si>
    <t>All112</t>
  </si>
  <si>
    <t>Pas de habilitation frein translation Verticale</t>
  </si>
  <si>
    <t>%MW7:X0</t>
  </si>
  <si>
    <t>All113</t>
  </si>
  <si>
    <t>Pas de habilitation frein translation tapis</t>
  </si>
  <si>
    <t>%MW7:X1</t>
  </si>
  <si>
    <t>All114</t>
  </si>
  <si>
    <t>%MW7:X2</t>
  </si>
  <si>
    <t>All115</t>
  </si>
  <si>
    <t>%MW7:X3</t>
  </si>
  <si>
    <t>All116</t>
  </si>
  <si>
    <t>%MW7:X4</t>
  </si>
  <si>
    <t>All117</t>
  </si>
  <si>
    <t>%MW7:X5</t>
  </si>
  <si>
    <t>All118</t>
  </si>
  <si>
    <t>%MW7:X6</t>
  </si>
  <si>
    <t>All119</t>
  </si>
  <si>
    <t>%MW7:X7</t>
  </si>
  <si>
    <t>All120</t>
  </si>
  <si>
    <t>%MW7:X8</t>
  </si>
  <si>
    <t>All121</t>
  </si>
  <si>
    <t>Pas de zéro Compteurs Vite butées mobiles mobile canal 1</t>
  </si>
  <si>
    <t>%MW7:X9</t>
  </si>
  <si>
    <t>All122</t>
  </si>
  <si>
    <t>Pas de zéro Compteurs Vite butées mobiles mobile canal 2</t>
  </si>
  <si>
    <t>%MW7:X10</t>
  </si>
  <si>
    <t>All123</t>
  </si>
  <si>
    <t>Pas de zéro Compteurs Vite butées mobiles mobile canal 3</t>
  </si>
  <si>
    <t>%MW7:X11</t>
  </si>
  <si>
    <t>All124</t>
  </si>
  <si>
    <t>Pas de zéro Compteurs Vite butées mobiles mobile canal 4</t>
  </si>
  <si>
    <t>%MW7:X12</t>
  </si>
  <si>
    <t>All125</t>
  </si>
  <si>
    <t>Pas de zéro Compteurs Vite butées mobiles mobile canal 5</t>
  </si>
  <si>
    <t>%MW7:X13</t>
  </si>
  <si>
    <t>All126</t>
  </si>
  <si>
    <t>Pas de zéro Compteurs Vite butées mobiles mobile canal 6</t>
  </si>
  <si>
    <t>%MW7:X14</t>
  </si>
  <si>
    <t>All127</t>
  </si>
  <si>
    <t>%MW7:X15</t>
  </si>
  <si>
    <t>All128</t>
  </si>
  <si>
    <t>%MW8:X0</t>
  </si>
  <si>
    <t>All129</t>
  </si>
  <si>
    <t>%MW8:X1</t>
  </si>
  <si>
    <t>All130</t>
  </si>
  <si>
    <t>Pas d'_habilitation_robot</t>
  </si>
  <si>
    <t>%MW8:X2</t>
  </si>
  <si>
    <t>All131</t>
  </si>
  <si>
    <t>%MW8:X3</t>
  </si>
  <si>
    <t>All132</t>
  </si>
  <si>
    <t>alarme cerl 1</t>
  </si>
  <si>
    <t>%MW8:X4</t>
  </si>
  <si>
    <t>All133</t>
  </si>
  <si>
    <t>alarme cerl 2</t>
  </si>
  <si>
    <t>%MW8:X5</t>
  </si>
  <si>
    <t>All134</t>
  </si>
  <si>
    <t>alarme cerl 3</t>
  </si>
  <si>
    <t>%MW8:X6</t>
  </si>
  <si>
    <t>All135</t>
  </si>
  <si>
    <t>alarme cerl 4</t>
  </si>
  <si>
    <t>%MW8:X7</t>
  </si>
  <si>
    <t>All136</t>
  </si>
  <si>
    <t>alarme cerl 5</t>
  </si>
  <si>
    <t>%MW8:X8</t>
  </si>
  <si>
    <t>All137</t>
  </si>
  <si>
    <t>alarme cerl 6</t>
  </si>
  <si>
    <t>%MW8:X9</t>
  </si>
  <si>
    <t>All138</t>
  </si>
  <si>
    <t>alarme cerl 7</t>
  </si>
  <si>
    <t>%MW8:X10</t>
  </si>
  <si>
    <t>All139</t>
  </si>
  <si>
    <t>alarme cerl 8</t>
  </si>
  <si>
    <t>%MW8:X11</t>
  </si>
  <si>
    <t>All140</t>
  </si>
  <si>
    <t>alarme cerl 9</t>
  </si>
  <si>
    <t>%MW8:X12</t>
  </si>
  <si>
    <t>All141</t>
  </si>
  <si>
    <t>alarme cerl 10</t>
  </si>
  <si>
    <t>%MW8:X13</t>
  </si>
  <si>
    <t>All142</t>
  </si>
  <si>
    <t>alarme cerl 11</t>
  </si>
  <si>
    <t>%MW8:X14</t>
  </si>
  <si>
    <t>All143</t>
  </si>
  <si>
    <t>alarme cerl 12</t>
  </si>
  <si>
    <t>%MW8:X15</t>
  </si>
  <si>
    <t>All144</t>
  </si>
  <si>
    <t>alarme cerl 13</t>
  </si>
  <si>
    <t>%MW9:X0</t>
  </si>
  <si>
    <t>All145</t>
  </si>
  <si>
    <t>alarme cerl 14</t>
  </si>
  <si>
    <t>%MW9:X1</t>
  </si>
  <si>
    <t>All146</t>
  </si>
  <si>
    <t>alarme cerl 15</t>
  </si>
  <si>
    <t>%MW9:X2</t>
  </si>
  <si>
    <t>All147</t>
  </si>
  <si>
    <t>alarme cerl 16</t>
  </si>
  <si>
    <t>%MW9:X3</t>
  </si>
  <si>
    <t>All148</t>
  </si>
  <si>
    <t>%MW9:X4</t>
  </si>
  <si>
    <t>All149</t>
  </si>
  <si>
    <t>%MW9:X5</t>
  </si>
  <si>
    <t>All150</t>
  </si>
  <si>
    <t>%MW9:X6</t>
  </si>
  <si>
    <t>All151</t>
  </si>
  <si>
    <t>%MW9:X7</t>
  </si>
  <si>
    <t>All152</t>
  </si>
  <si>
    <t>%MW9:X8</t>
  </si>
  <si>
    <t>All153</t>
  </si>
  <si>
    <t>%MW9:X9</t>
  </si>
  <si>
    <t>All154</t>
  </si>
  <si>
    <t>%MW9:X10</t>
  </si>
  <si>
    <t>All155</t>
  </si>
  <si>
    <t>%MW9:X11</t>
  </si>
  <si>
    <t>All156</t>
  </si>
  <si>
    <t>%MW9:X12</t>
  </si>
  <si>
    <t>All157</t>
  </si>
  <si>
    <t>%MW9:X13</t>
  </si>
  <si>
    <t>All158</t>
  </si>
  <si>
    <t>%MW9:X14</t>
  </si>
  <si>
    <t>All159</t>
  </si>
  <si>
    <t>Exclusion Habilitations à la sortie</t>
  </si>
  <si>
    <t>%MW9:X15</t>
  </si>
  <si>
    <t>All160</t>
  </si>
  <si>
    <t>Exclusion Habilitations entrée</t>
  </si>
  <si>
    <t>%MW630:X0</t>
  </si>
  <si>
    <t>Fonctionnement_automatique</t>
  </si>
  <si>
    <t>%MW630:X1</t>
  </si>
  <si>
    <t>Fonctionnement_manuel</t>
  </si>
  <si>
    <t>%MW630:X2</t>
  </si>
  <si>
    <t>Fonctionnement_réglage</t>
  </si>
  <si>
    <t>%MW630:X8</t>
  </si>
  <si>
    <t>État_marche</t>
  </si>
  <si>
    <t>%MW630:X9</t>
  </si>
  <si>
    <t>État_attente_marche</t>
  </si>
  <si>
    <t>%MW630:X10</t>
  </si>
  <si>
    <t>État_alarme</t>
  </si>
  <si>
    <t>%MW631:X0</t>
  </si>
  <si>
    <t>C1_minime_accumulation</t>
  </si>
  <si>
    <t>état charge minime (couvert: vert, découvert:gris)</t>
  </si>
  <si>
    <t>%MW631:X8</t>
  </si>
  <si>
    <t>état canal en marche (ligne blanche)</t>
  </si>
  <si>
    <t>%MW631:X9</t>
  </si>
  <si>
    <t>état canal à l'attente marche (ligne orange)</t>
  </si>
  <si>
    <t>%MW631:X10</t>
  </si>
  <si>
    <t>état canal alarme général (ligne rouge)</t>
  </si>
  <si>
    <t>%MW631:X11</t>
  </si>
  <si>
    <t>état canal alarme précomptage (led rouge)</t>
  </si>
  <si>
    <t>%MW632:X0</t>
  </si>
  <si>
    <t>C2_minime_accumulation</t>
  </si>
  <si>
    <t>%MW632:X8</t>
  </si>
  <si>
    <t>%MW632:X9</t>
  </si>
  <si>
    <t>%MW632:X10</t>
  </si>
  <si>
    <t>%MW632:X11</t>
  </si>
  <si>
    <t>%MW633:X0</t>
  </si>
  <si>
    <t>C3_minime_accumulation</t>
  </si>
  <si>
    <t>%MW633:X8</t>
  </si>
  <si>
    <t>%MW633:X9</t>
  </si>
  <si>
    <t>%MW633:X10</t>
  </si>
  <si>
    <t>%MW633:X11</t>
  </si>
  <si>
    <t>%MW634:X0</t>
  </si>
  <si>
    <t>C4_minime_accumulation</t>
  </si>
  <si>
    <t>%MW634:X8</t>
  </si>
  <si>
    <t>%MW634:X9</t>
  </si>
  <si>
    <t>%MW634:X10</t>
  </si>
  <si>
    <t>%MW634:X11</t>
  </si>
  <si>
    <t>%MW635:X0</t>
  </si>
  <si>
    <t>%MW636:X0</t>
  </si>
  <si>
    <t>%MW640:X0</t>
  </si>
  <si>
    <t>fonctionnement pousseur</t>
  </si>
  <si>
    <t>%MW640:X1</t>
  </si>
  <si>
    <t>fonctionnement élastones</t>
  </si>
  <si>
    <t>%MW640:X2</t>
  </si>
  <si>
    <t>fonctionnement Pinces</t>
  </si>
  <si>
    <t>%MW640:X8</t>
  </si>
  <si>
    <t>état en marche (Blanc)</t>
  </si>
  <si>
    <t>%MW640:X9</t>
  </si>
  <si>
    <t>état à l'attente marche (orange)</t>
  </si>
  <si>
    <t>%MW640:X10</t>
  </si>
  <si>
    <t>état alarme général (rouge)</t>
  </si>
  <si>
    <t>%MW640:X11</t>
  </si>
  <si>
    <t>état alarme decouverture ftc sécurité (Led rouge)</t>
  </si>
  <si>
    <t>%MW641:X0</t>
  </si>
  <si>
    <t>%MW641:X1</t>
  </si>
  <si>
    <t>%MW641:X2</t>
  </si>
  <si>
    <t>%MW641:X3</t>
  </si>
  <si>
    <t>état alarme bouteille tombée (Led rouge)</t>
  </si>
  <si>
    <t>%MW641:X4</t>
  </si>
  <si>
    <t>état alarme couche pas positionné correctement (Led rouge)</t>
  </si>
  <si>
    <t>%MW641:X8</t>
  </si>
  <si>
    <t>Présence couche formation</t>
  </si>
  <si>
    <t>%MW641:X9</t>
  </si>
  <si>
    <t>Présence couche accumulation 1</t>
  </si>
  <si>
    <t>%MW641:X10</t>
  </si>
  <si>
    <t>Présence couche accumulation 2</t>
  </si>
  <si>
    <t>%MW641:X11</t>
  </si>
  <si>
    <t>Présence couche prise</t>
  </si>
  <si>
    <t>%MW700:X0</t>
  </si>
  <si>
    <t>mise à zéro axes générale</t>
  </si>
  <si>
    <t>%MW700:X1</t>
  </si>
  <si>
    <t>mise à zéro axes butées mobiles mobile 1</t>
  </si>
  <si>
    <t>%MW700:X2</t>
  </si>
  <si>
    <t>mise à zéro axes butées mobiles mobile 2</t>
  </si>
  <si>
    <t>%MW700:X3</t>
  </si>
  <si>
    <t>mise à zéro axes butées mobiles mobile 3</t>
  </si>
  <si>
    <t>%MW700:X4</t>
  </si>
  <si>
    <t>mise à zéro axes butées mobiles mobile 4</t>
  </si>
  <si>
    <t>%MW700:X5</t>
  </si>
  <si>
    <t>mise à zéro axes butées mobiles mobile 5</t>
  </si>
  <si>
    <t>%MW700:X6</t>
  </si>
  <si>
    <t>mise à zéro axes butées mobiles mobile 6</t>
  </si>
  <si>
    <t>%MW700:X7</t>
  </si>
  <si>
    <t>mise à zéro axes pousseur horizontale</t>
  </si>
  <si>
    <t>%MW700:X8</t>
  </si>
  <si>
    <t>mise à zéro axes pousseur verticale</t>
  </si>
  <si>
    <t>%MW702:X0</t>
  </si>
  <si>
    <t>Habil_zéro_générale</t>
  </si>
  <si>
    <t>habilitation Poussoir X0</t>
  </si>
  <si>
    <t>%MW702:X1</t>
  </si>
  <si>
    <t>Habil_zéro_butées_1</t>
  </si>
  <si>
    <t>habilitation Poussoir X1</t>
  </si>
  <si>
    <t>%MW702:X2</t>
  </si>
  <si>
    <t>Habil_zéro_butées_2</t>
  </si>
  <si>
    <t>habilitation Poussoir X2</t>
  </si>
  <si>
    <t>%MW702:X3</t>
  </si>
  <si>
    <t>Habil_zéro_butées_3</t>
  </si>
  <si>
    <t>habilitation Poussoir X3</t>
  </si>
  <si>
    <t>%MW702:X4</t>
  </si>
  <si>
    <t>Habil_zéro_butées_4</t>
  </si>
  <si>
    <t>habilitation Poussoir X4</t>
  </si>
  <si>
    <t>%MW702:X5</t>
  </si>
  <si>
    <t>Habil_zéro_butées_5</t>
  </si>
  <si>
    <t>habilitation Poussoir X5</t>
  </si>
  <si>
    <t>%MW702:X6</t>
  </si>
  <si>
    <t>Habil_zéro_butées_6</t>
  </si>
  <si>
    <t>habilitation Poussoir X6</t>
  </si>
  <si>
    <t>%MW702:X7</t>
  </si>
  <si>
    <t>Habil_zéro_pouss_horiz</t>
  </si>
  <si>
    <t>habilitation Poussoir X7</t>
  </si>
  <si>
    <t>%MW702:X8</t>
  </si>
  <si>
    <t>Habil_zéro_pouss_vert</t>
  </si>
  <si>
    <t>habilitation Poussoir X8</t>
  </si>
  <si>
    <t>%MW702:X9</t>
  </si>
  <si>
    <t>habilitation Poussoir X9</t>
  </si>
  <si>
    <t>%MW702:X10</t>
  </si>
  <si>
    <t>habilitation Poussoir X10</t>
  </si>
  <si>
    <t>%MW702:X11</t>
  </si>
  <si>
    <t>habilitation Poussoir X11</t>
  </si>
  <si>
    <t>%MW702:X12</t>
  </si>
  <si>
    <t>habilitation Poussoir X12</t>
  </si>
  <si>
    <t>%MW702:X13</t>
  </si>
  <si>
    <t>habilitation Poussoir X13</t>
  </si>
  <si>
    <t>%MW702:X14</t>
  </si>
  <si>
    <t>habilitation Poussoir X14</t>
  </si>
  <si>
    <t>%MW702:X15</t>
  </si>
  <si>
    <t>habilitation Poussoir X15</t>
  </si>
  <si>
    <t>%MW703:X14</t>
  </si>
  <si>
    <t>Habil_reset_alarmes</t>
  </si>
  <si>
    <t>%MW703:X15</t>
  </si>
  <si>
    <t>Habil_reset_totale_ile</t>
  </si>
  <si>
    <t>%MW704:X0</t>
  </si>
  <si>
    <t>État_zéro_générale</t>
  </si>
  <si>
    <t>%MW704:X1</t>
  </si>
  <si>
    <t>État_zéro_butées_1</t>
  </si>
  <si>
    <t>%MW704:X2</t>
  </si>
  <si>
    <t>État_zéro_butées_2</t>
  </si>
  <si>
    <t>%MW704:X3</t>
  </si>
  <si>
    <t>État_zéro_butées_3</t>
  </si>
  <si>
    <t>%MW704:X4</t>
  </si>
  <si>
    <t>État_zéro_butées_4</t>
  </si>
  <si>
    <t>%MW704:X5</t>
  </si>
  <si>
    <t>État_zéro_butées_5</t>
  </si>
  <si>
    <t>%MW704:X6</t>
  </si>
  <si>
    <t>État_zéro_butées_6</t>
  </si>
  <si>
    <t>%MW704:X7</t>
  </si>
  <si>
    <t>État_zéro_pouss_horiz</t>
  </si>
  <si>
    <t>%MW704:X8</t>
  </si>
  <si>
    <t>État_zéro_pouss_vert</t>
  </si>
  <si>
    <t>%MW705:X15</t>
  </si>
  <si>
    <t>État_reset_totale_ile</t>
  </si>
  <si>
    <t>%MW710:X0</t>
  </si>
  <si>
    <t>Fds_zéro_générale</t>
  </si>
  <si>
    <t>%MW710:X1</t>
  </si>
  <si>
    <t>Fds_zéro_butées_1</t>
  </si>
  <si>
    <t>%MW710:X2</t>
  </si>
  <si>
    <t>Fds_zéro_butées_2</t>
  </si>
  <si>
    <t>%MW710:X3</t>
  </si>
  <si>
    <t>Fds_zéro_butées_3</t>
  </si>
  <si>
    <t>%MW710:X4</t>
  </si>
  <si>
    <t>Fds_zéro_butées_4</t>
  </si>
  <si>
    <t>%MW710:X5</t>
  </si>
  <si>
    <t>Fds_zéro_butées_5</t>
  </si>
  <si>
    <t>%MW710:X6</t>
  </si>
  <si>
    <t>Fds_zéro_butées_6</t>
  </si>
  <si>
    <t>%MW710:X7</t>
  </si>
  <si>
    <t>Fds_zéro_pouss_horiz</t>
  </si>
  <si>
    <t>%MW711:X13</t>
  </si>
  <si>
    <t>Fds_cycle_zéro_déphaseurs</t>
  </si>
  <si>
    <t>%MW711:X14</t>
  </si>
  <si>
    <t>Fds_reset_alarmes</t>
  </si>
  <si>
    <t>%MW711:X15</t>
  </si>
  <si>
    <t>Fds_reset_totale_ile</t>
  </si>
  <si>
    <t>%MW2000:X0</t>
  </si>
  <si>
    <t>Alcercl_0</t>
  </si>
  <si>
    <t>défaut Envoi cerl</t>
  </si>
  <si>
    <t>%MW2000:X1</t>
  </si>
  <si>
    <t>Alcercl_1</t>
  </si>
  <si>
    <t>défaut Compteurs Envoi cerl</t>
  </si>
  <si>
    <t>%MW2000:X2</t>
  </si>
  <si>
    <t>Alcercl_2</t>
  </si>
  <si>
    <t>fin bobine</t>
  </si>
  <si>
    <t>%MW2000:X3</t>
  </si>
  <si>
    <t>Alcercl_3</t>
  </si>
  <si>
    <t>défaut soudure cerl</t>
  </si>
  <si>
    <t>%MW2000:X4</t>
  </si>
  <si>
    <t>Alcercl_4</t>
  </si>
  <si>
    <t>défaut sécurité en haut dispositif de déroulement</t>
  </si>
  <si>
    <t>%MW2000:X5</t>
  </si>
  <si>
    <t>Alcercl_5</t>
  </si>
  <si>
    <t>défaut tension feuillard</t>
  </si>
  <si>
    <t>%MW2000:X6</t>
  </si>
  <si>
    <t>Alcercl_6</t>
  </si>
  <si>
    <t>défaut Moteur Envoi</t>
  </si>
  <si>
    <t>%MW2000:X7</t>
  </si>
  <si>
    <t>Alcercl_7</t>
  </si>
  <si>
    <t>défaut Moteur came</t>
  </si>
  <si>
    <t>%MW2000:X8</t>
  </si>
  <si>
    <t>Alcercl_8</t>
  </si>
  <si>
    <t>%MW2000:X9</t>
  </si>
  <si>
    <t>Alcercl_9</t>
  </si>
  <si>
    <t>défaut dispositif de déroulement</t>
  </si>
  <si>
    <t>%MW2000:X10</t>
  </si>
  <si>
    <t>Alcercl_10</t>
  </si>
  <si>
    <t>défaut protection Thermique resitence ventilateurs</t>
  </si>
  <si>
    <t>%MW2000:X11</t>
  </si>
  <si>
    <t>Alcercl_11</t>
  </si>
  <si>
    <t>défaut au1 arret d'Urgence armoire</t>
  </si>
  <si>
    <t>%MW2000:X12</t>
  </si>
  <si>
    <t>Alcercl_12</t>
  </si>
  <si>
    <t>défaut au2 arret d'Urgence cercleuse</t>
  </si>
  <si>
    <t>%MW2000:X13</t>
  </si>
  <si>
    <t>Alcercl_13</t>
  </si>
  <si>
    <t>défaut au3 arret d'Urgence dispositif de déroulement</t>
  </si>
  <si>
    <t>%MW2000:X14</t>
  </si>
  <si>
    <t>Alcercl_14</t>
  </si>
  <si>
    <t>défaut grilles dispositif de déroulement ouvert</t>
  </si>
  <si>
    <t>%MW2000:X15</t>
  </si>
  <si>
    <t>Alcercl_15</t>
  </si>
  <si>
    <t>Pas d'huile centrale cercleuse</t>
  </si>
  <si>
    <t>%MW2002:X0</t>
  </si>
  <si>
    <t>Alcercl_32</t>
  </si>
  <si>
    <t>Présence cerl anterieure cercleuse</t>
  </si>
  <si>
    <t>Toujours_on</t>
  </si>
  <si>
    <t>EBOOL</t>
  </si>
  <si>
    <t>Bit toujours ON</t>
  </si>
  <si>
    <t>Aux_clk_01s</t>
  </si>
  <si>
    <t>Aux clock 0,1 sec</t>
  </si>
  <si>
    <t>Clk_01s</t>
  </si>
  <si>
    <t>Clock 0,1 sec</t>
  </si>
  <si>
    <t>Aux_clk_1s</t>
  </si>
  <si>
    <t>Aux clock 1 sec</t>
  </si>
  <si>
    <t>Clk_1s</t>
  </si>
  <si>
    <t>Clock 1 sec</t>
  </si>
  <si>
    <t>%M5</t>
  </si>
  <si>
    <t>Aux_clk_1m</t>
  </si>
  <si>
    <t>Aux clock 1 Min</t>
  </si>
  <si>
    <t>%M6</t>
  </si>
  <si>
    <t>Clk_1m</t>
  </si>
  <si>
    <t>Clock 1 Min</t>
  </si>
  <si>
    <t>%M7</t>
  </si>
  <si>
    <t>Clk_lampes</t>
  </si>
  <si>
    <t>Clock clignotant lampes</t>
  </si>
  <si>
    <t>%M8</t>
  </si>
  <si>
    <t>Bit_aux</t>
  </si>
  <si>
    <t>%M9</t>
  </si>
  <si>
    <t>Modifier</t>
  </si>
  <si>
    <t>%M10</t>
  </si>
  <si>
    <t>Fonct_automatique</t>
  </si>
  <si>
    <t>fonctionnement automatique</t>
  </si>
  <si>
    <t>%M11</t>
  </si>
  <si>
    <t>Fonct_manuel</t>
  </si>
  <si>
    <t>fonctionnement manuel</t>
  </si>
  <si>
    <t>%M12</t>
  </si>
  <si>
    <t>Fonct_réglage</t>
  </si>
  <si>
    <t>fonctionnement réglage</t>
  </si>
  <si>
    <t>%M14</t>
  </si>
  <si>
    <t>Cumulatif_reset</t>
  </si>
  <si>
    <t>%M15</t>
  </si>
  <si>
    <t>Alarme_active</t>
  </si>
  <si>
    <t>%M16</t>
  </si>
  <si>
    <t>Nouvel_alarme</t>
  </si>
  <si>
    <t>%M17</t>
  </si>
  <si>
    <t>Pulsante_salita_avanti_apri</t>
  </si>
  <si>
    <t>Poussoir  montée/en Avant/ouvre</t>
  </si>
  <si>
    <t>%M18</t>
  </si>
  <si>
    <t>Pulsante_discesa_indietro_chiudi</t>
  </si>
  <si>
    <t>Poussoir  descente/en arrière/ferme</t>
  </si>
  <si>
    <t>%M19</t>
  </si>
  <si>
    <t>Aucune_phase_en_cours</t>
  </si>
  <si>
    <t>pousseur-aucune phase en cours</t>
  </si>
  <si>
    <t>%M20</t>
  </si>
  <si>
    <t>Pouss_f1_attente</t>
  </si>
  <si>
    <t>pousseur-pouss-phase 1-attente</t>
  </si>
  <si>
    <t>%M21</t>
  </si>
  <si>
    <t>Pouss_f2_pousséevite</t>
  </si>
  <si>
    <t>pousseur-pouss-phase 2-poussée Vite</t>
  </si>
  <si>
    <t>%M22</t>
  </si>
  <si>
    <t>Pouss_f3_pousséelent</t>
  </si>
  <si>
    <t>pousseur-pouss-phase 3-poussée lent</t>
  </si>
  <si>
    <t>%M23</t>
  </si>
  <si>
    <t>Pouss_f4_rémontée</t>
  </si>
  <si>
    <t>pousseur-pouss-phase 4-rémontée pour retour</t>
  </si>
  <si>
    <t>%M24</t>
  </si>
  <si>
    <t>Pouss_f5_retour</t>
  </si>
  <si>
    <t>pousseur-pouss-phase 5-retour</t>
  </si>
  <si>
    <t>%M25</t>
  </si>
  <si>
    <t>Pouss_f6_descenteattente</t>
  </si>
  <si>
    <t>pousseur-pouss-phase 6-descente dans position attente</t>
  </si>
  <si>
    <t>%M26</t>
  </si>
  <si>
    <t>pousseur-disp... phase</t>
  </si>
  <si>
    <t>%M27</t>
  </si>
  <si>
    <t>%M28</t>
  </si>
  <si>
    <t>%M29</t>
  </si>
  <si>
    <t>%M30</t>
  </si>
  <si>
    <t>Pince_f1_attente</t>
  </si>
  <si>
    <t>pousseur-Pince-phase 1-attente</t>
  </si>
  <si>
    <t>%M31</t>
  </si>
  <si>
    <t>Pince_f2_déplac_prise</t>
  </si>
  <si>
    <t>pousseur-Pince-phase 2-déplacement horiz. pour prise</t>
  </si>
  <si>
    <t>%M32</t>
  </si>
  <si>
    <t>Pince_f3_descente_prise</t>
  </si>
  <si>
    <t>pousseur-Pince-phase 3-descente pour prise</t>
  </si>
  <si>
    <t>%M33</t>
  </si>
  <si>
    <t>Pince_f4_prise</t>
  </si>
  <si>
    <t>pousseur-Pince-phase 4-prise</t>
  </si>
  <si>
    <t>%M34</t>
  </si>
  <si>
    <t>Pince_f5_rémontée_après_prise</t>
  </si>
  <si>
    <t>pousseur-Pince-phase 5-rémontée après prise</t>
  </si>
  <si>
    <t>%M35</t>
  </si>
  <si>
    <t>Pince_f6_compact</t>
  </si>
  <si>
    <t>pousseur-Pince-phase 6-compactage</t>
  </si>
  <si>
    <t>%M36</t>
  </si>
  <si>
    <t>Pince_f7_avanz_dépot</t>
  </si>
  <si>
    <t>pousseur-Pince-phase 7-Avancement pour dépot</t>
  </si>
  <si>
    <t>%M37</t>
  </si>
  <si>
    <t>Pince_f8_descente_dépot</t>
  </si>
  <si>
    <t>pousseur-Pince-phase 8-descente pour dépot</t>
  </si>
  <si>
    <t>%M38</t>
  </si>
  <si>
    <t>Pince_f9_dépot</t>
  </si>
  <si>
    <t>pousseur-Pince-phase 9-dépot</t>
  </si>
  <si>
    <t>%M39</t>
  </si>
  <si>
    <t>Pince_f10_rémontée_après_dépot</t>
  </si>
  <si>
    <t>pousseur-Pince-phase 10-rémontée après dépot</t>
  </si>
  <si>
    <t>%M40</t>
  </si>
  <si>
    <t>Pince_f11_retour</t>
  </si>
  <si>
    <t>pousseur-Pince-phase 11-retour</t>
  </si>
  <si>
    <t>%M41</t>
  </si>
  <si>
    <t>Pince_f12_descenteattente</t>
  </si>
  <si>
    <t>pousseur-Pince-phase 12-descente dans position attente</t>
  </si>
  <si>
    <t>%M42</t>
  </si>
  <si>
    <t>%M43</t>
  </si>
  <si>
    <t>%M44</t>
  </si>
  <si>
    <t>%M45</t>
  </si>
  <si>
    <t>%M46</t>
  </si>
  <si>
    <t>%M47</t>
  </si>
  <si>
    <t>%M48</t>
  </si>
  <si>
    <t>%M49</t>
  </si>
  <si>
    <t>%M50</t>
  </si>
  <si>
    <t>Canaux_start_entrée</t>
  </si>
  <si>
    <t>canaux-Start entrée bouteilles</t>
  </si>
  <si>
    <t>%M51</t>
  </si>
  <si>
    <t>Canaux_bout_ok_poussée</t>
  </si>
  <si>
    <t>canaux-bouteilles pretes pour poussée</t>
  </si>
  <si>
    <t>%M53</t>
  </si>
  <si>
    <t>Augment_rang_sur_formation</t>
  </si>
  <si>
    <t>fin transfer bouteilles sur tapis</t>
  </si>
  <si>
    <t>%M55</t>
  </si>
  <si>
    <t>Canaux_entrée_gauche</t>
  </si>
  <si>
    <t>0= entrée da DROITE, 1=entrée da GAUCHE</t>
  </si>
  <si>
    <t>%M60</t>
  </si>
  <si>
    <t>Fonct_pousseur</t>
  </si>
  <si>
    <t>STACKER-fonctionnement comme pousseur</t>
  </si>
  <si>
    <t>%M61</t>
  </si>
  <si>
    <t>Fonct_élastones</t>
  </si>
  <si>
    <t>STACKER-fonctionnement avec élastones</t>
  </si>
  <si>
    <t>%M62</t>
  </si>
  <si>
    <t>Fonct_pinces</t>
  </si>
  <si>
    <t>STACKER-fonctionnement avec pinces</t>
  </si>
  <si>
    <t>%M64</t>
  </si>
  <si>
    <t>Shunt_a_nous</t>
  </si>
  <si>
    <t>Shunt a nous</t>
  </si>
  <si>
    <t>%M65</t>
  </si>
  <si>
    <t>Aux_tm94</t>
  </si>
  <si>
    <t>%M66</t>
  </si>
  <si>
    <t>Aux_tm95</t>
  </si>
  <si>
    <t>%M67</t>
  </si>
  <si>
    <t>Con_pot_restant</t>
  </si>
  <si>
    <t>Controle pot restant sur la table</t>
  </si>
  <si>
    <t>%M68</t>
  </si>
  <si>
    <t>Montee_barrage</t>
  </si>
  <si>
    <t>Montee barrage</t>
  </si>
  <si>
    <t>%M70</t>
  </si>
  <si>
    <t>Ok_ouverture_carter_3</t>
  </si>
  <si>
    <t>Ok ouverture carter 3</t>
  </si>
  <si>
    <t>%M71</t>
  </si>
  <si>
    <t>Ok_ouverture_carter_4</t>
  </si>
  <si>
    <t>Ok ouverture carter 4</t>
  </si>
  <si>
    <t>%M72</t>
  </si>
  <si>
    <t>Ok_ouverture_carter_5</t>
  </si>
  <si>
    <t>Ok ouverture carter 5</t>
  </si>
  <si>
    <t>%M73</t>
  </si>
  <si>
    <t>Carter_3_demande_ouverture</t>
  </si>
  <si>
    <t>demande ouverture carter 3</t>
  </si>
  <si>
    <t>%M74</t>
  </si>
  <si>
    <t>Carter_4_demande_ouverture</t>
  </si>
  <si>
    <t>demande ouverture carter 4</t>
  </si>
  <si>
    <t>%M75</t>
  </si>
  <si>
    <t>Carter_5_demande_ouverture</t>
  </si>
  <si>
    <t>demande ouverture carter 5</t>
  </si>
  <si>
    <t>%M76</t>
  </si>
  <si>
    <t>Ok_ouverture_carter_palette</t>
  </si>
  <si>
    <t>%M77</t>
  </si>
  <si>
    <t>Carter_palette_demande_ouverture</t>
  </si>
  <si>
    <t>%M79</t>
  </si>
  <si>
    <t>Arrétmachine</t>
  </si>
  <si>
    <t>du bouton de stop</t>
  </si>
  <si>
    <t>%M80</t>
  </si>
  <si>
    <t>Trans_horiz_cote_ok</t>
  </si>
  <si>
    <t>translation horiz.-cote rejointe</t>
  </si>
  <si>
    <t>%M81</t>
  </si>
  <si>
    <t>Trasl_orizz_avanti</t>
  </si>
  <si>
    <t>translation horiz.-en Avant</t>
  </si>
  <si>
    <t>%M82</t>
  </si>
  <si>
    <t>Trasl_orizz_indietro</t>
  </si>
  <si>
    <t>translation horiz.-en arrière</t>
  </si>
  <si>
    <t>%M83</t>
  </si>
  <si>
    <t>Trans_horiz_àjour_cote</t>
  </si>
  <si>
    <t>translation horiz.-mis à jour cote</t>
  </si>
  <si>
    <t>%M89</t>
  </si>
  <si>
    <t>Trans_horiz_zérook</t>
  </si>
  <si>
    <t>translation horiz.-zéro exécuté</t>
  </si>
  <si>
    <t>%M90</t>
  </si>
  <si>
    <t>Trans_horiz_zéro_f1</t>
  </si>
  <si>
    <t>translation horiz.-zéro F1-recherche zéro</t>
  </si>
  <si>
    <t>%M91</t>
  </si>
  <si>
    <t>Trans_horiz_zéro_f2</t>
  </si>
  <si>
    <t>translation horiz.-zéro F2-attente decouverture</t>
  </si>
  <si>
    <t>%M92</t>
  </si>
  <si>
    <t>Trans_horiz_zéro_f3</t>
  </si>
  <si>
    <t>translation horiz.-zéro F3-attente couverture</t>
  </si>
  <si>
    <t>%M93</t>
  </si>
  <si>
    <t>Trans_horiz_zéro_f4</t>
  </si>
  <si>
    <t>translation horiz.-zéro F4-mise à zéro codeur</t>
  </si>
  <si>
    <t>%M94</t>
  </si>
  <si>
    <t>Trans_horiz_zéro_f5</t>
  </si>
  <si>
    <t>translation horiz.-zéro F5-attente arret axe</t>
  </si>
  <si>
    <t>%M100</t>
  </si>
  <si>
    <t>Trans_vert_cote_ok</t>
  </si>
  <si>
    <t>translation vert.-cote rejointe</t>
  </si>
  <si>
    <t>%M101</t>
  </si>
  <si>
    <t>Trans_vert_montée</t>
  </si>
  <si>
    <t>translation vert.-montée</t>
  </si>
  <si>
    <t>%M102</t>
  </si>
  <si>
    <t>Trans_vert_descente</t>
  </si>
  <si>
    <t>translation vert.-descente</t>
  </si>
  <si>
    <t>%M103</t>
  </si>
  <si>
    <t>Trans_vert_àjour_cote</t>
  </si>
  <si>
    <t>translation vert.-mis à jour cote</t>
  </si>
  <si>
    <t>%M109</t>
  </si>
  <si>
    <t>Trans_vert_zérook</t>
  </si>
  <si>
    <t>translation vert.-zéro exécuté</t>
  </si>
  <si>
    <t>%M110</t>
  </si>
  <si>
    <t>Trans_vert_zéro_f1</t>
  </si>
  <si>
    <t>translation vert.-zéro F1-recherche zéro</t>
  </si>
  <si>
    <t>%M111</t>
  </si>
  <si>
    <t>Trans_vert_zéro_f2</t>
  </si>
  <si>
    <t>translation vert.-zéro F2-attente decouverture</t>
  </si>
  <si>
    <t>%M112</t>
  </si>
  <si>
    <t>Trans_vert_zéro_f3</t>
  </si>
  <si>
    <t>translation vert.-zéro F3-attente couverture</t>
  </si>
  <si>
    <t>%M113</t>
  </si>
  <si>
    <t>Trans_vert_zéro_f4</t>
  </si>
  <si>
    <t>translation vert.-zéro F4-mise à zéro codeur</t>
  </si>
  <si>
    <t>%M114</t>
  </si>
  <si>
    <t>Trans_vert_zéro_f5</t>
  </si>
  <si>
    <t>translation vert-zéro F5-attente arret axe</t>
  </si>
  <si>
    <t>%M120</t>
  </si>
  <si>
    <t>Tapis_cote_ok</t>
  </si>
  <si>
    <t>tapis-cote rejointe</t>
  </si>
  <si>
    <t>%M121</t>
  </si>
  <si>
    <t>Tappeto_avanti</t>
  </si>
  <si>
    <t>tapis-en Avant</t>
  </si>
  <si>
    <t>%M123</t>
  </si>
  <si>
    <t>Tapis_àjour_cote</t>
  </si>
  <si>
    <t>tapis-mis à jour cote</t>
  </si>
  <si>
    <t>%M140</t>
  </si>
  <si>
    <t>Butées1_cote_ok</t>
  </si>
  <si>
    <t>butées mobiles mobile 1-cote rejointe</t>
  </si>
  <si>
    <t>%M141</t>
  </si>
  <si>
    <t>Sfals1_avanti</t>
  </si>
  <si>
    <t>butées mobiles mobile 1-en Avant</t>
  </si>
  <si>
    <t>%M142</t>
  </si>
  <si>
    <t>Sfals1_indietro</t>
  </si>
  <si>
    <t>butées mobiles mobile 1-en arrière</t>
  </si>
  <si>
    <t>%M143</t>
  </si>
  <si>
    <t>Butées1_àjour_cote</t>
  </si>
  <si>
    <t>butées mobiles mobile 1-mis à jour cote</t>
  </si>
  <si>
    <t>%M144</t>
  </si>
  <si>
    <t>Canal1_ftc_minime</t>
  </si>
  <si>
    <t>canal 1-FTC minime accumulation</t>
  </si>
  <si>
    <t>%M145</t>
  </si>
  <si>
    <t>Canal1_ftc_précompt</t>
  </si>
  <si>
    <t>canal 1-FTC précomptage</t>
  </si>
  <si>
    <t>%M146</t>
  </si>
  <si>
    <t>Canal1_ftc_cont</t>
  </si>
  <si>
    <t>canal 1-FTC comptage</t>
  </si>
  <si>
    <t>%M149</t>
  </si>
  <si>
    <t>Butées1_zérook</t>
  </si>
  <si>
    <t>butées mobiles mobile 1-zéro exécuté</t>
  </si>
  <si>
    <t>%M150</t>
  </si>
  <si>
    <t>Butées1_zéro_f1</t>
  </si>
  <si>
    <t>butées mobiles mobile 1-zéro F1-recherche zéro</t>
  </si>
  <si>
    <t>%M151</t>
  </si>
  <si>
    <t>Butées1_zéro_f2</t>
  </si>
  <si>
    <t>butées mobiles mobile 1-zéro F2-attente decouverture</t>
  </si>
  <si>
    <t>%M152</t>
  </si>
  <si>
    <t>Butées1_zéro_f3</t>
  </si>
  <si>
    <t>butées mobiles mobile 1-zéro F3-attente couverture</t>
  </si>
  <si>
    <t>%M153</t>
  </si>
  <si>
    <t>Butées1_zéro_f4</t>
  </si>
  <si>
    <t>butées mobiles mobile 1-zéro F4-mise à zéro codeur</t>
  </si>
  <si>
    <t>%M154</t>
  </si>
  <si>
    <t>Butées1_zéro_f5</t>
  </si>
  <si>
    <t>butées mobiles mobile_1-zéro F5-attente arret axe</t>
  </si>
  <si>
    <t>%M160</t>
  </si>
  <si>
    <t>Butées2_cote_ok</t>
  </si>
  <si>
    <t>butées mobiles mobile 2-cote rejointe</t>
  </si>
  <si>
    <t>%M161</t>
  </si>
  <si>
    <t>Sfals2_avanti</t>
  </si>
  <si>
    <t>butées mobiles mobile 2-en Avant</t>
  </si>
  <si>
    <t>%M162</t>
  </si>
  <si>
    <t>Sfals2_indietro</t>
  </si>
  <si>
    <t>butées mobiles mobile 2-en arrière</t>
  </si>
  <si>
    <t>%M163</t>
  </si>
  <si>
    <t>Butées2_àjour_cote</t>
  </si>
  <si>
    <t>butées mobiles mobile 2-mis à jour cote</t>
  </si>
  <si>
    <t>%M164</t>
  </si>
  <si>
    <t>Canal2_ftc_minime</t>
  </si>
  <si>
    <t>canal 2-FTC minime accumulation</t>
  </si>
  <si>
    <t>%M165</t>
  </si>
  <si>
    <t>Canal2_ftc_précompt</t>
  </si>
  <si>
    <t>canal 2-FTC précomptage</t>
  </si>
  <si>
    <t>%M166</t>
  </si>
  <si>
    <t>Canal2_ftc_cont</t>
  </si>
  <si>
    <t>canal 2-FTC comptage</t>
  </si>
  <si>
    <t>%M169</t>
  </si>
  <si>
    <t>Butées2_zérook</t>
  </si>
  <si>
    <t>butées mobiles mobile 2-zéro exécuté</t>
  </si>
  <si>
    <t>%M170</t>
  </si>
  <si>
    <t>Butées2_zéro_f1</t>
  </si>
  <si>
    <t>butées mobiles mobile 2-zéro F1-recherche zéro</t>
  </si>
  <si>
    <t>%M171</t>
  </si>
  <si>
    <t>Butées2_zéro_f2</t>
  </si>
  <si>
    <t>butées mobiles mobile 2-zéro F2-attente decouverture</t>
  </si>
  <si>
    <t>%M172</t>
  </si>
  <si>
    <t>Butées2_zéro_f3</t>
  </si>
  <si>
    <t>butées mobiles mobile 2-zéro F3-attente couverture</t>
  </si>
  <si>
    <t>%M173</t>
  </si>
  <si>
    <t>Butées2_zéro_f4</t>
  </si>
  <si>
    <t>butées mobiles mobile 2-zéro F4-mise à zéro codeur</t>
  </si>
  <si>
    <t>%M174</t>
  </si>
  <si>
    <t>Butées2_zéro_f5</t>
  </si>
  <si>
    <t>butées mobiles mobile_2-zéro F5-attente arret axe</t>
  </si>
  <si>
    <t>%M180</t>
  </si>
  <si>
    <t>Butées3_cote_ok</t>
  </si>
  <si>
    <t>butées mobiles mobile 3-cote rejointe</t>
  </si>
  <si>
    <t>%M181</t>
  </si>
  <si>
    <t>Sfals3_avanti</t>
  </si>
  <si>
    <t>butées mobiles mobile 3-en Avant</t>
  </si>
  <si>
    <t>%M182</t>
  </si>
  <si>
    <t>Sfals3_indietro</t>
  </si>
  <si>
    <t>butées mobiles mobile 3-en arrière</t>
  </si>
  <si>
    <t>%M183</t>
  </si>
  <si>
    <t>Butées3_àjour_cote</t>
  </si>
  <si>
    <t>butées mobiles mobile 3-mis à jour cote</t>
  </si>
  <si>
    <t>%M184</t>
  </si>
  <si>
    <t>Canal3_ftc_minime</t>
  </si>
  <si>
    <t>canal 3-FTC minime accumulation</t>
  </si>
  <si>
    <t>%M185</t>
  </si>
  <si>
    <t>Canal3_ftc_précompt</t>
  </si>
  <si>
    <t>canal 3-FTC précomptage</t>
  </si>
  <si>
    <t>%M186</t>
  </si>
  <si>
    <t>Canal3_ftc_cont</t>
  </si>
  <si>
    <t>canal 3-FTC comptage</t>
  </si>
  <si>
    <t>%M189</t>
  </si>
  <si>
    <t>Butées3_zérook</t>
  </si>
  <si>
    <t>butées mobiles mobile 3-zéro exécuté</t>
  </si>
  <si>
    <t>%M190</t>
  </si>
  <si>
    <t>Butées3_zéro_f1</t>
  </si>
  <si>
    <t>butées mobiles mobile 3-zéro F1-recherche zéro</t>
  </si>
  <si>
    <t>%M191</t>
  </si>
  <si>
    <t>Butées3_zéro_f2</t>
  </si>
  <si>
    <t>butées mobiles mobile 3-zéro F2-attente decouverture</t>
  </si>
  <si>
    <t>%M192</t>
  </si>
  <si>
    <t>Butées3_zéro_f3</t>
  </si>
  <si>
    <t>butées mobiles mobile 3-zéro F3-attente couverture</t>
  </si>
  <si>
    <t>%M193</t>
  </si>
  <si>
    <t>Butées3_zéro_f4</t>
  </si>
  <si>
    <t>butées mobiles mobile 3-zéro F4-mise à zéro codeur</t>
  </si>
  <si>
    <t>%M194</t>
  </si>
  <si>
    <t>Butées3_zéro_f5</t>
  </si>
  <si>
    <t>butées mobiles mobile_3-zéro F5-attente arret axe</t>
  </si>
  <si>
    <t>%M200</t>
  </si>
  <si>
    <t>Butées4_cote_ok</t>
  </si>
  <si>
    <t>butées mobiles mobile 4-cote rejointe</t>
  </si>
  <si>
    <t>%M201</t>
  </si>
  <si>
    <t>Sfals4_avanti</t>
  </si>
  <si>
    <t>butées mobiles mobile 4-en Avant</t>
  </si>
  <si>
    <t>%M202</t>
  </si>
  <si>
    <t>Sfals4_indietro</t>
  </si>
  <si>
    <t>butées mobiles mobile 4-en arrière</t>
  </si>
  <si>
    <t>%M203</t>
  </si>
  <si>
    <t>Butées4_àjour_cote</t>
  </si>
  <si>
    <t>butées mobiles mobile 4-mis à jour cote</t>
  </si>
  <si>
    <t>%M204</t>
  </si>
  <si>
    <t>Canal4_ftc_minime</t>
  </si>
  <si>
    <t>canal 4-FTC minime accumulation</t>
  </si>
  <si>
    <t>%M205</t>
  </si>
  <si>
    <t>Canal4_ftc_précompt</t>
  </si>
  <si>
    <t>canal 4-FTC précomptage</t>
  </si>
  <si>
    <t>%M206</t>
  </si>
  <si>
    <t>Canal4_ftc_cont</t>
  </si>
  <si>
    <t>canal 4-FTC comptage</t>
  </si>
  <si>
    <t>%M209</t>
  </si>
  <si>
    <t>Butées4_zérook</t>
  </si>
  <si>
    <t>butées mobiles mobile 4-zéro exécuté</t>
  </si>
  <si>
    <t>%M210</t>
  </si>
  <si>
    <t>Butées4_zéro_f1</t>
  </si>
  <si>
    <t>butées mobiles mobile 4-zéro F1-recherche zéro</t>
  </si>
  <si>
    <t>%M211</t>
  </si>
  <si>
    <t>Butées4_zéro_f2</t>
  </si>
  <si>
    <t>butées mobiles mobile 4-zéro F2-attente decouverture</t>
  </si>
  <si>
    <t>%M212</t>
  </si>
  <si>
    <t>Butées4_zéro_f3</t>
  </si>
  <si>
    <t>butées mobiles mobile 4-zéro F3-attente couverture</t>
  </si>
  <si>
    <t>%M213</t>
  </si>
  <si>
    <t>Butées4_zéro_f4</t>
  </si>
  <si>
    <t>butées mobiles mobile 4-zéro F4-mise à zéro codeur</t>
  </si>
  <si>
    <t>%M214</t>
  </si>
  <si>
    <t>Butées4_zéro_f5</t>
  </si>
  <si>
    <t>butées mobiles mobile_4-zéro F5-attente arret axe</t>
  </si>
  <si>
    <t>%M220</t>
  </si>
  <si>
    <t>Butées5_cote_ok</t>
  </si>
  <si>
    <t>butées mobiles mobile 5-cote rejointe</t>
  </si>
  <si>
    <t>%M221</t>
  </si>
  <si>
    <t>Sfals5_avanti</t>
  </si>
  <si>
    <t>butées mobiles mobile 5-en Avant</t>
  </si>
  <si>
    <t>%M222</t>
  </si>
  <si>
    <t>Sfals5_indietro</t>
  </si>
  <si>
    <t>butées mobiles mobile 5-en arrière</t>
  </si>
  <si>
    <t>%M223</t>
  </si>
  <si>
    <t>Butées5_àjour_cote</t>
  </si>
  <si>
    <t>butées mobiles mobile 5-mis à jour cote</t>
  </si>
  <si>
    <t>%M224</t>
  </si>
  <si>
    <t>Canal5_ftc_minime</t>
  </si>
  <si>
    <t>canal 5-FTC minime accumulation</t>
  </si>
  <si>
    <t>%M225</t>
  </si>
  <si>
    <t>Canal5_ftc_précompt</t>
  </si>
  <si>
    <t>canal 5-FTC précomptage</t>
  </si>
  <si>
    <t>%M226</t>
  </si>
  <si>
    <t>Canal5_ftc_cont</t>
  </si>
  <si>
    <t>canal 5-FTC comptage</t>
  </si>
  <si>
    <t>%M229</t>
  </si>
  <si>
    <t>Butées5_zérook</t>
  </si>
  <si>
    <t>butées mobiles mobile 5-zéro exécuté</t>
  </si>
  <si>
    <t>%M230</t>
  </si>
  <si>
    <t>Butées5_zéro_f1</t>
  </si>
  <si>
    <t>butées mobiles mobile 5-zéro F1-recherche zéro</t>
  </si>
  <si>
    <t>%M231</t>
  </si>
  <si>
    <t>Butées5_zéro_f2</t>
  </si>
  <si>
    <t>butées mobiles mobile 5-zéro F2-attente decouverture</t>
  </si>
  <si>
    <t>%M232</t>
  </si>
  <si>
    <t>Butées5_zéro_f3</t>
  </si>
  <si>
    <t>butées mobiles mobile 5-zéro F3-attente couverture</t>
  </si>
  <si>
    <t>%M233</t>
  </si>
  <si>
    <t>Butées5_zéro_f4</t>
  </si>
  <si>
    <t>butées mobiles mobile 5-zéro F4-mise à zéro codeur</t>
  </si>
  <si>
    <t>%M240</t>
  </si>
  <si>
    <t>Butées6_cote_ok</t>
  </si>
  <si>
    <t>butées mobiles mobile 6-cote rejointe</t>
  </si>
  <si>
    <t>%M241</t>
  </si>
  <si>
    <t>Sfals6_avanti</t>
  </si>
  <si>
    <t>butées mobiles mobile 6-en Avant</t>
  </si>
  <si>
    <t>%M242</t>
  </si>
  <si>
    <t>Sfals6_indietro</t>
  </si>
  <si>
    <t>butées mobiles mobile 6-en arrière</t>
  </si>
  <si>
    <t>%M243</t>
  </si>
  <si>
    <t>Butées6_àjour_cote</t>
  </si>
  <si>
    <t>butées mobiles mobile 6-mis à jour cote</t>
  </si>
  <si>
    <t>%M244</t>
  </si>
  <si>
    <t>Canal6_ftc_minime</t>
  </si>
  <si>
    <t>canal 6-FTC minime accumulation</t>
  </si>
  <si>
    <t>%M245</t>
  </si>
  <si>
    <t>Canal6_ftc_précompt</t>
  </si>
  <si>
    <t>canal 6-FTC précomptage</t>
  </si>
  <si>
    <t>%M246</t>
  </si>
  <si>
    <t>Canal6_ftc_cont</t>
  </si>
  <si>
    <t>canal 6-FTC comptage</t>
  </si>
  <si>
    <t>%M249</t>
  </si>
  <si>
    <t>Butées6_zérook</t>
  </si>
  <si>
    <t>butées mobiles mobile 6-zéro exécuté</t>
  </si>
  <si>
    <t>%M250</t>
  </si>
  <si>
    <t>Butées6_zéro_f1</t>
  </si>
  <si>
    <t>butées mobiles mobile 6-zéro F1-recherche zéro</t>
  </si>
  <si>
    <t>%M251</t>
  </si>
  <si>
    <t>Butées6_zéro_f2</t>
  </si>
  <si>
    <t>butées mobiles mobile 6-zéro F2-attente decouverture</t>
  </si>
  <si>
    <t>%M252</t>
  </si>
  <si>
    <t>Butées6_zéro_f3</t>
  </si>
  <si>
    <t>butées mobiles mobile 6-zéro F3-attente couverture</t>
  </si>
  <si>
    <t>%M253</t>
  </si>
  <si>
    <t>Butées6_zéro_f4</t>
  </si>
  <si>
    <t>butées mobiles mobile 6-zéro F4-mise à zéro codeur</t>
  </si>
  <si>
    <t>%M260</t>
  </si>
  <si>
    <t>Tapis_zérotage_cod</t>
  </si>
  <si>
    <t>tapis-mise à zéro codeur pour pas</t>
  </si>
  <si>
    <t>%M261</t>
  </si>
  <si>
    <t>Tapis_pas</t>
  </si>
  <si>
    <t>tapis-Avancement pas</t>
  </si>
  <si>
    <t>%M262</t>
  </si>
  <si>
    <t>Pas_couche_dans_tete</t>
  </si>
  <si>
    <t>tapis-pas couche dans tete</t>
  </si>
  <si>
    <t>%M263</t>
  </si>
  <si>
    <t>Pas_fin_transfer</t>
  </si>
  <si>
    <t>tapis-pas depuis dernière cellule photoélectrique</t>
  </si>
  <si>
    <t>%M264</t>
  </si>
  <si>
    <t>Attente_déplacement</t>
  </si>
  <si>
    <t>tapis-attente déplacement</t>
  </si>
  <si>
    <t>%M265</t>
  </si>
  <si>
    <t>Déplacement</t>
  </si>
  <si>
    <t>tapis-déplacement</t>
  </si>
  <si>
    <t>%M268</t>
  </si>
  <si>
    <t>Reset_nb_range</t>
  </si>
  <si>
    <t>Reset nombre rangées</t>
  </si>
  <si>
    <t>%M269</t>
  </si>
  <si>
    <t>Attente_robot1</t>
  </si>
  <si>
    <t>tapis-attente robot1</t>
  </si>
  <si>
    <t>%M270</t>
  </si>
  <si>
    <t>Attente_robot2</t>
  </si>
  <si>
    <t>tapis-attente robot2</t>
  </si>
  <si>
    <t>%M271</t>
  </si>
  <si>
    <t>Tapp_ralentissement_1</t>
  </si>
  <si>
    <t>tapis-ralentissement dans zone formation</t>
  </si>
  <si>
    <t>%M272</t>
  </si>
  <si>
    <t>Tapp_ralentissement_2</t>
  </si>
  <si>
    <t>tapis-ralentissement dans zone prise</t>
  </si>
  <si>
    <t>%M273</t>
  </si>
  <si>
    <t>Tapp_ralentissement_3</t>
  </si>
  <si>
    <t>tapis-ralentissement pendant phase de manque du produito</t>
  </si>
  <si>
    <t>%M274</t>
  </si>
  <si>
    <t>Tapp_ralentissement_4</t>
  </si>
  <si>
    <t>tapis-ralentissement sur dernière cellule photoélectrique</t>
  </si>
  <si>
    <t>%M276</t>
  </si>
  <si>
    <t>Ok_bottiglie_a_zona_accumulo</t>
  </si>
  <si>
    <t>tapis-zone d'accumulation disponibile</t>
  </si>
  <si>
    <t>%M277</t>
  </si>
  <si>
    <t>Ok_bouteilles_a_zone_prise</t>
  </si>
  <si>
    <t>tapis-zone de prise disponibile</t>
  </si>
  <si>
    <t>%M290</t>
  </si>
  <si>
    <t>Start_recherche_canaux</t>
  </si>
  <si>
    <t>Start recherche canaux</t>
  </si>
  <si>
    <t>%M291</t>
  </si>
  <si>
    <t>Aux_recherche</t>
  </si>
  <si>
    <t>Aux recherche</t>
  </si>
  <si>
    <t>%M301</t>
  </si>
  <si>
    <t>Canal1_habilité</t>
  </si>
  <si>
    <t>canal 1 habilité</t>
  </si>
  <si>
    <t>%M302</t>
  </si>
  <si>
    <t>Canal2_habilité</t>
  </si>
  <si>
    <t>canal 2 habilité</t>
  </si>
  <si>
    <t>%M303</t>
  </si>
  <si>
    <t>Canal3_habilité</t>
  </si>
  <si>
    <t>canal 3 habilité</t>
  </si>
  <si>
    <t>%M304</t>
  </si>
  <si>
    <t>Canal4_habilité</t>
  </si>
  <si>
    <t>canal 4 habilité</t>
  </si>
  <si>
    <t>%M305</t>
  </si>
  <si>
    <t>Canal5_habilité</t>
  </si>
  <si>
    <t>canal 5 habilité</t>
  </si>
  <si>
    <t>%M306</t>
  </si>
  <si>
    <t>Canal6_habilité</t>
  </si>
  <si>
    <t>canal 6 habilité</t>
  </si>
  <si>
    <t>%M311</t>
  </si>
  <si>
    <t>Canal1_pret</t>
  </si>
  <si>
    <t>canal 1 pret entrée</t>
  </si>
  <si>
    <t>%M312</t>
  </si>
  <si>
    <t>Canal2_pret</t>
  </si>
  <si>
    <t>canal 2 pret entrée</t>
  </si>
  <si>
    <t>%M313</t>
  </si>
  <si>
    <t>Canal3_pret</t>
  </si>
  <si>
    <t>canal 3 pret entrée</t>
  </si>
  <si>
    <t>%M314</t>
  </si>
  <si>
    <t>Canal4_pret</t>
  </si>
  <si>
    <t>canal 4 pret entrée</t>
  </si>
  <si>
    <t>%M315</t>
  </si>
  <si>
    <t>Canal5_pret</t>
  </si>
  <si>
    <t>canal 5 pret entrée</t>
  </si>
  <si>
    <t>%M316</t>
  </si>
  <si>
    <t>Canal6_pret</t>
  </si>
  <si>
    <t>canal 6 pret entrée</t>
  </si>
  <si>
    <t>%M321</t>
  </si>
  <si>
    <t>Canal1_presélection</t>
  </si>
  <si>
    <t>canal 1 preSélection</t>
  </si>
  <si>
    <t>%M322</t>
  </si>
  <si>
    <t>Canal2_presélection</t>
  </si>
  <si>
    <t>canal 2 preSélection</t>
  </si>
  <si>
    <t>%M323</t>
  </si>
  <si>
    <t>Canal3_presélection</t>
  </si>
  <si>
    <t>canal 3 preSélection</t>
  </si>
  <si>
    <t>%M324</t>
  </si>
  <si>
    <t>Canal4_presélection</t>
  </si>
  <si>
    <t>canal 4 preSélection</t>
  </si>
  <si>
    <t>%M325</t>
  </si>
  <si>
    <t>Canal5_presélection</t>
  </si>
  <si>
    <t>canal 5 preSélection</t>
  </si>
  <si>
    <t>%M326</t>
  </si>
  <si>
    <t>Canal6_presélection</t>
  </si>
  <si>
    <t>canal 6 preSélection</t>
  </si>
  <si>
    <t>%M331</t>
  </si>
  <si>
    <t>Canal1_réservé</t>
  </si>
  <si>
    <t>canal 1 réservé pour entrée</t>
  </si>
  <si>
    <t>%M332</t>
  </si>
  <si>
    <t>Canal2_réservé</t>
  </si>
  <si>
    <t>canal 2 réservé pour entrée</t>
  </si>
  <si>
    <t>%M333</t>
  </si>
  <si>
    <t>Canal3_réservé</t>
  </si>
  <si>
    <t>canal 3 réservé pour entrée</t>
  </si>
  <si>
    <t>%M334</t>
  </si>
  <si>
    <t>Canal4_réservé</t>
  </si>
  <si>
    <t>canal 4 réservé pour entrée</t>
  </si>
  <si>
    <t>%M335</t>
  </si>
  <si>
    <t>Canal5_réservé</t>
  </si>
  <si>
    <t>canal 5 réservé pour entrée</t>
  </si>
  <si>
    <t>%M336</t>
  </si>
  <si>
    <t>Canal6_réservé</t>
  </si>
  <si>
    <t>canal 6 réservé pour entrée</t>
  </si>
  <si>
    <t>%M341</t>
  </si>
  <si>
    <t>Canal1_entrée</t>
  </si>
  <si>
    <t>canal 1 entrée</t>
  </si>
  <si>
    <t>%M342</t>
  </si>
  <si>
    <t>Canal2_entrée</t>
  </si>
  <si>
    <t>canal 2 entrée</t>
  </si>
  <si>
    <t>%M343</t>
  </si>
  <si>
    <t>Canal3_entrée</t>
  </si>
  <si>
    <t>canal 3 entrée</t>
  </si>
  <si>
    <t>%M344</t>
  </si>
  <si>
    <t>Canal4_entrée</t>
  </si>
  <si>
    <t>canal 4 entrée</t>
  </si>
  <si>
    <t>%M345</t>
  </si>
  <si>
    <t>Canal5_entrée</t>
  </si>
  <si>
    <t>canal 5 entrée</t>
  </si>
  <si>
    <t>%M346</t>
  </si>
  <si>
    <t>Canal6_entrée</t>
  </si>
  <si>
    <t>canal 6 entrée</t>
  </si>
  <si>
    <t>%M351</t>
  </si>
  <si>
    <t>Canal1_compact</t>
  </si>
  <si>
    <t>canal 1 compactage</t>
  </si>
  <si>
    <t>%M352</t>
  </si>
  <si>
    <t>Canal2_compact</t>
  </si>
  <si>
    <t>canal 2 compactage</t>
  </si>
  <si>
    <t>%M353</t>
  </si>
  <si>
    <t>Canal3_compact</t>
  </si>
  <si>
    <t>canal 3 compactage</t>
  </si>
  <si>
    <t>%M354</t>
  </si>
  <si>
    <t>Canal4_compact</t>
  </si>
  <si>
    <t>canal 4 compactage</t>
  </si>
  <si>
    <t>%M355</t>
  </si>
  <si>
    <t>Canal5_compact</t>
  </si>
  <si>
    <t>canal 5 compactage</t>
  </si>
  <si>
    <t>%M356</t>
  </si>
  <si>
    <t>Canal6_compact</t>
  </si>
  <si>
    <t>canal 6 compactage</t>
  </si>
  <si>
    <t>%M361</t>
  </si>
  <si>
    <t>Canal1_ok_poussée</t>
  </si>
  <si>
    <t>canal 1 ok pour poussée</t>
  </si>
  <si>
    <t>%M362</t>
  </si>
  <si>
    <t>Canal2_ok_poussée</t>
  </si>
  <si>
    <t>canal 2 ok pour poussée</t>
  </si>
  <si>
    <t>%M363</t>
  </si>
  <si>
    <t>Canal3_ok_poussée</t>
  </si>
  <si>
    <t>canal 3 ok pour poussée</t>
  </si>
  <si>
    <t>%M364</t>
  </si>
  <si>
    <t>Canal4_ok_poussée</t>
  </si>
  <si>
    <t>canal 4 ok pour poussée</t>
  </si>
  <si>
    <t>%M365</t>
  </si>
  <si>
    <t>Canal5_ok_poussée</t>
  </si>
  <si>
    <t>canal 5 ok pour poussée</t>
  </si>
  <si>
    <t>%M366</t>
  </si>
  <si>
    <t>Canal6_ok_poussée</t>
  </si>
  <si>
    <t>canal 6 ok pour poussée</t>
  </si>
  <si>
    <t>%M381</t>
  </si>
  <si>
    <t>Canal1_aux_fds</t>
  </si>
  <si>
    <t>%M382</t>
  </si>
  <si>
    <t>Canal2_aux_fds</t>
  </si>
  <si>
    <t>%M383</t>
  </si>
  <si>
    <t>Canal3_aux_fds</t>
  </si>
  <si>
    <t>%M384</t>
  </si>
  <si>
    <t>Canal4_aux_fds</t>
  </si>
  <si>
    <t>%M385</t>
  </si>
  <si>
    <t>Canal5_aux_fds</t>
  </si>
  <si>
    <t>%M386</t>
  </si>
  <si>
    <t>Canal6_aux_fds</t>
  </si>
  <si>
    <t>%M390</t>
  </si>
  <si>
    <t>Reset_manuels</t>
  </si>
  <si>
    <t>%M400</t>
  </si>
  <si>
    <t>Commande_auto_1</t>
  </si>
  <si>
    <t>Mot-canaux entrée 1-2</t>
  </si>
  <si>
    <t>%M401</t>
  </si>
  <si>
    <t>Commande_auto_2</t>
  </si>
  <si>
    <t>Mot-canaux entrée 3-4</t>
  </si>
  <si>
    <t>%M402</t>
  </si>
  <si>
    <t>Commande_auto_3</t>
  </si>
  <si>
    <t>Mot-pousseur-Translation horizontale</t>
  </si>
  <si>
    <t>%M403</t>
  </si>
  <si>
    <t>Commande_auto_4</t>
  </si>
  <si>
    <t>Mot-pousseur-Translation Verticale</t>
  </si>
  <si>
    <t>%M404</t>
  </si>
  <si>
    <t>Commande_auto_5</t>
  </si>
  <si>
    <t>Mot-tapis</t>
  </si>
  <si>
    <t>%M405</t>
  </si>
  <si>
    <t>Commande_auto_6</t>
  </si>
  <si>
    <t>Mot-butées mobiles mobile canal 1</t>
  </si>
  <si>
    <t>%M406</t>
  </si>
  <si>
    <t>Commande_auto_7</t>
  </si>
  <si>
    <t>Mot-butées mobiles mobile canal 2</t>
  </si>
  <si>
    <t>%M407</t>
  </si>
  <si>
    <t>Commande_auto_8</t>
  </si>
  <si>
    <t>Mot-butées mobiles mobile canal 3</t>
  </si>
  <si>
    <t>%M408</t>
  </si>
  <si>
    <t>Commande_auto_9</t>
  </si>
  <si>
    <t>Mot-butées mobiles mobile canal 4</t>
  </si>
  <si>
    <t>%M409</t>
  </si>
  <si>
    <t>Commande_auto_10</t>
  </si>
  <si>
    <t>%M410</t>
  </si>
  <si>
    <t>Commande_auto_11</t>
  </si>
  <si>
    <t>%M411</t>
  </si>
  <si>
    <t>Commande_auto_12</t>
  </si>
  <si>
    <t>%M412</t>
  </si>
  <si>
    <t>Commande_auto_13</t>
  </si>
  <si>
    <t>%M413</t>
  </si>
  <si>
    <t>Commande_auto_14</t>
  </si>
  <si>
    <t>%M414</t>
  </si>
  <si>
    <t>Commande_auto_15</t>
  </si>
  <si>
    <t>Vanne-stoppeur canal 1</t>
  </si>
  <si>
    <t>%M415</t>
  </si>
  <si>
    <t>Commande_auto_16</t>
  </si>
  <si>
    <t>Vanne-stoppeur canal 2</t>
  </si>
  <si>
    <t>%M416</t>
  </si>
  <si>
    <t>Commande_auto_17</t>
  </si>
  <si>
    <t>Vanne-stoppeur canal 3</t>
  </si>
  <si>
    <t>%M417</t>
  </si>
  <si>
    <t>Commande_auto_18</t>
  </si>
  <si>
    <t>Vanne-stoppeur canal 4</t>
  </si>
  <si>
    <t>%M418</t>
  </si>
  <si>
    <t>Commande_auto_19</t>
  </si>
  <si>
    <t>Vanne-approche tuyaux canal 2</t>
  </si>
  <si>
    <t>%M419</t>
  </si>
  <si>
    <t>Commande_auto_20</t>
  </si>
  <si>
    <t>Vanne-approche tuyaux canal 3</t>
  </si>
  <si>
    <t>%M420</t>
  </si>
  <si>
    <t>Commande_auto_21</t>
  </si>
  <si>
    <t>Vanne-approche tuyaux canal 4</t>
  </si>
  <si>
    <t>%M421</t>
  </si>
  <si>
    <t>Commande_auto_22</t>
  </si>
  <si>
    <t>Vanne-air générale</t>
  </si>
  <si>
    <t>%M422</t>
  </si>
  <si>
    <t>Commande_auto_23</t>
  </si>
  <si>
    <t>Vanne-gonflement tuyaux canal 1</t>
  </si>
  <si>
    <t>%M423</t>
  </si>
  <si>
    <t>Commande_auto_24</t>
  </si>
  <si>
    <t>Vanne-gonflement tuyaux canal 2</t>
  </si>
  <si>
    <t>%M424</t>
  </si>
  <si>
    <t>Commande_auto_25</t>
  </si>
  <si>
    <t>Vanne-gonflement tuyaux canal 3</t>
  </si>
  <si>
    <t>%M425</t>
  </si>
  <si>
    <t>Commande_auto_26</t>
  </si>
  <si>
    <t>Vanne-gonflement tuyaux canal 4</t>
  </si>
  <si>
    <t>%M426</t>
  </si>
  <si>
    <t>Commande_auto_27</t>
  </si>
  <si>
    <t>Vanne-fermeture_Stacker</t>
  </si>
  <si>
    <t>%M427</t>
  </si>
  <si>
    <t>Commande_auto_28</t>
  </si>
  <si>
    <t>Vanne-ouvre vide tuyaux canal 1</t>
  </si>
  <si>
    <t>%M428</t>
  </si>
  <si>
    <t>Commande_auto_29</t>
  </si>
  <si>
    <t>Vanne-ouvre vide tuyaux canal 2</t>
  </si>
  <si>
    <t>%M429</t>
  </si>
  <si>
    <t>Commande_auto_30</t>
  </si>
  <si>
    <t>Vanne-ouvre vide tuyaux canal 3</t>
  </si>
  <si>
    <t>%M430</t>
  </si>
  <si>
    <t>Commande_auto_31</t>
  </si>
  <si>
    <t>Vanne-ouvre vide tuyaux canal 4</t>
  </si>
  <si>
    <t>%M431</t>
  </si>
  <si>
    <t>Commande_auto_32</t>
  </si>
  <si>
    <t>%M432</t>
  </si>
  <si>
    <t>Commande_auto_33</t>
  </si>
  <si>
    <t>Vanne-montée Séparateurs</t>
  </si>
  <si>
    <t>%M433</t>
  </si>
  <si>
    <t>Commande_auto_34</t>
  </si>
  <si>
    <t>%M434</t>
  </si>
  <si>
    <t>Commande_auto_35</t>
  </si>
  <si>
    <t>Vanne-montée cercleuse</t>
  </si>
  <si>
    <t>%M435</t>
  </si>
  <si>
    <t>Commande_auto_36</t>
  </si>
  <si>
    <t>%M436</t>
  </si>
  <si>
    <t>Commande_auto_37</t>
  </si>
  <si>
    <t>%M437</t>
  </si>
  <si>
    <t>Commande_auto_38</t>
  </si>
  <si>
    <t>%M438</t>
  </si>
  <si>
    <t>Commande_auto_39</t>
  </si>
  <si>
    <t>%M439</t>
  </si>
  <si>
    <t>Commande_auto_40</t>
  </si>
  <si>
    <t>%M450</t>
  </si>
  <si>
    <t>Commande_man_1a</t>
  </si>
  <si>
    <t>%M451</t>
  </si>
  <si>
    <t>Commande_man_2a</t>
  </si>
  <si>
    <t>%M452</t>
  </si>
  <si>
    <t>Commande_man_3a</t>
  </si>
  <si>
    <t>Mot-en Avant-pousseur-Translation horizontale</t>
  </si>
  <si>
    <t>%M453</t>
  </si>
  <si>
    <t>Commande_man_4a</t>
  </si>
  <si>
    <t>Mot-en Avant-pousseur-Translation Verticale</t>
  </si>
  <si>
    <t>%M454</t>
  </si>
  <si>
    <t>Commande_man_5a</t>
  </si>
  <si>
    <t>%M455</t>
  </si>
  <si>
    <t>Commande_man_6a</t>
  </si>
  <si>
    <t>Mot-en Avant-butées mobiles mobile canal 1</t>
  </si>
  <si>
    <t>%M456</t>
  </si>
  <si>
    <t>Commande_man_7a</t>
  </si>
  <si>
    <t>Mot-en Avant-butées mobiles mobile canal 2</t>
  </si>
  <si>
    <t>%M457</t>
  </si>
  <si>
    <t>Commande_man_8a</t>
  </si>
  <si>
    <t>Mot-en Avant-butées mobiles mobile canal 3</t>
  </si>
  <si>
    <t>%M458</t>
  </si>
  <si>
    <t>Commande_man_9a</t>
  </si>
  <si>
    <t>Mot-en Avant-butées mobiles mobile canal 4</t>
  </si>
  <si>
    <t>%M459</t>
  </si>
  <si>
    <t>Commande_man_10a</t>
  </si>
  <si>
    <t>Mot-</t>
  </si>
  <si>
    <t>%M460</t>
  </si>
  <si>
    <t>Commande_man_11a</t>
  </si>
  <si>
    <t>%M461</t>
  </si>
  <si>
    <t>Commande_man_12a</t>
  </si>
  <si>
    <t>%M462</t>
  </si>
  <si>
    <t>Commande_man_13</t>
  </si>
  <si>
    <t>%M463</t>
  </si>
  <si>
    <t>Commande_man_14a</t>
  </si>
  <si>
    <t>%M464</t>
  </si>
  <si>
    <t>Commande_man_15</t>
  </si>
  <si>
    <t>%M465</t>
  </si>
  <si>
    <t>Commande_man_16</t>
  </si>
  <si>
    <t>%M466</t>
  </si>
  <si>
    <t>Commande_man_17</t>
  </si>
  <si>
    <t>%M467</t>
  </si>
  <si>
    <t>Commande_man_18</t>
  </si>
  <si>
    <t>%M468</t>
  </si>
  <si>
    <t>Commande_man_19</t>
  </si>
  <si>
    <t>%M469</t>
  </si>
  <si>
    <t>Commande_man_20</t>
  </si>
  <si>
    <t>%M470</t>
  </si>
  <si>
    <t>Commande_man_21</t>
  </si>
  <si>
    <t>%M471</t>
  </si>
  <si>
    <t>Commande_man_22</t>
  </si>
  <si>
    <t>%M472</t>
  </si>
  <si>
    <t>Commande_man_23</t>
  </si>
  <si>
    <t>%M473</t>
  </si>
  <si>
    <t>Commande_man_24</t>
  </si>
  <si>
    <t>%M474</t>
  </si>
  <si>
    <t>Commande_man_25</t>
  </si>
  <si>
    <t>%M475</t>
  </si>
  <si>
    <t>Commande_man_26</t>
  </si>
  <si>
    <t>%M476</t>
  </si>
  <si>
    <t>Commande_man_27</t>
  </si>
  <si>
    <t>Vanne-</t>
  </si>
  <si>
    <t>%M477</t>
  </si>
  <si>
    <t>Commande_man_28</t>
  </si>
  <si>
    <t>%M478</t>
  </si>
  <si>
    <t>Commande_man_29</t>
  </si>
  <si>
    <t>%M479</t>
  </si>
  <si>
    <t>Commande_man_30</t>
  </si>
  <si>
    <t>%M480</t>
  </si>
  <si>
    <t>Commande_man_31</t>
  </si>
  <si>
    <t>%M481</t>
  </si>
  <si>
    <t>Commande_man_32</t>
  </si>
  <si>
    <t>%M482</t>
  </si>
  <si>
    <t>Commande_man_33</t>
  </si>
  <si>
    <t>%M483</t>
  </si>
  <si>
    <t>Commande_man_34</t>
  </si>
  <si>
    <t>%M484</t>
  </si>
  <si>
    <t>Commande_man_35</t>
  </si>
  <si>
    <t>%M485</t>
  </si>
  <si>
    <t>Commande_man_36</t>
  </si>
  <si>
    <t>%M486</t>
  </si>
  <si>
    <t>Commande_man_37</t>
  </si>
  <si>
    <t>%M487</t>
  </si>
  <si>
    <t>Commande_man_38</t>
  </si>
  <si>
    <t>%M488</t>
  </si>
  <si>
    <t>Commande_man_39</t>
  </si>
  <si>
    <t>%M489</t>
  </si>
  <si>
    <t>Commande_man_40</t>
  </si>
  <si>
    <t>%M500</t>
  </si>
  <si>
    <t>Commande_man_1i</t>
  </si>
  <si>
    <t>Mot-en arrière-canaux entrée 1-2</t>
  </si>
  <si>
    <t>%M501</t>
  </si>
  <si>
    <t>Commande_man_2i</t>
  </si>
  <si>
    <t>Mot-en arrière-canaux entrée 3-4</t>
  </si>
  <si>
    <t>%M502</t>
  </si>
  <si>
    <t>Commande_man_3i</t>
  </si>
  <si>
    <t>Mot-en arrière-pousseur-Translation horizontale</t>
  </si>
  <si>
    <t>%M503</t>
  </si>
  <si>
    <t>Commande_man_4i</t>
  </si>
  <si>
    <t>Mot-en arrière-pousseur-Translation Verticale</t>
  </si>
  <si>
    <t>%M504</t>
  </si>
  <si>
    <t>Commande_man_5i</t>
  </si>
  <si>
    <t>%M505</t>
  </si>
  <si>
    <t>Commande_man_6i</t>
  </si>
  <si>
    <t>Mot-en arrière-butées mobiles mobile canal 1</t>
  </si>
  <si>
    <t>%M506</t>
  </si>
  <si>
    <t>Commande_man_7i</t>
  </si>
  <si>
    <t>Mot-en arrière-butées mobiles mobile canal 2</t>
  </si>
  <si>
    <t>%M507</t>
  </si>
  <si>
    <t>Commande_man_8i</t>
  </si>
  <si>
    <t>Mot-en arrière-butées mobiles mobile canal 3</t>
  </si>
  <si>
    <t>%M508</t>
  </si>
  <si>
    <t>Commande_man_9i</t>
  </si>
  <si>
    <t>Mot-en arrière-butées mobiles mobile canal 4</t>
  </si>
  <si>
    <t>%M509</t>
  </si>
  <si>
    <t>Commande_man_10i</t>
  </si>
  <si>
    <t>%M510</t>
  </si>
  <si>
    <t>Commande_man_11i</t>
  </si>
  <si>
    <t>%M511</t>
  </si>
  <si>
    <t>Commande_man_12i</t>
  </si>
  <si>
    <t>%M520</t>
  </si>
  <si>
    <t>Traslaz_orizz_extra_indietro</t>
  </si>
  <si>
    <t>%M521</t>
  </si>
  <si>
    <t>Traslaz_orizz_extra_avanti</t>
  </si>
  <si>
    <t>%M522</t>
  </si>
  <si>
    <t>Traslaz_vert_extra_indietro</t>
  </si>
  <si>
    <t>%M523</t>
  </si>
  <si>
    <t>Traslaz_vert_extra_avanti</t>
  </si>
  <si>
    <t>%M524</t>
  </si>
  <si>
    <t>Sfalsat1_extra_indietro</t>
  </si>
  <si>
    <t>%M525</t>
  </si>
  <si>
    <t>Sfalsat1_extra_avanti</t>
  </si>
  <si>
    <t>%M526</t>
  </si>
  <si>
    <t>Sfalsat2_extra_indietro</t>
  </si>
  <si>
    <t>%M527</t>
  </si>
  <si>
    <t>Sfalsat2_extra_avanti</t>
  </si>
  <si>
    <t>%M528</t>
  </si>
  <si>
    <t>Sfalsat3_extra_indietro</t>
  </si>
  <si>
    <t>%M529</t>
  </si>
  <si>
    <t>Sfalsat3_extra_avanti</t>
  </si>
  <si>
    <t>%M530</t>
  </si>
  <si>
    <t>Sfalsat4_extra_indietro</t>
  </si>
  <si>
    <t>%M531</t>
  </si>
  <si>
    <t>Sfalsat4_extra_avanti</t>
  </si>
  <si>
    <t>%M548</t>
  </si>
  <si>
    <t>Gen_alarme_grave</t>
  </si>
  <si>
    <t>%M549</t>
  </si>
  <si>
    <t>Gen_alarme_pas_grave</t>
  </si>
  <si>
    <t>%M550</t>
  </si>
  <si>
    <t>All_usag_1</t>
  </si>
  <si>
    <t>%M551</t>
  </si>
  <si>
    <t>All_usag_2</t>
  </si>
  <si>
    <t>%M552</t>
  </si>
  <si>
    <t>All_usag_3</t>
  </si>
  <si>
    <t>%M553</t>
  </si>
  <si>
    <t>All_usag_4</t>
  </si>
  <si>
    <t>%M554</t>
  </si>
  <si>
    <t>All_usag_5</t>
  </si>
  <si>
    <t>%M555</t>
  </si>
  <si>
    <t>All_usag_6</t>
  </si>
  <si>
    <t>%M556</t>
  </si>
  <si>
    <t>All_usag_7</t>
  </si>
  <si>
    <t>%M557</t>
  </si>
  <si>
    <t>All_usag_8</t>
  </si>
  <si>
    <t>%M558</t>
  </si>
  <si>
    <t>All_usag_9</t>
  </si>
  <si>
    <t>%M559</t>
  </si>
  <si>
    <t>All_usag_10</t>
  </si>
  <si>
    <t>%M560</t>
  </si>
  <si>
    <t>All_usag_11</t>
  </si>
  <si>
    <t>%M561</t>
  </si>
  <si>
    <t>All_usag_12</t>
  </si>
  <si>
    <t>%M562</t>
  </si>
  <si>
    <t>All_usag_13</t>
  </si>
  <si>
    <t>%M563</t>
  </si>
  <si>
    <t>All_usag_14</t>
  </si>
  <si>
    <t>%M564</t>
  </si>
  <si>
    <t>All_usag_15</t>
  </si>
  <si>
    <t>%M565</t>
  </si>
  <si>
    <t>All_usag_16</t>
  </si>
  <si>
    <t>%M566</t>
  </si>
  <si>
    <t>All_usag_17</t>
  </si>
  <si>
    <t>%M567</t>
  </si>
  <si>
    <t>All_usag_18</t>
  </si>
  <si>
    <t>%M568</t>
  </si>
  <si>
    <t>All_usag_19</t>
  </si>
  <si>
    <t>%M569</t>
  </si>
  <si>
    <t>All_usag_20</t>
  </si>
  <si>
    <t>%M570</t>
  </si>
  <si>
    <t>All_usag_21</t>
  </si>
  <si>
    <t>%M571</t>
  </si>
  <si>
    <t>All_usag_22</t>
  </si>
  <si>
    <t>Vanne-Ev air générale</t>
  </si>
  <si>
    <t>%M572</t>
  </si>
  <si>
    <t>All_usag_23</t>
  </si>
  <si>
    <t>%M573</t>
  </si>
  <si>
    <t>All_usag_24</t>
  </si>
  <si>
    <t>%M574</t>
  </si>
  <si>
    <t>All_usag_25</t>
  </si>
  <si>
    <t>%M575</t>
  </si>
  <si>
    <t>All_usag_26</t>
  </si>
  <si>
    <t>%M576</t>
  </si>
  <si>
    <t>All_usag_27</t>
  </si>
  <si>
    <t>%M577</t>
  </si>
  <si>
    <t>All_usag_28</t>
  </si>
  <si>
    <t>%M578</t>
  </si>
  <si>
    <t>All_usag_29</t>
  </si>
  <si>
    <t>%M579</t>
  </si>
  <si>
    <t>All_usag_30</t>
  </si>
  <si>
    <t>%M580</t>
  </si>
  <si>
    <t>All_usag_31</t>
  </si>
  <si>
    <t>%M581</t>
  </si>
  <si>
    <t>All_usag_32</t>
  </si>
  <si>
    <t>%M582</t>
  </si>
  <si>
    <t>All_usag_33</t>
  </si>
  <si>
    <t>%M583</t>
  </si>
  <si>
    <t>All_usag_34</t>
  </si>
  <si>
    <t>%M584</t>
  </si>
  <si>
    <t>All_usag_35</t>
  </si>
  <si>
    <t>Vanne-montée/descente cercleuse</t>
  </si>
  <si>
    <t>%M585</t>
  </si>
  <si>
    <t>All_usag_36</t>
  </si>
  <si>
    <t>Vanne-en Avant/en arrière cercleuse</t>
  </si>
  <si>
    <t>%M586</t>
  </si>
  <si>
    <t>All_usag_37</t>
  </si>
  <si>
    <t>%M587</t>
  </si>
  <si>
    <t>All_usag_38</t>
  </si>
  <si>
    <t>%M588</t>
  </si>
  <si>
    <t>All_usag_39</t>
  </si>
  <si>
    <t>%M589</t>
  </si>
  <si>
    <t>All_usag_40</t>
  </si>
  <si>
    <t>%M600</t>
  </si>
  <si>
    <t>Auto_1</t>
  </si>
  <si>
    <t>%M601</t>
  </si>
  <si>
    <t>Auto_2</t>
  </si>
  <si>
    <t>%M602</t>
  </si>
  <si>
    <t>Auto_3</t>
  </si>
  <si>
    <t>%M603</t>
  </si>
  <si>
    <t>Auto_4</t>
  </si>
  <si>
    <t>%M604</t>
  </si>
  <si>
    <t>Auto_5</t>
  </si>
  <si>
    <t>%M605</t>
  </si>
  <si>
    <t>Auto_6</t>
  </si>
  <si>
    <t>%M606</t>
  </si>
  <si>
    <t>Auto_7</t>
  </si>
  <si>
    <t>%M607</t>
  </si>
  <si>
    <t>Auto_8</t>
  </si>
  <si>
    <t>%M608</t>
  </si>
  <si>
    <t>Auto_9</t>
  </si>
  <si>
    <t>%M609</t>
  </si>
  <si>
    <t>Auto_10</t>
  </si>
  <si>
    <t>%M610</t>
  </si>
  <si>
    <t>Auto_11</t>
  </si>
  <si>
    <t>%M611</t>
  </si>
  <si>
    <t>Auto_12</t>
  </si>
  <si>
    <t>%M612</t>
  </si>
  <si>
    <t>Auto_13</t>
  </si>
  <si>
    <t>%M613</t>
  </si>
  <si>
    <t>Auto_14</t>
  </si>
  <si>
    <t>%M614</t>
  </si>
  <si>
    <t>Auto_15</t>
  </si>
  <si>
    <t>%M615</t>
  </si>
  <si>
    <t>Auto_16</t>
  </si>
  <si>
    <t>%M616</t>
  </si>
  <si>
    <t>Auto_17</t>
  </si>
  <si>
    <t>%M617</t>
  </si>
  <si>
    <t>Auto_18</t>
  </si>
  <si>
    <t>%M618</t>
  </si>
  <si>
    <t>Auto_19</t>
  </si>
  <si>
    <t>%M619</t>
  </si>
  <si>
    <t>Auto_20</t>
  </si>
  <si>
    <t>%M620</t>
  </si>
  <si>
    <t>Auto_21</t>
  </si>
  <si>
    <t>%M621</t>
  </si>
  <si>
    <t>Auto_22</t>
  </si>
  <si>
    <t>%M622</t>
  </si>
  <si>
    <t>Auto_23</t>
  </si>
  <si>
    <t>%M623</t>
  </si>
  <si>
    <t>Auto_24</t>
  </si>
  <si>
    <t>%M624</t>
  </si>
  <si>
    <t>Auto_25</t>
  </si>
  <si>
    <t>%M625</t>
  </si>
  <si>
    <t>Auto_26</t>
  </si>
  <si>
    <t>%M626</t>
  </si>
  <si>
    <t>Auto_27</t>
  </si>
  <si>
    <t>%M627</t>
  </si>
  <si>
    <t>Auto_28</t>
  </si>
  <si>
    <t>%M628</t>
  </si>
  <si>
    <t>Auto_29</t>
  </si>
  <si>
    <t>%M629</t>
  </si>
  <si>
    <t>Auto_30</t>
  </si>
  <si>
    <t>%M630</t>
  </si>
  <si>
    <t>Auto_31</t>
  </si>
  <si>
    <t>%M631</t>
  </si>
  <si>
    <t>Auto_32</t>
  </si>
  <si>
    <t>%M632</t>
  </si>
  <si>
    <t>Auto_33</t>
  </si>
  <si>
    <t>%M633</t>
  </si>
  <si>
    <t>Auto_34</t>
  </si>
  <si>
    <t>%M634</t>
  </si>
  <si>
    <t>Auto_35</t>
  </si>
  <si>
    <t>%M635</t>
  </si>
  <si>
    <t>Auto_36</t>
  </si>
  <si>
    <t>%M636</t>
  </si>
  <si>
    <t>Auto_37</t>
  </si>
  <si>
    <t>%M637</t>
  </si>
  <si>
    <t>Auto_38</t>
  </si>
  <si>
    <t>%M638</t>
  </si>
  <si>
    <t>Auto_39</t>
  </si>
  <si>
    <t>%M639</t>
  </si>
  <si>
    <t>Auto_40</t>
  </si>
  <si>
    <t>%M650</t>
  </si>
  <si>
    <t>Man_1</t>
  </si>
  <si>
    <t>%M651</t>
  </si>
  <si>
    <t>Man_2</t>
  </si>
  <si>
    <t>%M652</t>
  </si>
  <si>
    <t>Man_3</t>
  </si>
  <si>
    <t>%M653</t>
  </si>
  <si>
    <t>Man_4</t>
  </si>
  <si>
    <t>%M654</t>
  </si>
  <si>
    <t>Man_5</t>
  </si>
  <si>
    <t>%M655</t>
  </si>
  <si>
    <t>Man_6</t>
  </si>
  <si>
    <t>%M656</t>
  </si>
  <si>
    <t>Man_7</t>
  </si>
  <si>
    <t>%M657</t>
  </si>
  <si>
    <t>Man_8</t>
  </si>
  <si>
    <t>%M658</t>
  </si>
  <si>
    <t>Man_9</t>
  </si>
  <si>
    <t>%M659</t>
  </si>
  <si>
    <t>Man_10</t>
  </si>
  <si>
    <t>%M660</t>
  </si>
  <si>
    <t>Man_11</t>
  </si>
  <si>
    <t>%M661</t>
  </si>
  <si>
    <t>Man_12</t>
  </si>
  <si>
    <t>%M662</t>
  </si>
  <si>
    <t>Man_13</t>
  </si>
  <si>
    <t>%M663</t>
  </si>
  <si>
    <t>Man_14</t>
  </si>
  <si>
    <t>%M664</t>
  </si>
  <si>
    <t>Man_15</t>
  </si>
  <si>
    <t>%M665</t>
  </si>
  <si>
    <t>Man_16</t>
  </si>
  <si>
    <t>%M666</t>
  </si>
  <si>
    <t>Man_17</t>
  </si>
  <si>
    <t>%M667</t>
  </si>
  <si>
    <t>Man_18</t>
  </si>
  <si>
    <t>%M668</t>
  </si>
  <si>
    <t>Man_19</t>
  </si>
  <si>
    <t>%M669</t>
  </si>
  <si>
    <t>Man_20</t>
  </si>
  <si>
    <t>%M670</t>
  </si>
  <si>
    <t>Man_21</t>
  </si>
  <si>
    <t>%M671</t>
  </si>
  <si>
    <t>Man_22</t>
  </si>
  <si>
    <t>%M672</t>
  </si>
  <si>
    <t>Man_23</t>
  </si>
  <si>
    <t>%M673</t>
  </si>
  <si>
    <t>Man_24</t>
  </si>
  <si>
    <t>%M674</t>
  </si>
  <si>
    <t>Man_25</t>
  </si>
  <si>
    <t>%M675</t>
  </si>
  <si>
    <t>Man_26</t>
  </si>
  <si>
    <t>%M676</t>
  </si>
  <si>
    <t>Man_27</t>
  </si>
  <si>
    <t>%M677</t>
  </si>
  <si>
    <t>Man_28</t>
  </si>
  <si>
    <t>%M678</t>
  </si>
  <si>
    <t>Man_29</t>
  </si>
  <si>
    <t>%M679</t>
  </si>
  <si>
    <t>Man_30</t>
  </si>
  <si>
    <t>%M680</t>
  </si>
  <si>
    <t>Man_31</t>
  </si>
  <si>
    <t>%M681</t>
  </si>
  <si>
    <t>Man_32</t>
  </si>
  <si>
    <t>%M682</t>
  </si>
  <si>
    <t>Man_33</t>
  </si>
  <si>
    <t>%M683</t>
  </si>
  <si>
    <t>Man_34</t>
  </si>
  <si>
    <t>%M684</t>
  </si>
  <si>
    <t>Man_35</t>
  </si>
  <si>
    <t>%M685</t>
  </si>
  <si>
    <t>Man_36</t>
  </si>
  <si>
    <t>%M686</t>
  </si>
  <si>
    <t>Man_37</t>
  </si>
  <si>
    <t>%M687</t>
  </si>
  <si>
    <t>Man_38</t>
  </si>
  <si>
    <t>%M688</t>
  </si>
  <si>
    <t>Man_39</t>
  </si>
  <si>
    <t>%M689</t>
  </si>
  <si>
    <t>Man_40</t>
  </si>
  <si>
    <t>%M700</t>
  </si>
  <si>
    <t>Braccio_in_appoggio</t>
  </si>
  <si>
    <t>Bras à l'appui</t>
  </si>
  <si>
    <t>%M710</t>
  </si>
  <si>
    <t>Regolazionestoppatori</t>
  </si>
  <si>
    <t>%M711</t>
  </si>
  <si>
    <t>Regolazionetubi</t>
  </si>
  <si>
    <t>%M800</t>
  </si>
  <si>
    <t>Connections_signode_ok</t>
  </si>
  <si>
    <t>%M801</t>
  </si>
  <si>
    <t>Connections_delonca_ok</t>
  </si>
  <si>
    <t>%M802</t>
  </si>
  <si>
    <t>Habilitation_start_signode</t>
  </si>
  <si>
    <t>%M803</t>
  </si>
  <si>
    <t>Habilitation_start_delonca</t>
  </si>
  <si>
    <t>%M810</t>
  </si>
  <si>
    <t>F1_signode</t>
  </si>
  <si>
    <t>attente cycle</t>
  </si>
  <si>
    <t>%M811</t>
  </si>
  <si>
    <t>F2_signode</t>
  </si>
  <si>
    <t>Envoi cerl</t>
  </si>
  <si>
    <t>%M812</t>
  </si>
  <si>
    <t>F3_signode</t>
  </si>
  <si>
    <t>attente fermeture cerl</t>
  </si>
  <si>
    <t>%M813</t>
  </si>
  <si>
    <t>F4_signode</t>
  </si>
  <si>
    <t>coupe cerl</t>
  </si>
  <si>
    <t>%M814</t>
  </si>
  <si>
    <t>F5_signode</t>
  </si>
  <si>
    <t>fin cycle</t>
  </si>
  <si>
    <t>%M815</t>
  </si>
  <si>
    <t>F6_signode</t>
  </si>
  <si>
    <t>Controllo_reggia_ok</t>
  </si>
  <si>
    <t>%M816</t>
  </si>
  <si>
    <t>F7_signode</t>
  </si>
  <si>
    <t>Marcia_avanti_a_Tempo</t>
  </si>
  <si>
    <t>%M817</t>
  </si>
  <si>
    <t>F8_signode</t>
  </si>
  <si>
    <t>Fine_Ciclo</t>
  </si>
  <si>
    <t>%M818</t>
  </si>
  <si>
    <t>F9_signode</t>
  </si>
  <si>
    <t>%M819</t>
  </si>
  <si>
    <t>F10_signode</t>
  </si>
  <si>
    <t>%M820</t>
  </si>
  <si>
    <t>Ax_fermata_motore_indietro</t>
  </si>
  <si>
    <t>%M822</t>
  </si>
  <si>
    <t>Second_cycle</t>
  </si>
  <si>
    <t>%M830</t>
  </si>
  <si>
    <t>F1_delonca</t>
  </si>
  <si>
    <t>%M831</t>
  </si>
  <si>
    <t>F2_delonca</t>
  </si>
  <si>
    <t>%M832</t>
  </si>
  <si>
    <t>F3_delonca</t>
  </si>
  <si>
    <t>%M833</t>
  </si>
  <si>
    <t>F4_delonca</t>
  </si>
  <si>
    <t>%M834</t>
  </si>
  <si>
    <t>F5_delonca</t>
  </si>
  <si>
    <t>%M835</t>
  </si>
  <si>
    <t>F6_delonca</t>
  </si>
  <si>
    <t>%M836</t>
  </si>
  <si>
    <t>F7_delonca</t>
  </si>
  <si>
    <t>%M837</t>
  </si>
  <si>
    <t>F8_delonca</t>
  </si>
  <si>
    <t>%M838</t>
  </si>
  <si>
    <t>F9_delonca</t>
  </si>
  <si>
    <t>%M839</t>
  </si>
  <si>
    <t>F10_delonca</t>
  </si>
  <si>
    <t>%M900</t>
  </si>
  <si>
    <t>Sim_ftc_accumulation_1</t>
  </si>
  <si>
    <t>%M901</t>
  </si>
  <si>
    <t>Sim_ftc_accumulation_2</t>
  </si>
  <si>
    <t>%M902</t>
  </si>
  <si>
    <t>Sim_ftc_accumulation_3</t>
  </si>
  <si>
    <t>%M903</t>
  </si>
  <si>
    <t>Sim_ftc_accumulation_4</t>
  </si>
  <si>
    <t>%M920</t>
  </si>
  <si>
    <t>Rangs_formation_changé</t>
  </si>
  <si>
    <t>%M921</t>
  </si>
  <si>
    <t>Rangs_prise_changé</t>
  </si>
  <si>
    <t>%M922</t>
  </si>
  <si>
    <t>Nombre_prochain_rang_changé</t>
  </si>
  <si>
    <t>nombre prochain rang changé du TP du TP</t>
  </si>
  <si>
    <t>%M930</t>
  </si>
  <si>
    <t>Précomtage_1_déhabilité</t>
  </si>
  <si>
    <t>%M931</t>
  </si>
  <si>
    <t>Précomtage_2_déhabilité</t>
  </si>
  <si>
    <t>%M932</t>
  </si>
  <si>
    <t>Précomtage_3_déhabilité</t>
  </si>
  <si>
    <t>%M933</t>
  </si>
  <si>
    <t>Précomtage_4_déhabilité</t>
  </si>
  <si>
    <t>%M980</t>
  </si>
  <si>
    <t>Bypass_habil_1_entrée</t>
  </si>
  <si>
    <t>%M981</t>
  </si>
  <si>
    <t>Bypass_habil_2_entrée</t>
  </si>
  <si>
    <t>%M982</t>
  </si>
  <si>
    <t>Bypass_habil_3_entrée</t>
  </si>
  <si>
    <t>%M983</t>
  </si>
  <si>
    <t>Bypass_habil_4_entrée</t>
  </si>
  <si>
    <t>%M984</t>
  </si>
  <si>
    <t>Bypass_habil_5_entrée</t>
  </si>
  <si>
    <t>%M985</t>
  </si>
  <si>
    <t>Bypass_habil_6_entrée</t>
  </si>
  <si>
    <t>%M986</t>
  </si>
  <si>
    <t>Bypass_habil_7_entrée</t>
  </si>
  <si>
    <t>%M987</t>
  </si>
  <si>
    <t>Bypass_habil_8_entrée</t>
  </si>
  <si>
    <t>%M988</t>
  </si>
  <si>
    <t>Bypass_habil_9_entrée</t>
  </si>
  <si>
    <t>%M989</t>
  </si>
  <si>
    <t>Bypass_habil_10_entrée</t>
  </si>
  <si>
    <t>%M990</t>
  </si>
  <si>
    <t>Bypass_habil_1_sortie</t>
  </si>
  <si>
    <t>%M991</t>
  </si>
  <si>
    <t>Bypass_habil_2_sortie</t>
  </si>
  <si>
    <t>%M992</t>
  </si>
  <si>
    <t>Bypass_habil_3_sortie</t>
  </si>
  <si>
    <t>%M993</t>
  </si>
  <si>
    <t>Bypass_habil_4_sortie</t>
  </si>
  <si>
    <t>%M994</t>
  </si>
  <si>
    <t>Bypass_habil_5_sortie</t>
  </si>
  <si>
    <t>%M995</t>
  </si>
  <si>
    <t>Bypass_habil_6_sortie</t>
  </si>
  <si>
    <t>%M996</t>
  </si>
  <si>
    <t>Bypass_habil_7_sortie</t>
  </si>
  <si>
    <t>%M997</t>
  </si>
  <si>
    <t>Bypass_habil_8_sortie</t>
  </si>
  <si>
    <t>%M998</t>
  </si>
  <si>
    <t>Bypass_habil_9_sortie</t>
  </si>
  <si>
    <t>%M999</t>
  </si>
  <si>
    <t>Bypass_habil_10_sortie</t>
  </si>
  <si>
    <t>%M1000</t>
  </si>
  <si>
    <t>Habil_1_entrée</t>
  </si>
  <si>
    <t>Ok position de prise robot</t>
  </si>
  <si>
    <t>%M1001</t>
  </si>
  <si>
    <t>Habil_2_entrée</t>
  </si>
  <si>
    <t>fin prise Robot</t>
  </si>
  <si>
    <t>%M1002</t>
  </si>
  <si>
    <t>Habil_3_entrée</t>
  </si>
  <si>
    <t>Robot en alarme</t>
  </si>
  <si>
    <t>%M1003</t>
  </si>
  <si>
    <t>Habil_4_entrée</t>
  </si>
  <si>
    <t>marche cycle</t>
  </si>
  <si>
    <t>%M1010</t>
  </si>
  <si>
    <t>Habil_1_sortie</t>
  </si>
  <si>
    <t>prise prete</t>
  </si>
  <si>
    <t>%M1011</t>
  </si>
  <si>
    <t>Habil_2_sortie</t>
  </si>
  <si>
    <t>Ok Redémarrage Robot</t>
  </si>
  <si>
    <t>%M1012</t>
  </si>
  <si>
    <t>Habil_3_sortie</t>
  </si>
  <si>
    <t>automatique tapis</t>
  </si>
  <si>
    <t>%M1013</t>
  </si>
  <si>
    <t>Habil_4_sortie</t>
  </si>
  <si>
    <t>cycle automatique Stacker</t>
  </si>
  <si>
    <t>%M1020</t>
  </si>
  <si>
    <t>Cal_tps_cycle</t>
  </si>
  <si>
    <t>Mot_de_calcul_temps_cycle_stacker</t>
  </si>
  <si>
    <t>%M1021</t>
  </si>
  <si>
    <t>Blo_tps_cycle</t>
  </si>
  <si>
    <t>Mot_de_blocage_pour_calcul_temps_cycle_stacker</t>
  </si>
  <si>
    <t>%SW49</t>
  </si>
  <si>
    <t>Gironodellasettimana</t>
  </si>
  <si>
    <t>1..7-lundi..dimanche</t>
  </si>
  <si>
    <t>%SW50</t>
  </si>
  <si>
    <t>Secondes</t>
  </si>
  <si>
    <t>BCD (SS00)</t>
  </si>
  <si>
    <t>%SW51</t>
  </si>
  <si>
    <t>Heures_minutes</t>
  </si>
  <si>
    <t>BCD(HHMM)</t>
  </si>
  <si>
    <t>%SW52</t>
  </si>
  <si>
    <t>Mois_jour</t>
  </si>
  <si>
    <t>BCD(MMGG)</t>
  </si>
  <si>
    <t>%SW53</t>
  </si>
  <si>
    <t>An</t>
  </si>
  <si>
    <t>BCD(AAAA)</t>
  </si>
  <si>
    <t>%S0</t>
  </si>
  <si>
    <t>Rédemarrage_froid</t>
  </si>
  <si>
    <t>%S1</t>
  </si>
  <si>
    <t>Rédemarrage_chaud</t>
  </si>
  <si>
    <t>%S4</t>
  </si>
  <si>
    <t>Clock_10ms</t>
  </si>
  <si>
    <t>%S5</t>
  </si>
  <si>
    <t>Clock_100ms</t>
  </si>
  <si>
    <t>%S6</t>
  </si>
  <si>
    <t>Clock_1s</t>
  </si>
  <si>
    <t>%S7</t>
  </si>
  <si>
    <t>Clock_1m</t>
  </si>
  <si>
    <t>%S13</t>
  </si>
  <si>
    <t>Scansion_1_plc</t>
  </si>
  <si>
    <t>%S50</t>
  </si>
  <si>
    <t>Change_date_heure</t>
  </si>
  <si>
    <t>Lecture heure du Plc=0,Ectriture heure sur Plc=1(%MW49,%MW50,%MW51,%MW52,%MW53)</t>
  </si>
  <si>
    <t>%TM0</t>
  </si>
  <si>
    <t>Clk_lamp_on</t>
  </si>
  <si>
    <t>TM</t>
  </si>
  <si>
    <t>Clock clignotant lampes ON</t>
  </si>
  <si>
    <t xml:space="preserve"> (TON,100 MS,9999,YES)</t>
  </si>
  <si>
    <t>%TM1</t>
  </si>
  <si>
    <t>Clk_lamp_off</t>
  </si>
  <si>
    <t>Clock clignotant lampes OFF</t>
  </si>
  <si>
    <t>%TM2</t>
  </si>
  <si>
    <t>Préavis_auto</t>
  </si>
  <si>
    <t>Préavis start cycle automatique</t>
  </si>
  <si>
    <t>%TM5</t>
  </si>
  <si>
    <t>Préavis_man</t>
  </si>
  <si>
    <t>Préavis start cycle manuel</t>
  </si>
  <si>
    <t xml:space="preserve"> (TON,100 MS,20,YES)</t>
  </si>
  <si>
    <t>%TM6</t>
  </si>
  <si>
    <t>Min_accumulation_canal_1</t>
  </si>
  <si>
    <t>temps minime accumulation canal 1</t>
  </si>
  <si>
    <t xml:space="preserve"> (TON,100 MS,10,YES)</t>
  </si>
  <si>
    <t>%TM11</t>
  </si>
  <si>
    <t>Min_accumulation_canal_2</t>
  </si>
  <si>
    <t>temps minime accumulation canal 2</t>
  </si>
  <si>
    <t>%TM12</t>
  </si>
  <si>
    <t>Min_accumulation_canal_3</t>
  </si>
  <si>
    <t>temps minime accumulation canal 3</t>
  </si>
  <si>
    <t>%TM13</t>
  </si>
  <si>
    <t>Min_accumulation_canal_4</t>
  </si>
  <si>
    <t>temps minime accumulation canal 4</t>
  </si>
  <si>
    <t>%TM14</t>
  </si>
  <si>
    <t>Min_accumulation_canal_5</t>
  </si>
  <si>
    <t>temps minime accumulation canal 5</t>
  </si>
  <si>
    <t>%TM15</t>
  </si>
  <si>
    <t>Min_accumulation_canal_6</t>
  </si>
  <si>
    <t>temps minime accumulation canal 6</t>
  </si>
  <si>
    <t>%TM16</t>
  </si>
  <si>
    <t>Ack_op</t>
  </si>
  <si>
    <t>attente reset pour ack OP</t>
  </si>
  <si>
    <t>%TM18</t>
  </si>
  <si>
    <t>Compact_canal_1</t>
  </si>
  <si>
    <t>temps compactage canal 1</t>
  </si>
  <si>
    <t>%TM21</t>
  </si>
  <si>
    <t>Compact_canal_2</t>
  </si>
  <si>
    <t>temps compactage canal 2</t>
  </si>
  <si>
    <t>%TM22</t>
  </si>
  <si>
    <t>Compact_canal_3</t>
  </si>
  <si>
    <t>temps compactage canal 3</t>
  </si>
  <si>
    <t>%TM23</t>
  </si>
  <si>
    <t>Compact_canal_4</t>
  </si>
  <si>
    <t>temps compactage canal 4</t>
  </si>
  <si>
    <t>%TM24</t>
  </si>
  <si>
    <t>Compact_canal_5</t>
  </si>
  <si>
    <t>temps compactage canal 5</t>
  </si>
  <si>
    <t>%TM25</t>
  </si>
  <si>
    <t>Compact_canal_6</t>
  </si>
  <si>
    <t>temps compactage canal 6</t>
  </si>
  <si>
    <t>%TM26</t>
  </si>
  <si>
    <t>Ouverture_magnéto</t>
  </si>
  <si>
    <t>%TM28</t>
  </si>
  <si>
    <t>Ralentissement_1_tapis</t>
  </si>
  <si>
    <t>tapis-ralentissement bouteilles zone Preparazione</t>
  </si>
  <si>
    <t>%TM30</t>
  </si>
  <si>
    <t>Ralentissement_2_tapis</t>
  </si>
  <si>
    <t>tapis-ralentissement bouteilles zone prise</t>
  </si>
  <si>
    <t>%TM31</t>
  </si>
  <si>
    <t>Rallentamento_2_tappeto</t>
  </si>
  <si>
    <t>TAPPETO-Rallentamento Bottiglie zona Prelievo</t>
  </si>
  <si>
    <t>%TM33</t>
  </si>
  <si>
    <t>Signode_attesa_cambio_rotazione</t>
  </si>
  <si>
    <t>%TM34</t>
  </si>
  <si>
    <t>Signode_attesa_controllo_indietr</t>
  </si>
  <si>
    <t>%TM35</t>
  </si>
  <si>
    <t>Quotaorizzontale</t>
  </si>
  <si>
    <t xml:space="preserve"> (TON,100 MS,2,YES)</t>
  </si>
  <si>
    <t>%TM36</t>
  </si>
  <si>
    <t>Quotaverticale</t>
  </si>
  <si>
    <t>%TM37</t>
  </si>
  <si>
    <t>Filtro_finetrasferimento</t>
  </si>
  <si>
    <t>compactage dernières rangées sur zone preparazione</t>
  </si>
  <si>
    <t>%TM38</t>
  </si>
  <si>
    <t>Zéro_1</t>
  </si>
  <si>
    <t>attente arret axe pour mise à zéro</t>
  </si>
  <si>
    <t>%TM40</t>
  </si>
  <si>
    <t>Zéro_2</t>
  </si>
  <si>
    <t xml:space="preserve"> (TON,100 MS,30,YES)</t>
  </si>
  <si>
    <t>%TM41</t>
  </si>
  <si>
    <t>Zéro_3</t>
  </si>
  <si>
    <t>%TM42</t>
  </si>
  <si>
    <t>Zéro_4</t>
  </si>
  <si>
    <t>%TM43</t>
  </si>
  <si>
    <t>Zéro_5</t>
  </si>
  <si>
    <t>%TM44</t>
  </si>
  <si>
    <t>Zéro_6</t>
  </si>
  <si>
    <t>%TM45</t>
  </si>
  <si>
    <t>Signode_attente_chute_cerl</t>
  </si>
  <si>
    <t>%TM47</t>
  </si>
  <si>
    <t>Signode_attesa_caduta_reggia</t>
  </si>
  <si>
    <t>%TM48</t>
  </si>
  <si>
    <t>Fermeture_stoppeur_1</t>
  </si>
  <si>
    <t>Retard fermeture stoppeur (attente passage bouteille)</t>
  </si>
  <si>
    <t>%TM50</t>
  </si>
  <si>
    <t>Fermeture_stoppeur_2</t>
  </si>
  <si>
    <t xml:space="preserve"> (TON,10 MS,100,YES)</t>
  </si>
  <si>
    <t>%TM51</t>
  </si>
  <si>
    <t>Fermeture_stoppeur_3</t>
  </si>
  <si>
    <t>%TM52</t>
  </si>
  <si>
    <t>Fermeture_stoppeur_4</t>
  </si>
  <si>
    <t>%TM53</t>
  </si>
  <si>
    <t>Fermeture_stoppeur_5</t>
  </si>
  <si>
    <t>%TM54</t>
  </si>
  <si>
    <t>Fermeture_stoppeur_6</t>
  </si>
  <si>
    <t xml:space="preserve"> (TON,100 MS,100,YES)</t>
  </si>
  <si>
    <t>%TM55</t>
  </si>
  <si>
    <t>Filtre</t>
  </si>
  <si>
    <t>%TM58</t>
  </si>
  <si>
    <t>All</t>
  </si>
  <si>
    <t xml:space="preserve"> (TON,100 MS,5,YES)</t>
  </si>
  <si>
    <t>%TM65</t>
  </si>
  <si>
    <t>Attente_poussée</t>
  </si>
  <si>
    <t>%TM66</t>
  </si>
  <si>
    <t>Tout_air_canal_1</t>
  </si>
  <si>
    <t>%TM70</t>
  </si>
  <si>
    <t>Tout_air_canal_2</t>
  </si>
  <si>
    <t>%TM71</t>
  </si>
  <si>
    <t>Tout_air_canal_3</t>
  </si>
  <si>
    <t>%TM72</t>
  </si>
  <si>
    <t>Tout_air_canal_4</t>
  </si>
  <si>
    <t>%TM73</t>
  </si>
  <si>
    <t>Tout_vide</t>
  </si>
  <si>
    <t>%TM74</t>
  </si>
  <si>
    <t>Tout_vuoto</t>
  </si>
  <si>
    <t>%TM80</t>
  </si>
  <si>
    <t>Ftc_preconteggio_1</t>
  </si>
  <si>
    <t>%TM81</t>
  </si>
  <si>
    <t>Ftc_preconteggio_2</t>
  </si>
  <si>
    <t>%TM82</t>
  </si>
  <si>
    <t>Ftc_preconteggio_3</t>
  </si>
  <si>
    <t>%TM83</t>
  </si>
  <si>
    <t>Précom_1_déhabilité</t>
  </si>
  <si>
    <t>%TM90</t>
  </si>
  <si>
    <t>Précom_2_déhabilité</t>
  </si>
  <si>
    <t>%TM91</t>
  </si>
  <si>
    <t>Précom_3_déhabilité</t>
  </si>
  <si>
    <t>%TM92</t>
  </si>
  <si>
    <t>Précom_4_déhabilité</t>
  </si>
  <si>
    <t>%TM93</t>
  </si>
  <si>
    <t>Prec_4_disabilitato</t>
  </si>
  <si>
    <t>attente activation variateur de fréquence</t>
  </si>
  <si>
    <t>%TM94</t>
  </si>
  <si>
    <t>Ret_couche_decomposee</t>
  </si>
  <si>
    <t>Tempo retard couche decomposée</t>
  </si>
  <si>
    <t>%TM95</t>
  </si>
  <si>
    <t>Ret_dem_stacker</t>
  </si>
  <si>
    <t>Tempo de retardement redemarrage Stacker</t>
  </si>
  <si>
    <t>%TM96</t>
  </si>
  <si>
    <t>Temp_res_rang</t>
  </si>
  <si>
    <t>Tempo pour reset rangees</t>
  </si>
  <si>
    <t>%TM97</t>
  </si>
  <si>
    <t>Ret_mont_barrage</t>
  </si>
  <si>
    <t>Tempo retard montée barrage</t>
  </si>
  <si>
    <t>%TM99</t>
  </si>
  <si>
    <t>All01</t>
  </si>
  <si>
    <t xml:space="preserve"> (TON,1 S,5,YES)</t>
  </si>
  <si>
    <t>%TM100</t>
  </si>
  <si>
    <t>All02</t>
  </si>
  <si>
    <t>%TM101</t>
  </si>
  <si>
    <t>All03</t>
  </si>
  <si>
    <t>%TM102</t>
  </si>
  <si>
    <t>All04</t>
  </si>
  <si>
    <t xml:space="preserve"> (TON,100 MS,600,YES)</t>
  </si>
  <si>
    <t>%TM103</t>
  </si>
  <si>
    <t>All05</t>
  </si>
  <si>
    <t>%TM104</t>
  </si>
  <si>
    <t>All06</t>
  </si>
  <si>
    <t>%TM105</t>
  </si>
  <si>
    <t>All07</t>
  </si>
  <si>
    <t>%TM106</t>
  </si>
  <si>
    <t>All08</t>
  </si>
  <si>
    <t>%TM107</t>
  </si>
  <si>
    <t>All09</t>
  </si>
  <si>
    <t>%TM108</t>
  </si>
  <si>
    <t>All10</t>
  </si>
  <si>
    <t>%TM109</t>
  </si>
  <si>
    <t>All11</t>
  </si>
  <si>
    <t>%TM110</t>
  </si>
  <si>
    <t>All12</t>
  </si>
  <si>
    <t>%TM111</t>
  </si>
  <si>
    <t>All13</t>
  </si>
  <si>
    <t>%TM112</t>
  </si>
  <si>
    <t>All14</t>
  </si>
  <si>
    <t>%TM113</t>
  </si>
  <si>
    <t>All15</t>
  </si>
  <si>
    <t>%TM114</t>
  </si>
  <si>
    <t>All16</t>
  </si>
  <si>
    <t>%TM115</t>
  </si>
  <si>
    <t>All17</t>
  </si>
  <si>
    <t>%TM116</t>
  </si>
  <si>
    <t>All18</t>
  </si>
  <si>
    <t>%TM117</t>
  </si>
  <si>
    <t>All19</t>
  </si>
  <si>
    <t>%TM118</t>
  </si>
  <si>
    <t>All20</t>
  </si>
  <si>
    <t>%TM119</t>
  </si>
  <si>
    <t>All21</t>
  </si>
  <si>
    <t>%TM120</t>
  </si>
  <si>
    <t>All22</t>
  </si>
  <si>
    <t>%TM121</t>
  </si>
  <si>
    <t>All23</t>
  </si>
  <si>
    <t>%TM122</t>
  </si>
  <si>
    <t>All24</t>
  </si>
  <si>
    <t>%TM123</t>
  </si>
  <si>
    <t>All25</t>
  </si>
  <si>
    <t>%TM124</t>
  </si>
  <si>
    <t>All26</t>
  </si>
  <si>
    <t>%TM125</t>
  </si>
  <si>
    <t>All27</t>
  </si>
  <si>
    <t>%TM126</t>
  </si>
  <si>
    <t>All28</t>
  </si>
  <si>
    <t>%TM127</t>
  </si>
  <si>
    <t>All29</t>
  </si>
  <si>
    <t>%TM128</t>
  </si>
  <si>
    <t>All30</t>
  </si>
  <si>
    <t>%TM129</t>
  </si>
  <si>
    <t>All31</t>
  </si>
  <si>
    <t>%TM130</t>
  </si>
  <si>
    <t>All32</t>
  </si>
  <si>
    <t>%TM131</t>
  </si>
  <si>
    <t>All33</t>
  </si>
  <si>
    <t>%TM132</t>
  </si>
  <si>
    <t>All34</t>
  </si>
  <si>
    <t>%TM133</t>
  </si>
  <si>
    <t>All35</t>
  </si>
  <si>
    <t>%TM134</t>
  </si>
  <si>
    <t>All36</t>
  </si>
  <si>
    <t>%TM135</t>
  </si>
  <si>
    <t>All37</t>
  </si>
  <si>
    <t>%TM136</t>
  </si>
  <si>
    <t>All38</t>
  </si>
  <si>
    <t>%TM137</t>
  </si>
  <si>
    <t>All39</t>
  </si>
  <si>
    <t>%TM138</t>
  </si>
  <si>
    <t>All40</t>
  </si>
  <si>
    <t>%TM139</t>
  </si>
  <si>
    <t>All41</t>
  </si>
  <si>
    <t>%TM140</t>
  </si>
  <si>
    <t>All42</t>
  </si>
  <si>
    <t>%TM141</t>
  </si>
  <si>
    <t>All43</t>
  </si>
  <si>
    <t>%TM142</t>
  </si>
  <si>
    <t>All44</t>
  </si>
  <si>
    <t>%TM143</t>
  </si>
  <si>
    <t>All45</t>
  </si>
  <si>
    <t>%TM144</t>
  </si>
  <si>
    <t>All46</t>
  </si>
  <si>
    <t>%TM145</t>
  </si>
  <si>
    <t>All47</t>
  </si>
  <si>
    <t>%TM146</t>
  </si>
  <si>
    <t>All48</t>
  </si>
  <si>
    <t>%TM147</t>
  </si>
  <si>
    <t>All49</t>
  </si>
  <si>
    <t>%TM148</t>
  </si>
  <si>
    <t>All50</t>
  </si>
  <si>
    <t>%TM149</t>
  </si>
  <si>
    <t>All51</t>
  </si>
  <si>
    <t>%TM150</t>
  </si>
  <si>
    <t>All52</t>
  </si>
  <si>
    <t>%TM151</t>
  </si>
  <si>
    <t>All53</t>
  </si>
  <si>
    <t>%TM152</t>
  </si>
  <si>
    <t>All54</t>
  </si>
  <si>
    <t>%TM153</t>
  </si>
  <si>
    <t>All55</t>
  </si>
  <si>
    <t>%TM154</t>
  </si>
  <si>
    <t>All56</t>
  </si>
  <si>
    <t>%TM155</t>
  </si>
  <si>
    <t>All57</t>
  </si>
  <si>
    <t>%TM156</t>
  </si>
  <si>
    <t>All58</t>
  </si>
  <si>
    <t>%TM157</t>
  </si>
  <si>
    <t>All59</t>
  </si>
  <si>
    <t>%TM158</t>
  </si>
  <si>
    <t>All60</t>
  </si>
  <si>
    <t>%TM159</t>
  </si>
  <si>
    <t>attente Controle habilitation frein translation horizontale</t>
  </si>
  <si>
    <t>%TM160</t>
  </si>
  <si>
    <t>Controlloabilitazionefreno1</t>
  </si>
  <si>
    <t>attente Controle habilitation frein translation verticale</t>
  </si>
  <si>
    <t>%TM161</t>
  </si>
  <si>
    <t>Controlloabilitazionefreno2</t>
  </si>
  <si>
    <t>attente Controle habilitation frein tapis</t>
  </si>
  <si>
    <t>%TM162</t>
  </si>
  <si>
    <t>Controlloabilitazionefreno3</t>
  </si>
  <si>
    <t>Compteurs 1-Valeur corrente Compteurs</t>
  </si>
  <si>
    <t>%ID3.0</t>
  </si>
  <si>
    <t>DWORD</t>
  </si>
  <si>
    <t>Compteurs 1-</t>
  </si>
  <si>
    <t>%ID3.0.4</t>
  </si>
  <si>
    <t>Compteurs 2-Valeur corrente Compteurs</t>
  </si>
  <si>
    <t>%ID3.1</t>
  </si>
  <si>
    <t>Compteurs 2-</t>
  </si>
  <si>
    <t>%ID3.1.4</t>
  </si>
  <si>
    <t>Compteurs 3-Valeur corrente Compteurs</t>
  </si>
  <si>
    <t>%ID3.2</t>
  </si>
  <si>
    <t>Compteurs 3-</t>
  </si>
  <si>
    <t>%ID3.2.4</t>
  </si>
  <si>
    <t>Compteurs 4-Valeur corrente Compteurs</t>
  </si>
  <si>
    <t>%ID3.3</t>
  </si>
  <si>
    <t>Compteurs 4-</t>
  </si>
  <si>
    <t>%ID3.3.4</t>
  </si>
  <si>
    <t>%IW3.0.2</t>
  </si>
  <si>
    <t>%IW3.0.3</t>
  </si>
  <si>
    <t>%IW3.1.2</t>
  </si>
  <si>
    <t>%IW3.1.3</t>
  </si>
  <si>
    <t>%IW3.2.2</t>
  </si>
  <si>
    <t>%IW3.2.3</t>
  </si>
  <si>
    <t>%IW3.3.2</t>
  </si>
  <si>
    <t>%IW3.3.3</t>
  </si>
  <si>
    <t>codeur pouss horiz.-</t>
  </si>
  <si>
    <t>%IW4.0.100</t>
  </si>
  <si>
    <t>codeur pouss horiz.-cote actuelle</t>
  </si>
  <si>
    <t>%IW4.0.101</t>
  </si>
  <si>
    <t>codeur pouss vert.-</t>
  </si>
  <si>
    <t>%IW4.0.110</t>
  </si>
  <si>
    <t>codeur pouss vert.-cote actuelle</t>
  </si>
  <si>
    <t>%IW4.0.111</t>
  </si>
  <si>
    <t>codeur tapis-</t>
  </si>
  <si>
    <t>%IW4.0.120</t>
  </si>
  <si>
    <t>codeur tapis-cote actuelle</t>
  </si>
  <si>
    <t>%IW4.0.121</t>
  </si>
  <si>
    <t>Pupitre</t>
  </si>
  <si>
    <t>%IW4.0.200</t>
  </si>
  <si>
    <t>%IW4.0.201</t>
  </si>
  <si>
    <t>Convoyeurs zone entrée</t>
  </si>
  <si>
    <t>%IW4.0.210</t>
  </si>
  <si>
    <t>zone Stacker</t>
  </si>
  <si>
    <t>%IW4.0.220</t>
  </si>
  <si>
    <t>%IW4.0.221</t>
  </si>
  <si>
    <t>zone tapis</t>
  </si>
  <si>
    <t>%IW4.0.230</t>
  </si>
  <si>
    <t>%IW4.0.231</t>
  </si>
  <si>
    <t>Mésure pas valide</t>
  </si>
  <si>
    <t>%IW3.0.2:X7</t>
  </si>
  <si>
    <t>%IW3.1.2:X7</t>
  </si>
  <si>
    <t>%IW3.2.2:X7</t>
  </si>
  <si>
    <t>%IW3.3.2:X7</t>
  </si>
  <si>
    <t>Urgence_générale</t>
  </si>
  <si>
    <t>%IW4.0.200:X0</t>
  </si>
  <si>
    <t>Reset_alarmes</t>
  </si>
  <si>
    <t>Poussoir Reset alarmes stacker</t>
  </si>
  <si>
    <t>%IW4.0.200:X1</t>
  </si>
  <si>
    <t>Man_aut</t>
  </si>
  <si>
    <t>Sélecteurs MAN-AUT</t>
  </si>
  <si>
    <t>%IW4.0.200:X2</t>
  </si>
  <si>
    <t>disponible</t>
  </si>
  <si>
    <t>%IW4.0.200:X3</t>
  </si>
  <si>
    <t>…disp</t>
  </si>
  <si>
    <t>%IW4.0.200:X4</t>
  </si>
  <si>
    <t>Stop_auto</t>
  </si>
  <si>
    <t>Poussoir Stop cycle</t>
  </si>
  <si>
    <t>%IW4.0.200:X5</t>
  </si>
  <si>
    <t>Poussoir en Avant/montée/ouvre</t>
  </si>
  <si>
    <t>%IW4.0.200:X6</t>
  </si>
  <si>
    <t>Puls_avanti</t>
  </si>
  <si>
    <t>Poussoir en arrière/descente/ferme</t>
  </si>
  <si>
    <t>%IW4.0.200:X7</t>
  </si>
  <si>
    <t>Sélecteurs_réglage</t>
  </si>
  <si>
    <t>%IW4.0.200:X8</t>
  </si>
  <si>
    <t>Pouss_habilitation</t>
  </si>
  <si>
    <t>RéglagePoussoir habilitation</t>
  </si>
  <si>
    <t>%IW4.0.200:X9</t>
  </si>
  <si>
    <t>Stoppeur_ouvre</t>
  </si>
  <si>
    <t>Réglage Sélecteurs stoppeur ouvre</t>
  </si>
  <si>
    <t>%IW4.0.200:X10</t>
  </si>
  <si>
    <t>Stoppeur_ferme</t>
  </si>
  <si>
    <t>Réglage Sélecteurs stoppeur ferme</t>
  </si>
  <si>
    <t>%IW4.0.200:X11</t>
  </si>
  <si>
    <t>Tuyaux_approche</t>
  </si>
  <si>
    <t>Réglage Sélecteurs tuyaux canal approche</t>
  </si>
  <si>
    <t>%IW4.0.200:X12</t>
  </si>
  <si>
    <t>Tuyaux_éloigne</t>
  </si>
  <si>
    <t>Réglage Sélecteurs tuyaux canal éloigne</t>
  </si>
  <si>
    <t>%IW4.0.200:X13</t>
  </si>
  <si>
    <t>Tuyaux_gonfle</t>
  </si>
  <si>
    <t>Réglage Sélecteurs gonflement tuyaux tete</t>
  </si>
  <si>
    <t>%IW4.0.200:X14</t>
  </si>
  <si>
    <t>Tuyaux_dégonfle</t>
  </si>
  <si>
    <t>Réglage Sélecteurs dégonflement tuyaux tete</t>
  </si>
  <si>
    <t>%IW4.0.200:X15</t>
  </si>
  <si>
    <t>Tubi_sgonfia</t>
  </si>
  <si>
    <t>Réglage Sélecteurs montée Séparateur de couche</t>
  </si>
  <si>
    <t>%IW4.0.201:X0</t>
  </si>
  <si>
    <t>Serrastrato_salita</t>
  </si>
  <si>
    <t>Réglage Sélecteurs descente Séparateur de couche</t>
  </si>
  <si>
    <t>%IW4.0.201:X1</t>
  </si>
  <si>
    <t>Cercleuse_montée</t>
  </si>
  <si>
    <t>Réglage Sélecteurs montée cercleuse</t>
  </si>
  <si>
    <t>%IW4.0.201:X2</t>
  </si>
  <si>
    <t>Cercleuse_descente</t>
  </si>
  <si>
    <t>Réglage Sélecteurs descente cercleuse</t>
  </si>
  <si>
    <t>%IW4.0.201:X3</t>
  </si>
  <si>
    <t>Demande_carter34</t>
  </si>
  <si>
    <t>demande ouverture carter porte 3-4</t>
  </si>
  <si>
    <t>%IW4.0.201:X4</t>
  </si>
  <si>
    <t>Demande_carter5</t>
  </si>
  <si>
    <t>demande ouverture carter porte 5</t>
  </si>
  <si>
    <t>%IW4.0.201:X5</t>
  </si>
  <si>
    <t>Richiesta_carter5</t>
  </si>
  <si>
    <t>%IW4.0.201:X6</t>
  </si>
  <si>
    <t>%IW4.0.201:X7</t>
  </si>
  <si>
    <t>%IW4.0.201:X8</t>
  </si>
  <si>
    <t>%IW4.0.201:X9</t>
  </si>
  <si>
    <t>%IW4.0.201:X10</t>
  </si>
  <si>
    <t>%IW4.0.201:X11</t>
  </si>
  <si>
    <t>Canal1_accumulation</t>
  </si>
  <si>
    <t>FTC minime accumulation canal 1</t>
  </si>
  <si>
    <t>%IW4.0.210:X0</t>
  </si>
  <si>
    <t>Can1_précomptage</t>
  </si>
  <si>
    <t>FTC précomptage canal 1</t>
  </si>
  <si>
    <t>%IW4.0.210:X1</t>
  </si>
  <si>
    <t>Canal1_comptage</t>
  </si>
  <si>
    <t>FTC comptage canal 1</t>
  </si>
  <si>
    <t>%IW4.0.210:X2</t>
  </si>
  <si>
    <t>Canal2_accumulation</t>
  </si>
  <si>
    <t>FTC minime accumulation canal 2</t>
  </si>
  <si>
    <t>%IW4.0.210:X3</t>
  </si>
  <si>
    <t>Can2_précomptage</t>
  </si>
  <si>
    <t>FTC précomptage canal 2</t>
  </si>
  <si>
    <t>%IW4.0.210:X4</t>
  </si>
  <si>
    <t>Canal2_comptage</t>
  </si>
  <si>
    <t>FTC comptage canal 2</t>
  </si>
  <si>
    <t>%IW4.0.210:X5</t>
  </si>
  <si>
    <t>Canal3_accumulation</t>
  </si>
  <si>
    <t>FTC minime accumulation canal 3</t>
  </si>
  <si>
    <t>%IW4.0.210:X6</t>
  </si>
  <si>
    <t>Can3_précomptage</t>
  </si>
  <si>
    <t>FTC précomptage canal 3</t>
  </si>
  <si>
    <t>%IW4.0.210:X7</t>
  </si>
  <si>
    <t>Canal3_comptage</t>
  </si>
  <si>
    <t>FTC comptage canal 3</t>
  </si>
  <si>
    <t>%IW4.0.210:X8</t>
  </si>
  <si>
    <t>Canal4_accumulation</t>
  </si>
  <si>
    <t>FTC minime accumulation canal 4</t>
  </si>
  <si>
    <t>%IW4.0.210:X9</t>
  </si>
  <si>
    <t>Can4_précomptage</t>
  </si>
  <si>
    <t>FTC précomptage canal 4</t>
  </si>
  <si>
    <t>%IW4.0.210:X10</t>
  </si>
  <si>
    <t>Canal4_comptage</t>
  </si>
  <si>
    <t>FTC comptage canal 4</t>
  </si>
  <si>
    <t>%IW4.0.210:X11</t>
  </si>
  <si>
    <t>Ftc_séc_translation</t>
  </si>
  <si>
    <t>FTCs sécurité translation stacker</t>
  </si>
  <si>
    <t>%IW4.0.210:X12</t>
  </si>
  <si>
    <t>Ftc_sicu_traslazione</t>
  </si>
  <si>
    <t>%IW4.0.210:X13</t>
  </si>
  <si>
    <t>%IW4.0.210:X14</t>
  </si>
  <si>
    <t>%IW4.0.210:X15</t>
  </si>
  <si>
    <t>Zéro_soulevement</t>
  </si>
  <si>
    <t>position de zéro codeur soulevement</t>
  </si>
  <si>
    <t>%IW4.0.220:X0</t>
  </si>
  <si>
    <t>Zéro_translation</t>
  </si>
  <si>
    <t>position de zéro codeur translation</t>
  </si>
  <si>
    <t>%IW4.0.220:X1</t>
  </si>
  <si>
    <t>Tete1_appui</t>
  </si>
  <si>
    <t>tete à l'appui 1</t>
  </si>
  <si>
    <t>%IW4.0.220:X2</t>
  </si>
  <si>
    <t>Tete2_appui</t>
  </si>
  <si>
    <t>tete à l'appui 2</t>
  </si>
  <si>
    <t>%IW4.0.220:X3</t>
  </si>
  <si>
    <t>Testa2_appoggio</t>
  </si>
  <si>
    <t>Bras de réaction</t>
  </si>
  <si>
    <t>%IW4.0.220:X4</t>
  </si>
  <si>
    <t>Braccioreazione</t>
  </si>
  <si>
    <t>%IW4.0.220:X5</t>
  </si>
  <si>
    <t>%IW4.0.220:X6</t>
  </si>
  <si>
    <t>%IW4.0.220:X7</t>
  </si>
  <si>
    <t>Presso_pinces_canal1</t>
  </si>
  <si>
    <t>%IW4.0.220:X8</t>
  </si>
  <si>
    <t>Presso_pinces_canal2</t>
  </si>
  <si>
    <t>%IW4.0.220:X9</t>
  </si>
  <si>
    <t>Presso_pinces_canal3</t>
  </si>
  <si>
    <t>%IW4.0.220:X10</t>
  </si>
  <si>
    <t>Presso_pinces_canal4</t>
  </si>
  <si>
    <t>%IW4.0.220:X11</t>
  </si>
  <si>
    <t>Tuyaux2_proches</t>
  </si>
  <si>
    <t>tuyaux canal 2 proches</t>
  </si>
  <si>
    <t>%IW4.0.220:X12</t>
  </si>
  <si>
    <t>Tuyaux2_loins</t>
  </si>
  <si>
    <t>tuyaux canal 2 loins</t>
  </si>
  <si>
    <t>%IW4.0.220:X13</t>
  </si>
  <si>
    <t>Tuyaux3_proches</t>
  </si>
  <si>
    <t>tuyaux canal 3 proches</t>
  </si>
  <si>
    <t>%IW4.0.220:X14</t>
  </si>
  <si>
    <t>Tuyaux3_loins</t>
  </si>
  <si>
    <t>tuyaux canal 3 loins</t>
  </si>
  <si>
    <t>%IW4.0.220:X15</t>
  </si>
  <si>
    <t>Tuyaux4_proches</t>
  </si>
  <si>
    <t>tuyaux canal 4 proches</t>
  </si>
  <si>
    <t>%IW4.0.221:X0</t>
  </si>
  <si>
    <t>Tuyaux4_loins</t>
  </si>
  <si>
    <t>tuyaux canal 4 loins</t>
  </si>
  <si>
    <t>%IW4.0.221:X1</t>
  </si>
  <si>
    <t>Vacuomètre</t>
  </si>
  <si>
    <t>%IW4.0.221:X2</t>
  </si>
  <si>
    <t>Vacuostato</t>
  </si>
  <si>
    <t>%IW4.0.221:X3</t>
  </si>
  <si>
    <t>%IW4.0.221:X4</t>
  </si>
  <si>
    <t>%IW4.0.221:X5</t>
  </si>
  <si>
    <t>%IW4.0.221:X6</t>
  </si>
  <si>
    <t>%IW4.0.221:X7</t>
  </si>
  <si>
    <t>Séparateurs couche 1 en haut</t>
  </si>
  <si>
    <t>%IW4.0.230:X0</t>
  </si>
  <si>
    <t>Separatore1_alto</t>
  </si>
  <si>
    <t>Séparateurs couche 1 en bas</t>
  </si>
  <si>
    <t>%IW4.0.230:X1</t>
  </si>
  <si>
    <t>Separatore1_basso</t>
  </si>
  <si>
    <t>FTC Séparateurs en bas</t>
  </si>
  <si>
    <t>%IW4.0.230:X2</t>
  </si>
  <si>
    <t>Ftc_barrage</t>
  </si>
  <si>
    <t>FTC sécurité sous barrage</t>
  </si>
  <si>
    <t>%IW4.0.230:X3</t>
  </si>
  <si>
    <t>%IW4.0.230:X4</t>
  </si>
  <si>
    <t>Ftc_2</t>
  </si>
  <si>
    <t>FTC couche décomposée dans pos.de prise</t>
  </si>
  <si>
    <t>%IW4.0.230:X5</t>
  </si>
  <si>
    <t>Ftc_3</t>
  </si>
  <si>
    <t>FTC couche décomposée dans pos.de prise (pot en plus)</t>
  </si>
  <si>
    <t>%IW4.0.230:X6</t>
  </si>
  <si>
    <t>Ftc_4</t>
  </si>
  <si>
    <t>FTC ralentissement couche dans pos.de prise (cellule d'angle)</t>
  </si>
  <si>
    <t>%IW4.0.230:X7</t>
  </si>
  <si>
    <t>Ftc_5</t>
  </si>
  <si>
    <t>FTC RANGEE1 ok dans pos.de prise (avant derniere)</t>
  </si>
  <si>
    <t>%IW4.0.230:X8</t>
  </si>
  <si>
    <t>Ftc_6</t>
  </si>
  <si>
    <t>FTC bouteilles sur tapis(sécurité, fin de table)</t>
  </si>
  <si>
    <t>%IW4.0.230:X9</t>
  </si>
  <si>
    <t>Ftc_7</t>
  </si>
  <si>
    <t>%IW4.0.230:X10</t>
  </si>
  <si>
    <t>Bord_dedans</t>
  </si>
  <si>
    <t>%IW4.0.230:X11</t>
  </si>
  <si>
    <t>Cerl_gran</t>
  </si>
  <si>
    <t>cercleuse en haut</t>
  </si>
  <si>
    <t>%IW4.0.230:X12</t>
  </si>
  <si>
    <t>Cerl_petite</t>
  </si>
  <si>
    <t>cercleuse en bas</t>
  </si>
  <si>
    <t>%IW4.0.230:X13</t>
  </si>
  <si>
    <t>Reggia_bassa</t>
  </si>
  <si>
    <t>%IW4.0.230:X14</t>
  </si>
  <si>
    <t>%IW4.0.230:X15</t>
  </si>
  <si>
    <t>%IW4.0.231:X0</t>
  </si>
  <si>
    <t>Signode_2</t>
  </si>
  <si>
    <t>signode-cercleuse en haut ok</t>
  </si>
  <si>
    <t>%IW4.0.231:X1</t>
  </si>
  <si>
    <t>Signode_3</t>
  </si>
  <si>
    <t>signode-cercleuse posée</t>
  </si>
  <si>
    <t>%IW4.0.231:X2</t>
  </si>
  <si>
    <t>Signode_4</t>
  </si>
  <si>
    <t>signode-Arret manuel cerclage</t>
  </si>
  <si>
    <t>%IW4.0.231:X3</t>
  </si>
  <si>
    <t>Signode_5</t>
  </si>
  <si>
    <t>signode-Commande cerclage à opérateur</t>
  </si>
  <si>
    <t>%IW4.0.231:X4</t>
  </si>
  <si>
    <t>Signode_6</t>
  </si>
  <si>
    <t>signode-Se A 1 signode</t>
  </si>
  <si>
    <t>%IW4.0.231:X5</t>
  </si>
  <si>
    <t>Delonca_1</t>
  </si>
  <si>
    <t>Delonca-cercleuse en alarme</t>
  </si>
  <si>
    <t>%IW4.0.231:X6</t>
  </si>
  <si>
    <t>Delonca_2</t>
  </si>
  <si>
    <t>Delonca-fin cerclage</t>
  </si>
  <si>
    <t>%IW4.0.231:X7</t>
  </si>
  <si>
    <t>Delonca_3</t>
  </si>
  <si>
    <t>Delonca-Présence cercleuse autour de la couche</t>
  </si>
  <si>
    <t>%IW4.0.231:X8</t>
  </si>
  <si>
    <t>Delonca_4</t>
  </si>
  <si>
    <t>Delonca-Présence de la cercleuse</t>
  </si>
  <si>
    <t>%IW4.0.231:X9</t>
  </si>
  <si>
    <t>Delonca_5</t>
  </si>
  <si>
    <t>%IW4.0.231:X10</t>
  </si>
  <si>
    <t>%IW4.0.231:X11</t>
  </si>
  <si>
    <t>%IW4.0.231:X12</t>
  </si>
  <si>
    <t>%IW4.0.231:X13</t>
  </si>
  <si>
    <t>%IW4.0.231:X14</t>
  </si>
  <si>
    <t>%IW4.0.231:X15</t>
  </si>
  <si>
    <t>%I3.0</t>
  </si>
  <si>
    <t>%I3.0.1</t>
  </si>
  <si>
    <t>%I3.0.2</t>
  </si>
  <si>
    <t>%I3.0.3</t>
  </si>
  <si>
    <t>%I3.0.4</t>
  </si>
  <si>
    <t>%I3.0.5</t>
  </si>
  <si>
    <t>%I3.0.6</t>
  </si>
  <si>
    <t>%I3.0.7</t>
  </si>
  <si>
    <t>%I3.0.8</t>
  </si>
  <si>
    <t>%I3.0.9</t>
  </si>
  <si>
    <t>%I3.0.10</t>
  </si>
  <si>
    <t>%I3.0.11</t>
  </si>
  <si>
    <t>%I3.0.12</t>
  </si>
  <si>
    <t>%I3.0.13</t>
  </si>
  <si>
    <t>%I3.0.14</t>
  </si>
  <si>
    <t>%I3.0.15</t>
  </si>
  <si>
    <t>%I3.1</t>
  </si>
  <si>
    <t>%I3.1.1</t>
  </si>
  <si>
    <t>%I3.1.2</t>
  </si>
  <si>
    <t>%I3.1.3</t>
  </si>
  <si>
    <t>%I3.1.4</t>
  </si>
  <si>
    <t>%I3.1.5</t>
  </si>
  <si>
    <t>%I3.1.6</t>
  </si>
  <si>
    <t>%I3.1.7</t>
  </si>
  <si>
    <t>%I3.1.8</t>
  </si>
  <si>
    <t>%I3.1.9</t>
  </si>
  <si>
    <t>%I3.1.10</t>
  </si>
  <si>
    <t>%I3.1.11</t>
  </si>
  <si>
    <t>%I3.1.12</t>
  </si>
  <si>
    <t>%I3.1.13</t>
  </si>
  <si>
    <t>%I3.1.14</t>
  </si>
  <si>
    <t>%I3.1.15</t>
  </si>
  <si>
    <t>%I3.2</t>
  </si>
  <si>
    <t>%I3.2.1</t>
  </si>
  <si>
    <t>%I3.2.2</t>
  </si>
  <si>
    <t>%I3.2.3</t>
  </si>
  <si>
    <t>%I3.2.4</t>
  </si>
  <si>
    <t>%I3.2.5</t>
  </si>
  <si>
    <t>%I3.2.6</t>
  </si>
  <si>
    <t>%I3.2.7</t>
  </si>
  <si>
    <t>%I3.2.8</t>
  </si>
  <si>
    <t>%I3.2.9</t>
  </si>
  <si>
    <t>%I3.2.10</t>
  </si>
  <si>
    <t>%I3.2.11</t>
  </si>
  <si>
    <t>%I3.2.12</t>
  </si>
  <si>
    <t>%I3.2.13</t>
  </si>
  <si>
    <t>%I3.2.14</t>
  </si>
  <si>
    <t>%I3.2.15</t>
  </si>
  <si>
    <t>%I3.3</t>
  </si>
  <si>
    <t>%I3.3.1</t>
  </si>
  <si>
    <t>%I3.3.2</t>
  </si>
  <si>
    <t>%I3.3.3</t>
  </si>
  <si>
    <t>%I3.3.4</t>
  </si>
  <si>
    <t>%I3.3.5</t>
  </si>
  <si>
    <t>%I3.3.6</t>
  </si>
  <si>
    <t>%I3.3.7</t>
  </si>
  <si>
    <t>%I3.3.8</t>
  </si>
  <si>
    <t>%I3.3.9</t>
  </si>
  <si>
    <t>%I3.3.10</t>
  </si>
  <si>
    <t>%I3.3.11</t>
  </si>
  <si>
    <t>%I3.3.12</t>
  </si>
  <si>
    <t>%I3.3.13</t>
  </si>
  <si>
    <t>%I3.3.14</t>
  </si>
  <si>
    <t>%I3.3.15</t>
  </si>
  <si>
    <t>Thermiques_moteurs</t>
  </si>
  <si>
    <t>Cumulatif thermiques Stacker</t>
  </si>
  <si>
    <t>Thermique_cercleuse</t>
  </si>
  <si>
    <t>Thermique cercleuse signode</t>
  </si>
  <si>
    <t>Termico_reggiatrice</t>
  </si>
  <si>
    <t>Disp</t>
  </si>
  <si>
    <t>Défaut_butées1</t>
  </si>
  <si>
    <t>Défaut butées mobiles mobile 1</t>
  </si>
  <si>
    <t>Défaut_butées2</t>
  </si>
  <si>
    <t>Défaut butées mobiles mobile 2</t>
  </si>
  <si>
    <t>Défaut_butées3</t>
  </si>
  <si>
    <t>Défaut butées mobiles mobile 3</t>
  </si>
  <si>
    <t>Défaut_butées4</t>
  </si>
  <si>
    <t>Défaut butées mobiles mobile 4</t>
  </si>
  <si>
    <t>Preventa_générale</t>
  </si>
  <si>
    <t>Preventa_stackerpall</t>
  </si>
  <si>
    <t>Preventa Stacker/Pall</t>
  </si>
  <si>
    <t>butées mobiles mobile canal 1 en arrière (zéro)</t>
  </si>
  <si>
    <t>Sfalsatore1_indietro</t>
  </si>
  <si>
    <t>butées mobiles mobile canal 2 en arrière (zéro)</t>
  </si>
  <si>
    <t>Sfalsatore2_indietro</t>
  </si>
  <si>
    <t>butées mobiles mobile canal 3 en arrière (zéro)</t>
  </si>
  <si>
    <t>Sfalsatore3_indietro</t>
  </si>
  <si>
    <t>butées mobiles mobile canal 4 en arrière (zéro)</t>
  </si>
  <si>
    <t>Pressostat</t>
  </si>
  <si>
    <t>Pressostat Stacker</t>
  </si>
  <si>
    <t>Habil_frein_1</t>
  </si>
  <si>
    <t>habilitation frein trans.horiz</t>
  </si>
  <si>
    <t>Habil_frein_2</t>
  </si>
  <si>
    <t>habilitation frein trans.Vert</t>
  </si>
  <si>
    <t>Habil_frein_3</t>
  </si>
  <si>
    <t>habilitation frein tapis</t>
  </si>
  <si>
    <t>Défaut_var_canaux12</t>
  </si>
  <si>
    <t>Défaut variateur de fréquence canaux 1-2</t>
  </si>
  <si>
    <t>Défaut_var_canaux34</t>
  </si>
  <si>
    <t>Défaut variateur de fréquence canaux 3-4</t>
  </si>
  <si>
    <t>Défaut_translat_horizontale</t>
  </si>
  <si>
    <t>Défaut_translat_verticale</t>
  </si>
  <si>
    <t>Défaut variateur de fréquence translation verticale</t>
  </si>
  <si>
    <t>Défaut_tapis</t>
  </si>
  <si>
    <t>Défaut variateur de fréquence tapis</t>
  </si>
  <si>
    <t>Fault_tappeto</t>
  </si>
  <si>
    <t>Pall_arrete</t>
  </si>
  <si>
    <t>Pall_demande_arret</t>
  </si>
  <si>
    <t>Ok_position_de_prise</t>
  </si>
  <si>
    <t>position de prise rejointe (habilitation cerclage</t>
  </si>
  <si>
    <t>Fin_prise</t>
  </si>
  <si>
    <t>Robot en hors encombrement</t>
  </si>
  <si>
    <t>Robot_en_alarme</t>
  </si>
  <si>
    <t>Signal robot en alarme(NC)</t>
  </si>
  <si>
    <t>Marche_cycle</t>
  </si>
  <si>
    <t>Reset_e_marcia</t>
  </si>
  <si>
    <t>%QW3.0</t>
  </si>
  <si>
    <t>%QW3.0.1</t>
  </si>
  <si>
    <t>%QW3.1</t>
  </si>
  <si>
    <t>%QW3.1.1</t>
  </si>
  <si>
    <t>%QW3.2</t>
  </si>
  <si>
    <t>%QW3.2.1</t>
  </si>
  <si>
    <t>%QW3.3</t>
  </si>
  <si>
    <t>%QW3.3.1</t>
  </si>
  <si>
    <t>codeur pouss horiz.-mise à zéro(-1)</t>
  </si>
  <si>
    <t>%QW4.0.100</t>
  </si>
  <si>
    <t>codeur pouss horiz.-Preset zéro</t>
  </si>
  <si>
    <t>%QW4.0.101</t>
  </si>
  <si>
    <t>codeur pouss vert.-mise à zéro(-1)</t>
  </si>
  <si>
    <t>%QW4.0.110</t>
  </si>
  <si>
    <t>codeur pouss vert.-Preset zéro</t>
  </si>
  <si>
    <t>%QW4.0.111</t>
  </si>
  <si>
    <t>codeur tapis-mise à zéro(-1)</t>
  </si>
  <si>
    <t>%QW4.0.120</t>
  </si>
  <si>
    <t>codeur tapis-Preset zéro</t>
  </si>
  <si>
    <t>%QW4.0.121</t>
  </si>
  <si>
    <t>%QW4.0.200</t>
  </si>
  <si>
    <t>%QW4.0.210</t>
  </si>
  <si>
    <t>%QW4.0.220</t>
  </si>
  <si>
    <t>%QW4.0.221</t>
  </si>
  <si>
    <t>%QW4.0.230</t>
  </si>
  <si>
    <t>%QW4.0.231</t>
  </si>
  <si>
    <t>Réf. analogique butées mobiles mobile canal 1</t>
  </si>
  <si>
    <t>Réf. analogique butées mobiles mobile canal 2</t>
  </si>
  <si>
    <t>Réf. analogique butées mobiles mobile canal 3</t>
  </si>
  <si>
    <t>Réf. analogique butées mobiles mobile canal 4</t>
  </si>
  <si>
    <t>Canaux1_2</t>
  </si>
  <si>
    <t>Réf. analogique Moteur canaux 1-2</t>
  </si>
  <si>
    <t>Canaux3_4</t>
  </si>
  <si>
    <t>Réf. analogique Moteur canaux 3-4</t>
  </si>
  <si>
    <t>Pousseur_av_arr</t>
  </si>
  <si>
    <t>Réf. analogique Moteur translation horizontale</t>
  </si>
  <si>
    <t>Pousseur_up_down</t>
  </si>
  <si>
    <t>Réf. analogique Moteur translation verticale</t>
  </si>
  <si>
    <t>Tapis</t>
  </si>
  <si>
    <t>Réf. analogique Moteur tapis</t>
  </si>
  <si>
    <t>Tappeto</t>
  </si>
  <si>
    <t>...disp</t>
  </si>
  <si>
    <t>Lampe_1</t>
  </si>
  <si>
    <t>habilitation réglage</t>
  </si>
  <si>
    <t>%QW4.0.200:X0</t>
  </si>
  <si>
    <t>Lampe_2</t>
  </si>
  <si>
    <t>ouverture carter 3-4 Habilitée</t>
  </si>
  <si>
    <t>%QW4.0.200:X1</t>
  </si>
  <si>
    <t>Lampe_3</t>
  </si>
  <si>
    <t>ouverture carter 5 Habilitée</t>
  </si>
  <si>
    <t>%QW4.0.200:X2</t>
  </si>
  <si>
    <t>Lampada_3</t>
  </si>
  <si>
    <t>%QW4.0.200:X3</t>
  </si>
  <si>
    <t>Lampe_4</t>
  </si>
  <si>
    <t>Lampe reset alarmes</t>
  </si>
  <si>
    <t>%QW4.0.200:X4</t>
  </si>
  <si>
    <t>Lampe_5</t>
  </si>
  <si>
    <t>Lampe cycle Auto</t>
  </si>
  <si>
    <t>%QW4.0.200:X5</t>
  </si>
  <si>
    <t>Lampada_5</t>
  </si>
  <si>
    <t>%QW4.0.200:X6</t>
  </si>
  <si>
    <t>%QW4.0.200:X7</t>
  </si>
  <si>
    <t>Ouvre_carter_3</t>
  </si>
  <si>
    <t>Commande ouverture carter 3</t>
  </si>
  <si>
    <t>%QW4.0.200:X8</t>
  </si>
  <si>
    <t>Ouvre_carter_4</t>
  </si>
  <si>
    <t>Commande ouverture carter 4</t>
  </si>
  <si>
    <t>%QW4.0.200:X9</t>
  </si>
  <si>
    <t>Ouvre_carter_5</t>
  </si>
  <si>
    <t>Commande ouverture carter 5</t>
  </si>
  <si>
    <t>%QW4.0.200:X10</t>
  </si>
  <si>
    <t>Apri_carter_5</t>
  </si>
  <si>
    <t>%QW4.0.200:X11</t>
  </si>
  <si>
    <t>Stoppeur_c1</t>
  </si>
  <si>
    <t>stoppeur canal 1</t>
  </si>
  <si>
    <t>%QW4.0.210:X0</t>
  </si>
  <si>
    <t>Stoppeur_c2</t>
  </si>
  <si>
    <t>stoppeur canal 2</t>
  </si>
  <si>
    <t>%QW4.0.210:X1</t>
  </si>
  <si>
    <t>Stoppeur_c3</t>
  </si>
  <si>
    <t>stoppeur canal 3</t>
  </si>
  <si>
    <t>%QW4.0.210:X2</t>
  </si>
  <si>
    <t>Stoppeur_c4</t>
  </si>
  <si>
    <t>stoppeur canal 4</t>
  </si>
  <si>
    <t>%QW4.0.210:X3</t>
  </si>
  <si>
    <t>Stoppatore_c4</t>
  </si>
  <si>
    <t>%QW4.0.210:X4</t>
  </si>
  <si>
    <t>%QW4.0.210:X5</t>
  </si>
  <si>
    <t>%QW4.0.210:X6</t>
  </si>
  <si>
    <t>%QW4.0.210:X7</t>
  </si>
  <si>
    <t>Consenso_a_landi</t>
  </si>
  <si>
    <t>%QW4.0.210:X8</t>
  </si>
  <si>
    <t>%QW4.0.210:X9</t>
  </si>
  <si>
    <t>%QW4.0.210:X10</t>
  </si>
  <si>
    <t>%QW4.0.210:X11</t>
  </si>
  <si>
    <t>Approche_tuyaux2</t>
  </si>
  <si>
    <t>approche tuyaux canal 2</t>
  </si>
  <si>
    <t>%QW4.0.220:X0</t>
  </si>
  <si>
    <t>Éloigne_tuyaux2</t>
  </si>
  <si>
    <t>éloignement tuyaux canal 2</t>
  </si>
  <si>
    <t>%QW4.0.220:X1</t>
  </si>
  <si>
    <t>Approche_tuyaux3</t>
  </si>
  <si>
    <t>approche tuyaux canal 3</t>
  </si>
  <si>
    <t>%QW4.0.220:X2</t>
  </si>
  <si>
    <t>Éloigne_tuyaux3</t>
  </si>
  <si>
    <t>éloignement tuyaux canal 3</t>
  </si>
  <si>
    <t>%QW4.0.220:X3</t>
  </si>
  <si>
    <t>Approche_tuyaux4</t>
  </si>
  <si>
    <t>approche tuyaux canal 4</t>
  </si>
  <si>
    <t>%QW4.0.220:X4</t>
  </si>
  <si>
    <t>Éloigne_tuyaux4</t>
  </si>
  <si>
    <t>éloignement tuyaux canal 40\</t>
  </si>
  <si>
    <t>%QW4.0.220:X5</t>
  </si>
  <si>
    <t>Ouvre_air_c1</t>
  </si>
  <si>
    <t>gonflement tuyaux canal 1</t>
  </si>
  <si>
    <t>%QW4.0.220:X6</t>
  </si>
  <si>
    <t>Ouvre_vide_c1</t>
  </si>
  <si>
    <t>ouverture vide canal 1</t>
  </si>
  <si>
    <t>%QW4.0.220:X8</t>
  </si>
  <si>
    <t>Ouvre_air_c2</t>
  </si>
  <si>
    <t>gonflement tuyaux canal 2</t>
  </si>
  <si>
    <t>%QW4.0.220:X10</t>
  </si>
  <si>
    <t>Ouvre_vide_c2</t>
  </si>
  <si>
    <t>ouverture vide canal 2</t>
  </si>
  <si>
    <t>%QW4.0.220:X12</t>
  </si>
  <si>
    <t>Ouvre_air_c3</t>
  </si>
  <si>
    <t>gonflement tuyaux canal 3</t>
  </si>
  <si>
    <t>%QW4.0.220:X14</t>
  </si>
  <si>
    <t>Ouvre_vide_c3</t>
  </si>
  <si>
    <t>ouverture vide canal 3</t>
  </si>
  <si>
    <t>%QW4.0.221:X0</t>
  </si>
  <si>
    <t>Ouvre_air_c4</t>
  </si>
  <si>
    <t>gonflement tuyaux canal 4</t>
  </si>
  <si>
    <t>%QW4.0.221:X2</t>
  </si>
  <si>
    <t>Ouvre_vide_c4</t>
  </si>
  <si>
    <t>ouverture vide canal 4</t>
  </si>
  <si>
    <t>%QW4.0.221:X4</t>
  </si>
  <si>
    <t>Ouvre_vide_générale</t>
  </si>
  <si>
    <t>fermeture vide canal 4</t>
  </si>
  <si>
    <t>%QW4.0.221:X5</t>
  </si>
  <si>
    <t>Apri_vuoto_generale</t>
  </si>
  <si>
    <t>%QW4.0.221:X6</t>
  </si>
  <si>
    <t>%QW4.0.221:X7</t>
  </si>
  <si>
    <t>Lamp_rouge</t>
  </si>
  <si>
    <t>Stacker en alarme</t>
  </si>
  <si>
    <t>%QW4.0.221:X8</t>
  </si>
  <si>
    <t>Lamp_vert</t>
  </si>
  <si>
    <t>Stacker dans manuel</t>
  </si>
  <si>
    <t>%QW4.0.221:X9</t>
  </si>
  <si>
    <t>Lamp_bleue</t>
  </si>
  <si>
    <t>Stacker dans automatique</t>
  </si>
  <si>
    <t>%QW4.0.221:X10</t>
  </si>
  <si>
    <t>Sirène</t>
  </si>
  <si>
    <t>Stacker sirène</t>
  </si>
  <si>
    <t>%QW4.0.221:X11</t>
  </si>
  <si>
    <t>Montée_séparateurs</t>
  </si>
  <si>
    <t>montée Séparateurs couche</t>
  </si>
  <si>
    <t>%QW4.0.230:X0</t>
  </si>
  <si>
    <t>Descente_séparateurs</t>
  </si>
  <si>
    <t>descente Séparateurs couche</t>
  </si>
  <si>
    <t>%QW4.0.230:X1</t>
  </si>
  <si>
    <t>Montée_cercleuse</t>
  </si>
  <si>
    <t>montée cercleuse</t>
  </si>
  <si>
    <t>%QW4.0.230:X2</t>
  </si>
  <si>
    <t>Descente_cercleuse</t>
  </si>
  <si>
    <t>descente cercleuse</t>
  </si>
  <si>
    <t>%QW4.0.230:X3</t>
  </si>
  <si>
    <t>Ouarr_1</t>
  </si>
  <si>
    <t>signode-Commande cerclage</t>
  </si>
  <si>
    <t>%QW4.0.230:X4</t>
  </si>
  <si>
    <t>Ouarr_2</t>
  </si>
  <si>
    <t>signode-Commande de ne pas exécuter le cerclage</t>
  </si>
  <si>
    <t>%QW4.0.230:X5</t>
  </si>
  <si>
    <t>Del_1</t>
  </si>
  <si>
    <t>Delonca-Stacker dans automatique</t>
  </si>
  <si>
    <t>%QW4.0.230:X6</t>
  </si>
  <si>
    <t>Del_2</t>
  </si>
  <si>
    <t>Delonca-Stacker dans manuel</t>
  </si>
  <si>
    <t>%QW4.0.230:X7</t>
  </si>
  <si>
    <t>Del_3</t>
  </si>
  <si>
    <t>Delonca-Reset défaut</t>
  </si>
  <si>
    <t>%QW4.0.230:X8</t>
  </si>
  <si>
    <t>Del_4</t>
  </si>
  <si>
    <t>Delonca-Commande cercleuse dans automatique</t>
  </si>
  <si>
    <t>%QW4.0.230:X9</t>
  </si>
  <si>
    <t>Del_5</t>
  </si>
  <si>
    <t>Delonca-Commande cercleuse dans manuel</t>
  </si>
  <si>
    <t>%QW4.0.230:X10</t>
  </si>
  <si>
    <t>Del_6</t>
  </si>
  <si>
    <t>Delonca-Pre Envoi</t>
  </si>
  <si>
    <t>%QW4.0.230:X11</t>
  </si>
  <si>
    <t>Del_7</t>
  </si>
  <si>
    <t>Delonca-arret d'Urgence</t>
  </si>
  <si>
    <t>%QW4.0.230:X12</t>
  </si>
  <si>
    <t>Del_8</t>
  </si>
  <si>
    <t>Delonca-Mise sous tension</t>
  </si>
  <si>
    <t>%QW4.0.230:X13</t>
  </si>
  <si>
    <t>%QW4.0.230:X14</t>
  </si>
  <si>
    <t>%QW4.0.230:X15</t>
  </si>
  <si>
    <t>Sponda_dentro</t>
  </si>
  <si>
    <t>%QW4.0.231:X0</t>
  </si>
  <si>
    <t>%QW4.0.231:X1</t>
  </si>
  <si>
    <t>%QW4.0.231:X2</t>
  </si>
  <si>
    <t>%QW4.0.231:X3</t>
  </si>
  <si>
    <t>Compteurs 1-Validation</t>
  </si>
  <si>
    <t>%Q3.0</t>
  </si>
  <si>
    <t>Compteurs 1-Preset o reset</t>
  </si>
  <si>
    <t>%Q3.0.1</t>
  </si>
  <si>
    <t>%Q3.0.2</t>
  </si>
  <si>
    <t>%Q3.0.3</t>
  </si>
  <si>
    <t>%Q3.0.4</t>
  </si>
  <si>
    <t>%Q3.0.5</t>
  </si>
  <si>
    <t>%Q3.0.6</t>
  </si>
  <si>
    <t>%Q3.0.7</t>
  </si>
  <si>
    <t>%Q3.0.8</t>
  </si>
  <si>
    <t>%Q3.0.9</t>
  </si>
  <si>
    <t>%Q3.0.10</t>
  </si>
  <si>
    <t>%Q3.0.11</t>
  </si>
  <si>
    <t>%Q3.0.12</t>
  </si>
  <si>
    <t>%Q3.0.13</t>
  </si>
  <si>
    <t>%Q3.0.14</t>
  </si>
  <si>
    <t>%Q3.0.15</t>
  </si>
  <si>
    <t>Compteurs 2-Validation</t>
  </si>
  <si>
    <t>%Q3.1</t>
  </si>
  <si>
    <t>Compteurs 2-Preset o reset</t>
  </si>
  <si>
    <t>%Q3.1.1</t>
  </si>
  <si>
    <t>%Q3.1.2</t>
  </si>
  <si>
    <t>%Q3.1.3</t>
  </si>
  <si>
    <t>%Q3.1.4</t>
  </si>
  <si>
    <t>%Q3.1.5</t>
  </si>
  <si>
    <t>%Q3.1.6</t>
  </si>
  <si>
    <t>%Q3.1.7</t>
  </si>
  <si>
    <t>%Q3.1.8</t>
  </si>
  <si>
    <t>%Q3.1.9</t>
  </si>
  <si>
    <t>%Q3.1.10</t>
  </si>
  <si>
    <t>%Q3.1.11</t>
  </si>
  <si>
    <t>%Q3.1.12</t>
  </si>
  <si>
    <t>%Q3.1.13</t>
  </si>
  <si>
    <t>%Q3.1.14</t>
  </si>
  <si>
    <t>%Q3.1.15</t>
  </si>
  <si>
    <t>Compteurs 3-Validation</t>
  </si>
  <si>
    <t>%Q3.2</t>
  </si>
  <si>
    <t>Compteurs 3-Preset o reset</t>
  </si>
  <si>
    <t>%Q3.2.1</t>
  </si>
  <si>
    <t>%Q3.2.2</t>
  </si>
  <si>
    <t>%Q3.2.3</t>
  </si>
  <si>
    <t>%Q3.2.4</t>
  </si>
  <si>
    <t>%Q3.2.5</t>
  </si>
  <si>
    <t>%Q3.2.6</t>
  </si>
  <si>
    <t>%Q3.2.7</t>
  </si>
  <si>
    <t>%Q3.2.8</t>
  </si>
  <si>
    <t>%Q3.2.9</t>
  </si>
  <si>
    <t>%Q3.2.10</t>
  </si>
  <si>
    <t>%Q3.2.11</t>
  </si>
  <si>
    <t>%Q3.2.12</t>
  </si>
  <si>
    <t>%Q3.2.13</t>
  </si>
  <si>
    <t>%Q3.2.14</t>
  </si>
  <si>
    <t>%Q3.2.15</t>
  </si>
  <si>
    <t>Compteurs 4-Validation</t>
  </si>
  <si>
    <t>%Q3.3</t>
  </si>
  <si>
    <t>Compteurs 4-Preset o reset</t>
  </si>
  <si>
    <t>%Q3.3.1</t>
  </si>
  <si>
    <t>%Q3.3.2</t>
  </si>
  <si>
    <t>%Q3.3.3</t>
  </si>
  <si>
    <t>%Q3.3.4</t>
  </si>
  <si>
    <t>%Q3.3.5</t>
  </si>
  <si>
    <t>%Q3.3.6</t>
  </si>
  <si>
    <t>%Q3.3.7</t>
  </si>
  <si>
    <t>%Q3.3.8</t>
  </si>
  <si>
    <t>%Q3.3.9</t>
  </si>
  <si>
    <t>%Q3.3.10</t>
  </si>
  <si>
    <t>%Q3.3.11</t>
  </si>
  <si>
    <t>%Q3.3.12</t>
  </si>
  <si>
    <t>%Q3.3.13</t>
  </si>
  <si>
    <t>%Q3.3.14</t>
  </si>
  <si>
    <t>%Q3.3.15</t>
  </si>
  <si>
    <t>Canaux_entrée12</t>
  </si>
  <si>
    <t>Moteur canaux entrée 1-2</t>
  </si>
  <si>
    <t>Canaux_entrée34</t>
  </si>
  <si>
    <t>Canali_ingresso34</t>
  </si>
  <si>
    <t>Moteur canaux entrée 3-4</t>
  </si>
  <si>
    <t>Traslazione_avanti</t>
  </si>
  <si>
    <t>Moteur translation horizontale avant</t>
  </si>
  <si>
    <t>Translation_arriere</t>
  </si>
  <si>
    <t>Moteur translation horizontale arriere</t>
  </si>
  <si>
    <t>Translation_montee</t>
  </si>
  <si>
    <t>Moteur translation verticale montée</t>
  </si>
  <si>
    <t>Translation_descente</t>
  </si>
  <si>
    <t>Moteur translation verticale descente</t>
  </si>
  <si>
    <t>Comado_tappeto</t>
  </si>
  <si>
    <t>Moteur table</t>
  </si>
  <si>
    <t>Frein_tras_horiz</t>
  </si>
  <si>
    <t>frein translation horizontale</t>
  </si>
  <si>
    <t>Frein_tras_vert</t>
  </si>
  <si>
    <t>frein translation verticale</t>
  </si>
  <si>
    <t>Frein_tapis</t>
  </si>
  <si>
    <t>frein tapis</t>
  </si>
  <si>
    <t>Freno_tappeto</t>
  </si>
  <si>
    <t>habilitation start butées mobiles mobile canal 1</t>
  </si>
  <si>
    <t>Abilit_sfalsatore1</t>
  </si>
  <si>
    <t>habilitation start butées mobiles mobile canal 2</t>
  </si>
  <si>
    <t>Abilit_sfalsatore2</t>
  </si>
  <si>
    <t>habilitation start butées mobiles mobile canal 3</t>
  </si>
  <si>
    <t>Abilit_sfalsatore3</t>
  </si>
  <si>
    <t>habilitation start butées mobiles mobile canal 4</t>
  </si>
  <si>
    <t>Abilit_sfalsatore4</t>
  </si>
  <si>
    <t>Envoi cercleuse signode en Avant</t>
  </si>
  <si>
    <t>Signode_avanti</t>
  </si>
  <si>
    <t>Envoi cercleuse signode en arrière</t>
  </si>
  <si>
    <t>Signode_indietro</t>
  </si>
  <si>
    <t>Signode_elettromagnete</t>
  </si>
  <si>
    <t>Ev_fermeture_canaux</t>
  </si>
  <si>
    <t>électrovanne fermeture canaux stacker</t>
  </si>
  <si>
    <t>Ev_générale</t>
  </si>
  <si>
    <t>habilitation électrovanne générale stacker(réglage)</t>
  </si>
  <si>
    <t>Prise_prete</t>
  </si>
  <si>
    <t>prise prete pour Robot</t>
  </si>
  <si>
    <t>Ok_redémarrage_robot</t>
  </si>
  <si>
    <t>Ok redémarrage Robot(fin cerclage)</t>
  </si>
  <si>
    <t>Automatique_a_robot</t>
  </si>
  <si>
    <t>cycle automatique pour robot</t>
  </si>
  <si>
    <t>Stacker_arrete</t>
  </si>
  <si>
    <t>Demande_arret</t>
  </si>
  <si>
    <t>Richiesta_arresto_pall_in_fase</t>
  </si>
  <si>
    <t>%TM3</t>
  </si>
  <si>
    <t xml:space="preserve"> </t>
  </si>
  <si>
    <t xml:space="preserve"> TM </t>
  </si>
  <si>
    <t>%TM4</t>
  </si>
  <si>
    <t>%TM7</t>
  </si>
  <si>
    <t>%TM8</t>
  </si>
  <si>
    <t>%TM9</t>
  </si>
  <si>
    <t>%TM10</t>
  </si>
  <si>
    <t>%TM17</t>
  </si>
  <si>
    <t>%TM19</t>
  </si>
  <si>
    <t>%TM20</t>
  </si>
  <si>
    <t>%TM27</t>
  </si>
  <si>
    <t>%TM29</t>
  </si>
  <si>
    <t>%TM32</t>
  </si>
  <si>
    <t>%TM39</t>
  </si>
  <si>
    <t>%TM46</t>
  </si>
  <si>
    <t>%TM49</t>
  </si>
  <si>
    <t>%TM56</t>
  </si>
  <si>
    <t>%TM57</t>
  </si>
  <si>
    <t>%TM59</t>
  </si>
  <si>
    <t>%TM60</t>
  </si>
  <si>
    <t>%TM61</t>
  </si>
  <si>
    <t>%TM62</t>
  </si>
  <si>
    <t>%TM63</t>
  </si>
  <si>
    <t>%TM64</t>
  </si>
  <si>
    <t>%TM67</t>
  </si>
  <si>
    <t>%TM68</t>
  </si>
  <si>
    <t>%TM69</t>
  </si>
  <si>
    <t>%TM75</t>
  </si>
  <si>
    <t>%TM77</t>
  </si>
  <si>
    <t>%TM78</t>
  </si>
  <si>
    <t>%TM79</t>
  </si>
  <si>
    <t>%TM84</t>
  </si>
  <si>
    <t>%TM85</t>
  </si>
  <si>
    <t>%TM86</t>
  </si>
  <si>
    <t>%TM87</t>
  </si>
  <si>
    <t>%TM88</t>
  </si>
  <si>
    <t>%TM89</t>
  </si>
  <si>
    <t>%TM98</t>
  </si>
  <si>
    <t>%TM163</t>
  </si>
  <si>
    <t>%TM164</t>
  </si>
  <si>
    <t>%TM165</t>
  </si>
  <si>
    <t>%TM166</t>
  </si>
  <si>
    <t>%TM167</t>
  </si>
  <si>
    <t>%TM168</t>
  </si>
  <si>
    <t>%TM169</t>
  </si>
  <si>
    <t>%TM170</t>
  </si>
  <si>
    <t>%TM171</t>
  </si>
  <si>
    <t>%TM172</t>
  </si>
  <si>
    <t>%TM173</t>
  </si>
  <si>
    <t>%TM174</t>
  </si>
  <si>
    <t>%TM175</t>
  </si>
  <si>
    <t>%TM176</t>
  </si>
  <si>
    <t>%TM177</t>
  </si>
  <si>
    <t>%TM178</t>
  </si>
  <si>
    <t>%TM179</t>
  </si>
  <si>
    <t>%TM180</t>
  </si>
  <si>
    <t>%TM181</t>
  </si>
  <si>
    <t>%TM182</t>
  </si>
  <si>
    <t>%TM183</t>
  </si>
  <si>
    <t>%TM184</t>
  </si>
  <si>
    <t>%TM185</t>
  </si>
  <si>
    <t>%TM186</t>
  </si>
  <si>
    <t>%TM187</t>
  </si>
  <si>
    <t>%TM188</t>
  </si>
  <si>
    <t>%TM189</t>
  </si>
  <si>
    <t>%TM190</t>
  </si>
  <si>
    <t>%TM191</t>
  </si>
  <si>
    <t>%TM192</t>
  </si>
  <si>
    <t>%TM193</t>
  </si>
  <si>
    <t>%TM194</t>
  </si>
  <si>
    <t>%TM195</t>
  </si>
  <si>
    <t>%TM196</t>
  </si>
  <si>
    <t>%TM197</t>
  </si>
  <si>
    <t>%TM198</t>
  </si>
  <si>
    <t>%TM199</t>
  </si>
  <si>
    <t>%MN0</t>
  </si>
  <si>
    <t xml:space="preserve"> MN </t>
  </si>
  <si>
    <t xml:space="preserve"> (10 MS,9999,YES)</t>
  </si>
  <si>
    <t>%MN1</t>
  </si>
  <si>
    <t>%MN2</t>
  </si>
  <si>
    <t>%MN3</t>
  </si>
  <si>
    <t>%MN4</t>
  </si>
  <si>
    <t>%MN5</t>
  </si>
  <si>
    <t>%MN6</t>
  </si>
  <si>
    <t xml:space="preserve"> (100 MS,20,YES)</t>
  </si>
  <si>
    <t>%MN7</t>
  </si>
  <si>
    <t xml:space="preserve"> (100 MS,9999,YES)</t>
  </si>
  <si>
    <t>Info de l'automate PAL : "Palettiseur en position de prise de couche" reçue</t>
  </si>
  <si>
    <t>INFORMER l'automate STACKER : "Palettiseur en position de prise de couche"</t>
  </si>
  <si>
    <t>%IW4.0.101 @10</t>
  </si>
  <si>
    <t>Occupé</t>
  </si>
  <si>
    <t>Nb word libres</t>
  </si>
  <si>
    <t>UTILISER 1200 à 1999</t>
  </si>
  <si>
    <t>u</t>
  </si>
  <si>
    <t>a</t>
  </si>
  <si>
    <t>Bouton-voyant  Demande ouverture portes 5 d'accès Stacker appuyé [?] ?</t>
  </si>
  <si>
    <t>SA357.3 ?</t>
  </si>
  <si>
    <t>Bouton-voyant Demande déverouillage portes 3-4 d'accès Stacker appuyé [Pupitre général Stacker]</t>
  </si>
  <si>
    <t>Bouton-voyant Demande déverouillage portes 5 d'accès Stacker appuyé [?] ?</t>
  </si>
  <si>
    <t>Bouton-voyant Demande déverouillage portes d'accès 1-2 appuyé</t>
  </si>
  <si>
    <t>ALLUMER Bouton-voyant Demande déverouillage portes d'accès 1-2</t>
  </si>
  <si>
    <t>Bouton-voyant Demande déverouillage portes d'accès 6-7 appuyé [boitier XP6-7]</t>
  </si>
  <si>
    <t>Bouton-voyant Demande déverouillage portes d'accès 8-9 appuyé [boitier XP8-9]</t>
  </si>
  <si>
    <t>ALLUMER Bouton-voyant Demande déverouillage portes d'accès 6-7 [boitier XP6-7]</t>
  </si>
  <si>
    <t>ALLUMER Bouton-voyant Demande déverouillage portes d'accès 8-9 [boitier XP8-9]</t>
  </si>
  <si>
    <t>Bouton-voyant Demande déverouillage portes 10-11 d'accès Dégerbeur appuyé [boitier XP10-11]</t>
  </si>
  <si>
    <t>ALLUMER Bouton-voyant Demande déverouillage portes d'accès 10-11 [boitier XP10-11]</t>
  </si>
  <si>
    <t>%IW4.0.111 @11</t>
  </si>
  <si>
    <t>%IW4.0.121 @12</t>
  </si>
  <si>
    <t>DÉVERROUILLER Portes 4 accès Staker (d'après programme)</t>
  </si>
  <si>
    <t>DÉVERROUILLER Portes 5 accès Staker (d'après programme)</t>
  </si>
  <si>
    <t>Comptage bouteille Canal 2 (non utilisée d'après programme)</t>
  </si>
  <si>
    <t>BLOQUER l'arrivée des bouteilles Canal 1 (non utilisée d'après programme)</t>
  </si>
  <si>
    <t>BLOQUER l'arrivée des bouteilles Canal 2 (non utilisée d'après programme)</t>
  </si>
  <si>
    <t>BLOQUER l'arrivée des bouteilles Canal 3 (non utilisée d'après programme)</t>
  </si>
  <si>
    <t>BLOQUER l'arrivée des bouteilles Canal 4 (non utilisée d'après programme)</t>
  </si>
  <si>
    <t>(utilisée d'après programme)</t>
  </si>
  <si>
    <t>n.u.</t>
  </si>
  <si>
    <t>INFORMER la CERCLEUSE Signode : Non utilisée</t>
  </si>
  <si>
    <t>INFORMER la CERCLEUSE Signode : "Ordre de ne pas cercler" (non utilisée d'après programme)</t>
  </si>
  <si>
    <t>%ID</t>
  </si>
  <si>
    <t>Précomptage bouteille Canal 1 (%MW512 comptage et SP en 511)</t>
  </si>
  <si>
    <t>(4 st. d'E/S)</t>
  </si>
  <si>
    <t>(3 cod.abs.)</t>
  </si>
  <si>
    <t>à 231:X15</t>
  </si>
  <si>
    <t>101,111,121</t>
  </si>
  <si>
    <t>%iD3.0</t>
  </si>
  <si>
    <t>à %iD3.3</t>
  </si>
  <si>
    <t>(codeurs</t>
  </si>
  <si>
    <t>quinconce)</t>
  </si>
  <si>
    <t>+</t>
  </si>
  <si>
    <t>IMPOSER CONSIGNE de vitesse analogique 0-10V à la Butée mobile 1 (%MW516)</t>
  </si>
  <si>
    <t>IMPOSER CONSIGNE de vitesse analogique 0-10V à la Butée mobile 2 (%MW526)</t>
  </si>
  <si>
    <t>IMPOSER CONSIGNE de vitesse analogique 0-10V à la Butée mobile 3 (%MW536)</t>
  </si>
  <si>
    <t>IMPOSER CONSIGNE de vitesse analogique 0-10V à la Butée mobile 4 (%MW546)</t>
  </si>
  <si>
    <t>Position en Levage du Pousseur (adr. Profibus : 11) (%MW1101)</t>
  </si>
  <si>
    <t>Position en Translation du Pousseur (adr. Profibus : 10) (%MW1100)</t>
  </si>
  <si>
    <t>Etat du comptage Impulsions Codeur butée mobile 1 (%MW514 avec SP en 513) ou mieux : %MW1102</t>
  </si>
  <si>
    <t>Etat du comptage Impulsions Codeur butée mobile 2 (%MW524 avec SP en 523) ou mieux : %MW1103</t>
  </si>
  <si>
    <t>Etat du comptage Impulsions Codeur butée mobile 3 (%MW534 avec SP en 533) ou mieux : %MW1104</t>
  </si>
  <si>
    <t>Etat du comptage Impulsions Codeur butée mobile 4 (%MW544 avec SP en 543) ou mieux : %MW1105</t>
  </si>
  <si>
    <t>Position du tapis de la Table (adr. Profibus : 12) (%MW581) ou mieux %MW585</t>
  </si>
  <si>
    <t>IMPOSER CONSIGNE de vitesse analogique 0-10V au Pousseur en translation (%MW573)</t>
  </si>
  <si>
    <t>IMPOSER CONSIGNE de vitesse analogique 0-10V au Pousseur en levage (%MW578)</t>
  </si>
  <si>
    <t>IMPOSER CONSIGNE de vitesse analogique 0-10V à la Table (%MW583)</t>
  </si>
  <si>
    <t>moy=</t>
  </si>
  <si>
    <t>FIN DE L'ANNÉE</t>
  </si>
  <si>
    <t>Codeurs reslatifs Stacker</t>
  </si>
  <si>
    <t>Codeurs abs. Stacker</t>
  </si>
  <si>
    <t>Cons. vit. entrée Stacker</t>
  </si>
  <si>
    <t>DÉBUT STACKER</t>
  </si>
  <si>
    <t>FIN PROVISOIRE STACKER,     DÉBUT PALETTISEUR</t>
  </si>
  <si>
    <t>FIN PROVISOIRE PALETTISEUR,     DÉBUT DERNÈRE PARTIE STACKER</t>
  </si>
  <si>
    <t>FIN STACKER,     DÉBUT DERNÈRE PARTIE PALETTISEUR</t>
  </si>
  <si>
    <t>B372.5 ?</t>
  </si>
  <si>
    <t xml:space="preserve">Comptage bouteille Canal 1 ? </t>
  </si>
  <si>
    <t xml:space="preserve">Comptage bouteille Canal 2 ? </t>
  </si>
  <si>
    <t>Comptage bouteille Canal 1 (remplacée par %I6.1 )</t>
  </si>
  <si>
    <t>Précomptage bouteille Canal 2 (remplacée par %I6.3 )</t>
  </si>
  <si>
    <t>allumer un voyant d'arrêt ou de demande d'ouverture de porte sans doute ?</t>
  </si>
  <si>
    <t>Dernier rang de bouteilles OK, pas de bouteille en plus, en position pour préhension</t>
  </si>
  <si>
    <t>AFFICHER l'état de la cellule %IW4.0.230:X5 @30 "Pas de bouteille en plus"</t>
  </si>
  <si>
    <t>ALLUMER Voyant Demande déverouillage portes 3-4 ou 5 d'accès Stacker appuyé</t>
  </si>
  <si>
    <t>Ok_ouverture_carter_palette ou Stacker_arrêté (ALLUMER un voyant ? PORTE 5 ?)</t>
  </si>
  <si>
    <t>%IW4.0.201:X4+5</t>
  </si>
  <si>
    <t>ALLUMER un voyant rouge "Stacker en défaut" ?</t>
  </si>
  <si>
    <t>AFFICHER l'état de la cellule B418.5 %IW4.0.230:X6 "Dernier rang de bouteilles OK, en position pour préhension ?"</t>
  </si>
  <si>
    <t>AFFICHER l'état de la cellule B417.5 %IW4.0.230:X2 "Pas d'obstacle pour une descente du séparateur de couche 1"</t>
  </si>
  <si>
    <t>AFFICHER l'état de la cellule B418.3 %IW4.0.230:X5 "Dernier rang de bouteilles OK, pas de bouteille en plus, en position pour préhension"</t>
  </si>
  <si>
    <t>AFFICHER l'état de la cellule B418.6 %IW4.0.230:X7 "Couche presqu'arrivée en position de préhenssion : Ralentissement"</t>
  </si>
  <si>
    <t>AFFICHER l'état de la cellule B419.2 %IW4.0.230:X8 "Premier rang de bouteilles OK en position de préhension"</t>
  </si>
  <si>
    <t>%M721</t>
  </si>
  <si>
    <t>%M720</t>
  </si>
  <si>
    <t>BLOQUER les bouteille en canal 1 ? (voir programme)</t>
  </si>
  <si>
    <t>BLOQUER les bouteille en canal 2 ? (voir programme)</t>
  </si>
  <si>
    <t>Stoppatore_c4 ? (d'après programme) Voyant ? Canal 3 ?</t>
  </si>
  <si>
    <t>BLOQUER les bouteille en canal 1 ? SIGNALER quelque chose ? (voir programme)</t>
  </si>
  <si>
    <t>BLOQUER les bouteille en canal 2 ? SIGNALER quelque chose ? (voir programme)</t>
  </si>
  <si>
    <t>Sfalsatore4_indietro</t>
  </si>
  <si>
    <t>Tm_2</t>
  </si>
  <si>
    <t>TM_2</t>
  </si>
  <si>
    <t>Puls_indietro</t>
  </si>
  <si>
    <t>Iw201x1</t>
  </si>
  <si>
    <t>Iw201x6</t>
  </si>
  <si>
    <t>Iw201x7</t>
  </si>
  <si>
    <t>Iw201x8</t>
  </si>
  <si>
    <t>Iw201x9</t>
  </si>
  <si>
    <t>Iw201x10</t>
  </si>
  <si>
    <t>Iw201x11</t>
  </si>
  <si>
    <t>Iw210x13</t>
  </si>
  <si>
    <t>Iw210x14</t>
  </si>
  <si>
    <t>Iw210x15</t>
  </si>
  <si>
    <t>Iw210x5</t>
  </si>
  <si>
    <t>Iw210x6</t>
  </si>
  <si>
    <t>Iw210x7</t>
  </si>
  <si>
    <t>Iw221x3</t>
  </si>
  <si>
    <t>Iw221x4</t>
  </si>
  <si>
    <t>Iw221x5</t>
  </si>
  <si>
    <t>Iw221x6</t>
  </si>
  <si>
    <t>Iw221x7</t>
  </si>
  <si>
    <t>Iw230x2</t>
  </si>
  <si>
    <t>Iw230x4</t>
  </si>
  <si>
    <t>Iw230x14</t>
  </si>
  <si>
    <t>Iw230x15</t>
  </si>
  <si>
    <t>Iw231x0</t>
  </si>
  <si>
    <t>Iw231x11</t>
  </si>
  <si>
    <t>Iw231x12</t>
  </si>
  <si>
    <t>Iw231x13</t>
  </si>
  <si>
    <t>Iw231x14</t>
  </si>
  <si>
    <t>Iw231x15</t>
  </si>
  <si>
    <t>I5_2</t>
  </si>
  <si>
    <t>I5_3</t>
  </si>
  <si>
    <t>I5_10</t>
  </si>
  <si>
    <t>I5_24</t>
  </si>
  <si>
    <t>I5_25</t>
  </si>
  <si>
    <t>Qw3_0</t>
  </si>
  <si>
    <t>Qw10_5</t>
  </si>
  <si>
    <t>Qw10_6</t>
  </si>
  <si>
    <t>Qw10_7</t>
  </si>
  <si>
    <t>Qw200x3</t>
  </si>
  <si>
    <t>Qw200x6</t>
  </si>
  <si>
    <t>Qw200x7</t>
  </si>
  <si>
    <t>Qw200x11</t>
  </si>
  <si>
    <t>Qw210x4</t>
  </si>
  <si>
    <t>Qw210x5</t>
  </si>
  <si>
    <t>Qw210x6</t>
  </si>
  <si>
    <t>Qw210x8</t>
  </si>
  <si>
    <t>Qw210x9</t>
  </si>
  <si>
    <t>Qw210x10</t>
  </si>
  <si>
    <t>Qw210x11</t>
  </si>
  <si>
    <t>Qw221x6</t>
  </si>
  <si>
    <t>Qw221x7</t>
  </si>
  <si>
    <t>Qw230x14</t>
  </si>
  <si>
    <t>Qw231x0</t>
  </si>
  <si>
    <t>Qw231x1</t>
  </si>
  <si>
    <t>Qw231x2</t>
  </si>
  <si>
    <t>Qw231x3</t>
  </si>
  <si>
    <t>Translation_avant</t>
  </si>
  <si>
    <t>Q7_7</t>
  </si>
  <si>
    <t>Q7_15</t>
  </si>
  <si>
    <t>Q7_19</t>
  </si>
  <si>
    <t>Q7_20</t>
  </si>
  <si>
    <t>Q7_21</t>
  </si>
  <si>
    <t>Poussoir en Avant_montée_ouvre</t>
  </si>
  <si>
    <t>Sélecteurs MAN_AUT</t>
  </si>
  <si>
    <t>Poussoir en Arrière_descente_ferme</t>
  </si>
  <si>
    <t>200X3</t>
  </si>
  <si>
    <t>200X4</t>
  </si>
  <si>
    <t>Puls_avantI</t>
  </si>
  <si>
    <t>IW201X1</t>
  </si>
  <si>
    <t>IW201X6</t>
  </si>
  <si>
    <t>IW201X7</t>
  </si>
  <si>
    <t>IW201X8</t>
  </si>
  <si>
    <t>IW201X9</t>
  </si>
  <si>
    <t>IW201X10</t>
  </si>
  <si>
    <t>IW201X11</t>
  </si>
  <si>
    <t>IW210X13</t>
  </si>
  <si>
    <t>IW210X14</t>
  </si>
  <si>
    <t>IW210X15</t>
  </si>
  <si>
    <t>IW210X5</t>
  </si>
  <si>
    <t>IW210X6</t>
  </si>
  <si>
    <t>IW210X7</t>
  </si>
  <si>
    <t>IW221X3</t>
  </si>
  <si>
    <t>IW221X4</t>
  </si>
  <si>
    <t>IW221X5</t>
  </si>
  <si>
    <t>IW221X6</t>
  </si>
  <si>
    <t>IW221X7</t>
  </si>
  <si>
    <t>IW230X2</t>
  </si>
  <si>
    <t>IW230X4</t>
  </si>
  <si>
    <t>IW230X14</t>
  </si>
  <si>
    <t>IW230X15</t>
  </si>
  <si>
    <t>IW231X0</t>
  </si>
  <si>
    <t>IW231X11</t>
  </si>
  <si>
    <t>IW231X12</t>
  </si>
  <si>
    <t>IW231X13</t>
  </si>
  <si>
    <t>IW231X14</t>
  </si>
  <si>
    <t>IW231X15</t>
  </si>
  <si>
    <t>QW3_0</t>
  </si>
  <si>
    <t>QW10_5</t>
  </si>
  <si>
    <t>QW10_6</t>
  </si>
  <si>
    <t>QW10_7</t>
  </si>
  <si>
    <t>QW200X3</t>
  </si>
  <si>
    <t>QW200X6</t>
  </si>
  <si>
    <t>QW200X7</t>
  </si>
  <si>
    <t>QW200X11</t>
  </si>
  <si>
    <t>QW210X4</t>
  </si>
  <si>
    <t>QW210X5</t>
  </si>
  <si>
    <t>QW210X6</t>
  </si>
  <si>
    <t>QW210X8</t>
  </si>
  <si>
    <t>QW210X9</t>
  </si>
  <si>
    <t>QW210X10</t>
  </si>
  <si>
    <t>QW210X11</t>
  </si>
  <si>
    <t>QW221X6</t>
  </si>
  <si>
    <t>QW221X7</t>
  </si>
  <si>
    <t>QW230X14</t>
  </si>
  <si>
    <t>QW231X0</t>
  </si>
  <si>
    <t>QW231X1</t>
  </si>
  <si>
    <t>QW231X2</t>
  </si>
  <si>
    <t>QW231X3</t>
  </si>
  <si>
    <t>Tm_94</t>
  </si>
  <si>
    <t>Poussoir en avant_montée_ouvre</t>
  </si>
  <si>
    <t>Poussoir en arrière_descente_ferme</t>
  </si>
  <si>
    <t>Iw200x3</t>
  </si>
  <si>
    <t>Iw200x4</t>
  </si>
  <si>
    <t>Poussoir_Stop_cycle</t>
  </si>
  <si>
    <t>Poussoir reset alarmes stacker</t>
  </si>
  <si>
    <t>Sélecteur manu_auto</t>
  </si>
  <si>
    <t>%MW1200:=%I5.0:16;</t>
  </si>
  <si>
    <t>%MW1201:=%I5.16:16;</t>
  </si>
  <si>
    <t>%MW1202:=%I6.0:16;</t>
  </si>
  <si>
    <t>%MW1203:=%I6.16:16;</t>
  </si>
  <si>
    <t>%MW1204:=%Q7.0:16;</t>
  </si>
  <si>
    <t>%MW1205:=%Q7.16:16;</t>
  </si>
  <si>
    <t>%MW1206:=%Q8.0:16;</t>
  </si>
  <si>
    <t>%MW1207:=%Q8.16:16;</t>
  </si>
  <si>
    <t>%MW1221:=%QW10.0;</t>
  </si>
  <si>
    <t>%MW1222:=%QW10.1;</t>
  </si>
  <si>
    <t>%MW1223:=%QW10.2;</t>
  </si>
  <si>
    <t>%MW1224:=%QW10.3;</t>
  </si>
  <si>
    <t>%MW1225:=%QW10.4;</t>
  </si>
  <si>
    <t>%MW1306:=%Q7.32:16;</t>
  </si>
  <si>
    <t>%MW1307:=%Q7.48:16;</t>
  </si>
  <si>
    <t>%MW1300:=%I5.0:16;</t>
  </si>
  <si>
    <t>%MW1301:=%I5.16:16;</t>
  </si>
  <si>
    <t>%MW1302:=%I5.32:16;</t>
  </si>
  <si>
    <t>%MW1303:=%I5.48:16;</t>
  </si>
  <si>
    <t>%MW1304:=%Q7.0:16;</t>
  </si>
  <si>
    <t>%MW1305:=%Q7.16:16;</t>
  </si>
  <si>
    <t>(* Les Entrées et Sorties n’étant pas accessible par une IHM via Modbus TCP, *)</t>
  </si>
  <si>
    <t>(* à cause d’une limitation des automates Premium, elles sont recopiées *)</t>
  </si>
  <si>
    <t>(* par paquet de 16 bits dans des mots %MW qui eux, sont accessibles. *)</t>
  </si>
  <si>
    <t>(* Bloc créé à la demande de CECCARELLI FORMATION, novembre 2020 *)</t>
  </si>
  <si>
    <t>(* - - - *)</t>
  </si>
  <si>
    <t>(* &gt;&gt;&gt;&gt;&gt;&gt;&gt;&gt;&gt;&gt;&gt;&gt;&gt;&gt;&gt;&gt; ENTRÉES SORTIES T.O.R. &lt;&lt;&lt;&lt;&lt;&lt;&lt;&lt;&lt;&lt;&lt;&lt;&lt;&lt;&lt;&lt; *)</t>
  </si>
  <si>
    <t>(* 1er Mot d’Entrées emplacement 5 *)</t>
  </si>
  <si>
    <t>(* 2ème Mot d’Entrées emplacement 5 *)</t>
  </si>
  <si>
    <t>(* 1er Mot d’Entrées emplacement 6 *)</t>
  </si>
  <si>
    <t>(* 2ème Mot d’Entrées emplacement 6 *)</t>
  </si>
  <si>
    <t>(* 1er Mot de Sorties emplacement 7 *)</t>
  </si>
  <si>
    <t>(* 2ème Mot de Sorties emplacement 7 *)</t>
  </si>
  <si>
    <t>(* 1er Mot de Sorties emplacement 8 *)</t>
  </si>
  <si>
    <t>(* 2ème Mot de Sorties emplacement 8 *)</t>
  </si>
  <si>
    <t>(* &gt;&gt;&gt;&gt;&gt;&gt;&gt;&gt;&gt;&gt;&gt;&gt; ENTRÉES SORTIES T.O.R. DÉPORTÉES &lt;&lt;&lt;&lt;&lt;&lt;&lt;&lt;&lt;&lt;&lt; *)</t>
  </si>
  <si>
    <t>(* 1er Mot d’Entrées, Station Profibus 27 *)</t>
  </si>
  <si>
    <t>%MW1208:=%IW4.0.200;</t>
  </si>
  <si>
    <t>(* 2ème Mot d’Entrées, Station Profibus 27 *)</t>
  </si>
  <si>
    <t>%MW1209:=%IW4.0.201;</t>
  </si>
  <si>
    <t>(* Unique Mot de Sorties, Station Profibus 27 *)</t>
  </si>
  <si>
    <t>%MW1210:=%QW4.0.200;</t>
  </si>
  <si>
    <t>(* Unique Mot d’Entrées, Station Profibus 28 *)</t>
  </si>
  <si>
    <t>%MW1211:=%IW4.0.210;</t>
  </si>
  <si>
    <t>(* Unique Mot de Sorties, Station Profibus 28 *)</t>
  </si>
  <si>
    <t>%MW1212:=%QW4.0.210;</t>
  </si>
  <si>
    <t>(* 1er Mot d’Entrées, Station Profibus 29 *)</t>
  </si>
  <si>
    <t>%MW1213:=%IW4.0.220;</t>
  </si>
  <si>
    <t>(* 2ème Mot d’Entrées, Station Profibus 29 *)</t>
  </si>
  <si>
    <t>%MW1214:=%IW4.0.221;</t>
  </si>
  <si>
    <t>(* 1er Mot de Sorties, Station Profibus 29 *)</t>
  </si>
  <si>
    <t>%MW1215:=%QW4.0.220;</t>
  </si>
  <si>
    <t>(* 2ème Mot de Sorties, Station Profibus 29 *)</t>
  </si>
  <si>
    <t>%MW1216:=%QW4.0.221;</t>
  </si>
  <si>
    <t>(* 1er Mot d’Entrées, Station Profibus 30 *)</t>
  </si>
  <si>
    <t>%MW1217:=%IW4.0.230;</t>
  </si>
  <si>
    <t>(* 2ème Mot d’Entrées, Station Profibus 30 *)</t>
  </si>
  <si>
    <t>%MW1218:=%IW4.0.231;</t>
  </si>
  <si>
    <t>(* 1er Mot de Sorties, Station Profibus 30 *)</t>
  </si>
  <si>
    <t>%MW1219:=%QW4.0.230;</t>
  </si>
  <si>
    <t>(* 2ème Mot de Sorties, Station Profibus 30 *)</t>
  </si>
  <si>
    <t>%MW1220:=%QW4.0.231;</t>
  </si>
  <si>
    <t>(* &gt;&gt;&gt;&gt;&gt;&gt;&gt;&gt;&gt;&gt;&gt;&gt;&gt;&gt;&gt;&gt; SORTIES ANALOGIQUES &lt;&lt;&lt;&lt;&lt;&lt;&lt;&lt;&lt;&lt;&lt;&lt;&lt;&lt;&lt;&lt; *)</t>
  </si>
  <si>
    <t>(* 1er Mot de Sorties 0-10V emplacement 10 *)</t>
  </si>
  <si>
    <t>(* 2ème Mot de Sorties 0-10V emplacement 10 *)</t>
  </si>
  <si>
    <t>(* 3ème Mot de Sorties 0-10V emplacement 10 *)</t>
  </si>
  <si>
    <t>(* 4ème Mot de Sorties 0-10V emplacement 10 *)</t>
  </si>
  <si>
    <t>(* 5ème Mot de Sorties 0-10V emplacement 10 *)</t>
  </si>
  <si>
    <t>(* &gt;&gt;&gt;&gt;&gt;&gt;&gt;&gt;&gt;&gt;&gt;&gt;&gt;&gt;&gt;&gt;  FIN DU BLOC  &lt;&lt;&lt;&lt;&lt;&lt;&lt;&lt;&lt;&lt;&lt;&lt;&lt;&lt;&lt;&lt; *)</t>
  </si>
  <si>
    <t>à recopier directement dans un nouveau bloc</t>
  </si>
  <si>
    <t>Stacker</t>
  </si>
  <si>
    <t>%IW3.0.101 @20</t>
  </si>
  <si>
    <t>%IW3.0.111 @21</t>
  </si>
  <si>
    <t>%IW3.0.121 @22</t>
  </si>
  <si>
    <t>%IW3.0.131 @23</t>
  </si>
  <si>
    <t>non</t>
  </si>
  <si>
    <t>oui</t>
  </si>
  <si>
    <t xml:space="preserve">oui </t>
  </si>
  <si>
    <t>ajouter</t>
  </si>
  <si>
    <t>n'existe</t>
  </si>
  <si>
    <t>pas</t>
  </si>
  <si>
    <t>%IW3.0.200</t>
  </si>
  <si>
    <t>W0_intraxes_slave5</t>
  </si>
  <si>
    <t>%IW3.0.201</t>
  </si>
  <si>
    <t>W1_intraxes_slave5</t>
  </si>
  <si>
    <t>%IW3.0.210</t>
  </si>
  <si>
    <t>W0_intraxes_slave6</t>
  </si>
  <si>
    <t>%IW3.0.211</t>
  </si>
  <si>
    <t>W1_intraxes_slave6</t>
  </si>
  <si>
    <t>%IW3.0.220</t>
  </si>
  <si>
    <t>W0_intraxes_slave7</t>
  </si>
  <si>
    <t>%IW3.0.221</t>
  </si>
  <si>
    <t>W1_intraxes_slave7</t>
  </si>
  <si>
    <t>%IW3.0.230</t>
  </si>
  <si>
    <t>W0_intraxes_slave8</t>
  </si>
  <si>
    <t>%IW3.0.231</t>
  </si>
  <si>
    <t>W1_intraxes_slave8</t>
  </si>
  <si>
    <t>%IW3.0.240</t>
  </si>
  <si>
    <t>W0_intraxes_slave9</t>
  </si>
  <si>
    <t>%IW3.0.241</t>
  </si>
  <si>
    <t>W1_intraxes_slave9</t>
  </si>
  <si>
    <t>Ftc1</t>
  </si>
  <si>
    <t>Counter</t>
  </si>
  <si>
    <t>Ftc2</t>
  </si>
  <si>
    <t>Ftc3</t>
  </si>
  <si>
    <t>Ftc4</t>
  </si>
  <si>
    <t>Ftc5</t>
  </si>
  <si>
    <t>Ftc6</t>
  </si>
  <si>
    <t>Rallentamento</t>
  </si>
  <si>
    <t>%KW0</t>
  </si>
  <si>
    <t>Valore_0</t>
  </si>
  <si>
    <t xml:space="preserve"> (0,DECI)</t>
  </si>
  <si>
    <t>%KW1</t>
  </si>
  <si>
    <t>Home_stacker</t>
  </si>
  <si>
    <t xml:space="preserve"> (2,DECI)</t>
  </si>
  <si>
    <t>%KW2</t>
  </si>
  <si>
    <t>Prelievo_su_stacker</t>
  </si>
  <si>
    <t xml:space="preserve"> (3,DECI)</t>
  </si>
  <si>
    <t>%KW3</t>
  </si>
  <si>
    <t>Stacker_fi_deposito</t>
  </si>
  <si>
    <t xml:space="preserve"> (4,DECI)</t>
  </si>
  <si>
    <t>%KW4</t>
  </si>
  <si>
    <t>Stacker_home</t>
  </si>
  <si>
    <t xml:space="preserve"> (5,DECI)</t>
  </si>
  <si>
    <t>%KW5</t>
  </si>
  <si>
    <t>Home_falda</t>
  </si>
  <si>
    <t xml:space="preserve"> (6,DECI)</t>
  </si>
  <si>
    <t>%KW6</t>
  </si>
  <si>
    <t>Prelievo_falda</t>
  </si>
  <si>
    <t xml:space="preserve"> (7,DECI)</t>
  </si>
  <si>
    <t>%KW7</t>
  </si>
  <si>
    <t>Falda_fi_deposito</t>
  </si>
  <si>
    <t xml:space="preserve"> (8,DECI)</t>
  </si>
  <si>
    <t>%KW8</t>
  </si>
  <si>
    <t>Falda_home</t>
  </si>
  <si>
    <t xml:space="preserve"> (9,DECI)</t>
  </si>
  <si>
    <t>%KW9</t>
  </si>
  <si>
    <t>Home_coperchi</t>
  </si>
  <si>
    <t xml:space="preserve"> (10,DECI)</t>
  </si>
  <si>
    <t>%KW10</t>
  </si>
  <si>
    <t>Prelievo_coperchi</t>
  </si>
  <si>
    <t xml:space="preserve"> (11,DECI)</t>
  </si>
  <si>
    <t>%KW11</t>
  </si>
  <si>
    <t>Coperchi_fi_deposito</t>
  </si>
  <si>
    <t xml:space="preserve"> (12,DECI)</t>
  </si>
  <si>
    <t>%KW12</t>
  </si>
  <si>
    <t>Coperchi_home</t>
  </si>
  <si>
    <t xml:space="preserve"> (13,DECI)</t>
  </si>
  <si>
    <t>%KW13</t>
  </si>
  <si>
    <t>Home_deposito</t>
  </si>
  <si>
    <t xml:space="preserve"> (14,DECI)</t>
  </si>
  <si>
    <t>%KW14</t>
  </si>
  <si>
    <t>Deposito_prodotto</t>
  </si>
  <si>
    <t xml:space="preserve"> (15,DECI)</t>
  </si>
  <si>
    <t>%KW15</t>
  </si>
  <si>
    <t>Deposito_fi_stacker</t>
  </si>
  <si>
    <t xml:space="preserve"> (16,DECI)</t>
  </si>
  <si>
    <t>%KW16</t>
  </si>
  <si>
    <t>Deposito_fi_falde</t>
  </si>
  <si>
    <t xml:space="preserve"> (17,DECI)</t>
  </si>
  <si>
    <t>%KW17</t>
  </si>
  <si>
    <t>Deposito_fi_coperchi</t>
  </si>
  <si>
    <t xml:space="preserve"> (18,DECI)</t>
  </si>
  <si>
    <t>%KW18</t>
  </si>
  <si>
    <t>Deposito_home</t>
  </si>
  <si>
    <t xml:space="preserve"> (19,DECI)</t>
  </si>
  <si>
    <t>%KW19</t>
  </si>
  <si>
    <t>Deposito_tasteggio</t>
  </si>
  <si>
    <t xml:space="preserve"> (20,DECI)</t>
  </si>
  <si>
    <t>%KW20</t>
  </si>
  <si>
    <t>Home_cambiopinza</t>
  </si>
  <si>
    <t xml:space="preserve"> (21,DECI)</t>
  </si>
  <si>
    <t>%KW21</t>
  </si>
  <si>
    <t>Cambiopinza_home</t>
  </si>
  <si>
    <t xml:space="preserve"> (22,DECI)</t>
  </si>
  <si>
    <t>%MD550</t>
  </si>
  <si>
    <t>Priorité_postation_a</t>
  </si>
  <si>
    <t>%MD551</t>
  </si>
  <si>
    <t>Priorité_postation_b</t>
  </si>
  <si>
    <t>%MD552</t>
  </si>
  <si>
    <t>Priorité_postation_c</t>
  </si>
  <si>
    <t>Aux_cote_actuelle</t>
  </si>
  <si>
    <t>%MF12</t>
  </si>
  <si>
    <t>Aux_cote_actuelle_intercalaires</t>
  </si>
  <si>
    <t>%MF15</t>
  </si>
  <si>
    <t>Aux_cote_actuelle_l1000</t>
  </si>
  <si>
    <t>%MF16</t>
  </si>
  <si>
    <t>Aux_cote_actuelle_l1200</t>
  </si>
  <si>
    <t>%MF17</t>
  </si>
  <si>
    <t>Aux_cote_actuelle_centr</t>
  </si>
  <si>
    <t>%MF20</t>
  </si>
  <si>
    <t>Aux_quota_attuale_l1000</t>
  </si>
  <si>
    <t>Word_alarmes_0</t>
  </si>
  <si>
    <t>Codeur_intercalaires_dernier_val</t>
  </si>
  <si>
    <t>Lettura_allarme</t>
  </si>
  <si>
    <t>Fanuc_plc_fin_cycles</t>
  </si>
  <si>
    <t>Plc_fanuc_cycle_à_exécuter</t>
  </si>
  <si>
    <t>Bouteille_intercalaire</t>
  </si>
  <si>
    <t>Plc_fanuc_programme_pal</t>
  </si>
  <si>
    <t>Plc_fanuc_couche</t>
  </si>
  <si>
    <t>Plc_fanuc_presa</t>
  </si>
  <si>
    <t>Plc_fanuc_prise</t>
  </si>
  <si>
    <t>Plc_fanuc_cycle</t>
  </si>
  <si>
    <t>Plc_fanuc_bit01_manuels</t>
  </si>
  <si>
    <t>Rap_codeur_centr</t>
  </si>
  <si>
    <t>Offsit_zéro_centr_l1000_1</t>
  </si>
  <si>
    <t>Offsit_zéro_centr_l1200_1</t>
  </si>
  <si>
    <t>Tolérence_pos_cent</t>
  </si>
  <si>
    <t>Tolérence_pos_cent_l1000</t>
  </si>
  <si>
    <t>Tolérence_pos_cent_l1200</t>
  </si>
  <si>
    <t>Tolérence_pos_mag_intercalaires</t>
  </si>
  <si>
    <t>Rap_codeur_intercalaires</t>
  </si>
  <si>
    <t>%MW85</t>
  </si>
  <si>
    <t>Calcoli_aggiungi_offset_falda</t>
  </si>
  <si>
    <t>%MW86</t>
  </si>
  <si>
    <t>Hauteur_palette_échantillons</t>
  </si>
  <si>
    <t>%MW87</t>
  </si>
  <si>
    <t>Hauteur_palette_de_fanuc</t>
  </si>
  <si>
    <t>%MW88</t>
  </si>
  <si>
    <t>Hauteur_palette_calc</t>
  </si>
  <si>
    <t>%MW89</t>
  </si>
  <si>
    <t>Hauteur_palette_app</t>
  </si>
  <si>
    <t>%MW99</t>
  </si>
  <si>
    <t>Toujours_0</t>
  </si>
  <si>
    <t>Laissiz libre, toujours à zéro</t>
  </si>
  <si>
    <t>Rapp_cod_film</t>
  </si>
  <si>
    <t>Translation Bras Dispositif de pose du film</t>
  </si>
  <si>
    <t>R_programme_nr2</t>
  </si>
  <si>
    <t>Ordre d'exécuter Programmes--2° Programme</t>
  </si>
  <si>
    <t>R_programme_nr3</t>
  </si>
  <si>
    <t>Ordre d'exécuter Programmes--3° Programme</t>
  </si>
  <si>
    <t>R_programme_nr4</t>
  </si>
  <si>
    <t>Ordre d'exécuter Programmes--4° Programme</t>
  </si>
  <si>
    <t>R_programme_nr5</t>
  </si>
  <si>
    <t>Ordre d'exécuter Programmes--5° Programme</t>
  </si>
  <si>
    <t>R_programme_nr6</t>
  </si>
  <si>
    <t>Ordre d'exécuter Programmes--6° Programme</t>
  </si>
  <si>
    <t>R_programme_nr7</t>
  </si>
  <si>
    <t>Ordre d'exécuter Programmes--7° Programme</t>
  </si>
  <si>
    <t>R_programme_nr8</t>
  </si>
  <si>
    <t>Ordre d'exécuter Programmes--8° Programme</t>
  </si>
  <si>
    <t>R_programme_nr9</t>
  </si>
  <si>
    <t>Ordre d'exécuter Programmes--9° Programme</t>
  </si>
  <si>
    <t>R_programme_nr10</t>
  </si>
  <si>
    <t>Ordre d'exécuter Programmes--10° Programme</t>
  </si>
  <si>
    <t>Offsit_zéro_film</t>
  </si>
  <si>
    <t>Rap_codeur_mag_intercalaires</t>
  </si>
  <si>
    <t>Ordre d'exécuter Programmes--12 Programme</t>
  </si>
  <si>
    <t>%MW112</t>
  </si>
  <si>
    <t>Offsit_zéro_centr</t>
  </si>
  <si>
    <t>Ordre d'exécuter Programmes--13° Programme</t>
  </si>
  <si>
    <t>%MW113</t>
  </si>
  <si>
    <t>Offsit_zéro_centr_l1000_2</t>
  </si>
  <si>
    <t>Ordre d'exécuter Programmes--14 Programme</t>
  </si>
  <si>
    <t>%MW114</t>
  </si>
  <si>
    <t>Offsit_zéro_centr_l1200_2</t>
  </si>
  <si>
    <t>Ordre d'exécuter Programmes--15° Programme</t>
  </si>
  <si>
    <t>%MW115</t>
  </si>
  <si>
    <t>R_programme_nr16</t>
  </si>
  <si>
    <t>Ordre d'exécuter Programmes--16° Programme</t>
  </si>
  <si>
    <t>%MW116</t>
  </si>
  <si>
    <t>R_programme_nr17</t>
  </si>
  <si>
    <t>Ordre d'exécuter Programmes--17° Programme</t>
  </si>
  <si>
    <t>%MW117</t>
  </si>
  <si>
    <t>R_programme_nr18</t>
  </si>
  <si>
    <t>Ordre d'exécuter Programmes--18° Programme</t>
  </si>
  <si>
    <t>%MW118</t>
  </si>
  <si>
    <t>R_programme_nr19</t>
  </si>
  <si>
    <t>Ordre d'exécuter Programmes--19° Programme</t>
  </si>
  <si>
    <t>%MW119</t>
  </si>
  <si>
    <t>R_programme_nr20</t>
  </si>
  <si>
    <t>Ordre d'exécuter Programmes--20° Programme</t>
  </si>
  <si>
    <t>Tolérence_film</t>
  </si>
  <si>
    <t>R_nr_programme_à_envoyer</t>
  </si>
  <si>
    <t>numéro du programme à envoyer au Robot</t>
  </si>
  <si>
    <t>R_nr_programme_en_exécution</t>
  </si>
  <si>
    <t>numéro du programme envoyé au Robot</t>
  </si>
  <si>
    <t>Vit_zéro_film</t>
  </si>
  <si>
    <t>Vit_zéro_intercalaires</t>
  </si>
  <si>
    <t>Vit_zéro_centr</t>
  </si>
  <si>
    <t>Vit_zéro_centr_i1000</t>
  </si>
  <si>
    <t>Vit_zéro_centr_i1200</t>
  </si>
  <si>
    <t>Vit_manuel_film</t>
  </si>
  <si>
    <t>Vit_manuel_intercalaires</t>
  </si>
  <si>
    <t>Vit_manuel_centreur</t>
  </si>
  <si>
    <t>Vit_manuel_l1000</t>
  </si>
  <si>
    <t>Vit_manuel_l1200</t>
  </si>
  <si>
    <t>R_dépot_bouteilles</t>
  </si>
  <si>
    <t>Offsit pour dépot bouteilles</t>
  </si>
  <si>
    <t>R_dépot_intercalaire</t>
  </si>
  <si>
    <t>Offsit pour dépot intercalaire</t>
  </si>
  <si>
    <t>R_dépot_bac</t>
  </si>
  <si>
    <t>Offsit pour dépot bac</t>
  </si>
  <si>
    <t>Données_pc_attente_centr</t>
  </si>
  <si>
    <t>Vérifier_change_plan</t>
  </si>
  <si>
    <t>%MW170</t>
  </si>
  <si>
    <t>Par_centr_acélération</t>
  </si>
  <si>
    <t>centreur-acélération axe</t>
  </si>
  <si>
    <t>%MW171</t>
  </si>
  <si>
    <t>Par_centr_ral_proportiopasil</t>
  </si>
  <si>
    <t>centreur-début Ralentissiment proportiopasil</t>
  </si>
  <si>
    <t>%MW172</t>
  </si>
  <si>
    <t>Par_centr_ral_fixe</t>
  </si>
  <si>
    <t>centreur-début Ralentissiment fixe</t>
  </si>
  <si>
    <t>%MW173</t>
  </si>
  <si>
    <t>Par_centr_tolérence</t>
  </si>
  <si>
    <t>centreur-Tolérence positiopasiment</t>
  </si>
  <si>
    <t>%MW174</t>
  </si>
  <si>
    <t>Par_174</t>
  </si>
  <si>
    <t>%MW175</t>
  </si>
  <si>
    <t>Par_l1000_acélération</t>
  </si>
  <si>
    <t>Guides latéraux L1000-acélération axe</t>
  </si>
  <si>
    <t>%MW176</t>
  </si>
  <si>
    <t>Par_l1000_ral_proportiopasil</t>
  </si>
  <si>
    <t>Guides latéraux L1000-début Ralentissiment proportiopasil</t>
  </si>
  <si>
    <t>%MW177</t>
  </si>
  <si>
    <t>Par_l1000_ral_fixe</t>
  </si>
  <si>
    <t>Guides latéraux L1000-début Ralentissiment fixe</t>
  </si>
  <si>
    <t>%MW178</t>
  </si>
  <si>
    <t>Par_l1000_tolérence</t>
  </si>
  <si>
    <t>Guides latéraux L1000-Tolérence positiopasiment</t>
  </si>
  <si>
    <t>%MW179</t>
  </si>
  <si>
    <t>Par_179</t>
  </si>
  <si>
    <t>%MW180</t>
  </si>
  <si>
    <t>Par_l1200_acélération</t>
  </si>
  <si>
    <t>Guides latéraux L1200-acélération axe</t>
  </si>
  <si>
    <t>%MW181</t>
  </si>
  <si>
    <t>Par_l1200_ral_proportiopasil</t>
  </si>
  <si>
    <t>Guides latéraux L1200-centreur-début Ralentissiment proportiopasil</t>
  </si>
  <si>
    <t>%MW182</t>
  </si>
  <si>
    <t>Par_l1200_ral_fixe</t>
  </si>
  <si>
    <t>Guides latéraux L1200-centreur-début Ralentissiment fixe</t>
  </si>
  <si>
    <t>%MW183</t>
  </si>
  <si>
    <t>Par_l1200_tolérence</t>
  </si>
  <si>
    <t>Guides latéraux L1200-centreur-Tolérence positiopasiment</t>
  </si>
  <si>
    <t>%MW184</t>
  </si>
  <si>
    <t>Par_184</t>
  </si>
  <si>
    <t>%MW185</t>
  </si>
  <si>
    <t>Par_dépileur_acélération</t>
  </si>
  <si>
    <t>Dépileur intercalaires-acélération axe</t>
  </si>
  <si>
    <t>%MW186</t>
  </si>
  <si>
    <t>Par_dépileur_ral_proportiopasil</t>
  </si>
  <si>
    <t>Dépileur intercalaires-début Ralentissiment proportiopasil</t>
  </si>
  <si>
    <t>%MW187</t>
  </si>
  <si>
    <t>Par_dépileur_ral_fixe</t>
  </si>
  <si>
    <t>Dépileur intercalaires-début Ralentissiment fixe</t>
  </si>
  <si>
    <t>%MW188</t>
  </si>
  <si>
    <t>Par_dépileur_tolérence</t>
  </si>
  <si>
    <t>Dépileur intercalaires-Tolérence positiopasiment</t>
  </si>
  <si>
    <t>%MW189</t>
  </si>
  <si>
    <t>Par_189</t>
  </si>
  <si>
    <t>%MW190</t>
  </si>
  <si>
    <t>Par_disposfilm_acélération</t>
  </si>
  <si>
    <t>%MW191</t>
  </si>
  <si>
    <t>Par_mettiflim_rall_proporzionale</t>
  </si>
  <si>
    <t>%MW192</t>
  </si>
  <si>
    <t>Par_disposfilm_ral_fixe</t>
  </si>
  <si>
    <t>%MW193</t>
  </si>
  <si>
    <t>Par_disposfilm_tolérence</t>
  </si>
  <si>
    <t>%MW199</t>
  </si>
  <si>
    <t>X_prise_a_robot</t>
  </si>
  <si>
    <t>Y_prise_a_robot</t>
  </si>
  <si>
    <t>Z_prise_a_robot</t>
  </si>
  <si>
    <t>C_prise_a_robot</t>
  </si>
  <si>
    <t>X_dépot_a_robot</t>
  </si>
  <si>
    <t>Y_dépot_a_robot</t>
  </si>
  <si>
    <t>Z_dépot_a_robot</t>
  </si>
  <si>
    <t>C_dépot_a_robot</t>
  </si>
  <si>
    <t>Prod_recette_active</t>
  </si>
  <si>
    <t>Programmation recette active de PC</t>
  </si>
  <si>
    <t>Prod_251</t>
  </si>
  <si>
    <t>Prod_robot_phase_active</t>
  </si>
  <si>
    <t>Programmation phase active de PC</t>
  </si>
  <si>
    <t>Prod_robot_phase_future</t>
  </si>
  <si>
    <t>Programmation phase future de PC</t>
  </si>
  <si>
    <t>Prod_254</t>
  </si>
  <si>
    <t>Prod_255</t>
  </si>
  <si>
    <t>Prod_256</t>
  </si>
  <si>
    <t>Prod_257</t>
  </si>
  <si>
    <t>Prod_258</t>
  </si>
  <si>
    <t>Prod_259</t>
  </si>
  <si>
    <t>Prod_260</t>
  </si>
  <si>
    <t>Prod_261</t>
  </si>
  <si>
    <t>Prod_262</t>
  </si>
  <si>
    <t>Prod_263</t>
  </si>
  <si>
    <t>Prod_264</t>
  </si>
  <si>
    <t>Prod_265</t>
  </si>
  <si>
    <t>Prod_266</t>
  </si>
  <si>
    <t>Prod_267</t>
  </si>
  <si>
    <t>Prod_268</t>
  </si>
  <si>
    <t>Prod_269</t>
  </si>
  <si>
    <t>Prod_270</t>
  </si>
  <si>
    <t>Prod_271</t>
  </si>
  <si>
    <t>Prod_272</t>
  </si>
  <si>
    <t>Prod_273</t>
  </si>
  <si>
    <t>Prod_274</t>
  </si>
  <si>
    <t>Prod_275</t>
  </si>
  <si>
    <t>Prod_276</t>
  </si>
  <si>
    <t>Prod_277</t>
  </si>
  <si>
    <t>Prod_278</t>
  </si>
  <si>
    <t>Prod_279</t>
  </si>
  <si>
    <t>Prod_280</t>
  </si>
  <si>
    <t>Prod_281</t>
  </si>
  <si>
    <t>Prod_282</t>
  </si>
  <si>
    <t>Prod_283</t>
  </si>
  <si>
    <t>Prod_284</t>
  </si>
  <si>
    <t>Prod_285</t>
  </si>
  <si>
    <t>Prod_286</t>
  </si>
  <si>
    <t>Prod_287</t>
  </si>
  <si>
    <t>Prod_288</t>
  </si>
  <si>
    <t>Prod_289</t>
  </si>
  <si>
    <t>Prod_290</t>
  </si>
  <si>
    <t>Prod_291</t>
  </si>
  <si>
    <t>Prod_292</t>
  </si>
  <si>
    <t>Prod_293</t>
  </si>
  <si>
    <t>Prod_294</t>
  </si>
  <si>
    <t>Prod_295</t>
  </si>
  <si>
    <t>Prod_296</t>
  </si>
  <si>
    <t>Req_début_transf_données</t>
  </si>
  <si>
    <t>Req_h_bouteille</t>
  </si>
  <si>
    <t>Hauteur bouteille</t>
  </si>
  <si>
    <t>Req_h_intercalaire</t>
  </si>
  <si>
    <t>Hauteur intercalaire</t>
  </si>
  <si>
    <t>Ric_h_cappuccio</t>
  </si>
  <si>
    <t>Hauteur bac à l'envers</t>
  </si>
  <si>
    <t>Req_h_bac</t>
  </si>
  <si>
    <t>Hauteur bac</t>
  </si>
  <si>
    <t>Req_h_coifes</t>
  </si>
  <si>
    <t>Hauteur coifes</t>
  </si>
  <si>
    <t>Req306</t>
  </si>
  <si>
    <t>Req307</t>
  </si>
  <si>
    <t>Req_off_z_dépot</t>
  </si>
  <si>
    <t>prise Robot dépot Bottigle-Offsit sur axe Z par rapport au point 0</t>
  </si>
  <si>
    <t>Req_off_z_stacker</t>
  </si>
  <si>
    <t>prise Robot Stacker-Offsit sur axe Z par rapport au point 0</t>
  </si>
  <si>
    <t>Req_off_z_intercalaires</t>
  </si>
  <si>
    <t>prise Robot intercalaires-Offsit sur axe Z par rapport au point 0</t>
  </si>
  <si>
    <t>Req_off_z_bacs</t>
  </si>
  <si>
    <t>prise Robot bacs-Offsit sur axe Z par rapport au point 0</t>
  </si>
  <si>
    <t>Req_off_z_changetete</t>
  </si>
  <si>
    <t>prise Robot changetete-Offsit sur axe Z par rapport au point 0</t>
  </si>
  <si>
    <t>Req_off_z_prise</t>
  </si>
  <si>
    <t>Modific_état_palette</t>
  </si>
  <si>
    <t>Req315</t>
  </si>
  <si>
    <t>Req316</t>
  </si>
  <si>
    <t>Req317</t>
  </si>
  <si>
    <t>Req318</t>
  </si>
  <si>
    <t>Req_dep_palette</t>
  </si>
  <si>
    <t>Sur palette vide(o couches)-0=rien,1=intercalaire,,3=bac</t>
  </si>
  <si>
    <t>Req_couche_1</t>
  </si>
  <si>
    <t>1 ° couche-0=rien,1=intercalaire,2=bac à l'envers,3=bac,4=Coifes,5=intercalaire+bac à l'envers(seulement pour dernière couche)</t>
  </si>
  <si>
    <t>Req_couche_2</t>
  </si>
  <si>
    <t>2 ° couche-0=rien,1=intercalaire,2=bac à l'envers,3=bac,4=Coifes,5=intercalaire+bac à l'envers(seulement pour dernière couche)</t>
  </si>
  <si>
    <t>Req_couche_3</t>
  </si>
  <si>
    <t>3 ° couche-0=rien,1=intercalaire,2=bac à l'envers,3=bac,4=Coifes,5=intercalaire+bac à l'envers(seulement pour dernière couche)</t>
  </si>
  <si>
    <t>Req_couche_4</t>
  </si>
  <si>
    <t>4 ° couche-0=rien,1=intercalaire,2=bac à l'envers,3=bac,4=Coifes,5=intercalaire+bac à l'envers(seulement pour dernière couche)</t>
  </si>
  <si>
    <t>Req_couche_5</t>
  </si>
  <si>
    <t>5 ° couche-0=rien,1=intercalaire,2=bac à l'envers,3=bac,4=Coifes,5=intercalaire+bac à l'envers(seulement pour dernière couche)</t>
  </si>
  <si>
    <t>Req_couche_6</t>
  </si>
  <si>
    <t>6 ° couche-0=rien,1=intercalaire,2=bac à l'envers,3=bac,4=Coifes,5=intercalaire+bac à l'envers(seulement pour dernière couche)</t>
  </si>
  <si>
    <t>Req_couche_7</t>
  </si>
  <si>
    <t>7 ° couche-0=rien,1=intercalaire,2=bac à l'envers,3=bac,4=Coifes,5=intercalaire+bac à l'envers(seulement pour dernière couche)</t>
  </si>
  <si>
    <t>Req_couche_8</t>
  </si>
  <si>
    <t>8 ° couche-0=rien,1=intercalaire,2=bac à l'envers,3=bac,4=Coifes,5=intercalaire+bac à l'envers(seulement pour dernière couche)</t>
  </si>
  <si>
    <t>Req_couche_9</t>
  </si>
  <si>
    <t>9 ° couche-0=rien,1=intercalaire,2=bac à l'envers,3=bac,4=Coifes,5=intercalaire+bac à l'envers(seulement pour dernière couche)</t>
  </si>
  <si>
    <t>Req_couche_10</t>
  </si>
  <si>
    <t>10 ° couche-0=rien,1=intercalaire,2=bac à l'envers,3=bac,4=Coifes,5=intercalaire+bac à l'envers(seulement pour dernière couche)</t>
  </si>
  <si>
    <t>Req_couche_11</t>
  </si>
  <si>
    <t>11 ° couche-0=rien,1=intercalaire,2=bac à l'envers,3=bac,4=Coifes,5=intercalaire+bac à l'envers(seulement pour dernière couche)</t>
  </si>
  <si>
    <t>Req_couche_12</t>
  </si>
  <si>
    <t>12 ° couche-0=rien,1=intercalaire,2=bac à l'envers,3=bac,4=Coifes,5=intercalaire+bac à l'envers(seulement pour dernière couche)</t>
  </si>
  <si>
    <t>Req_couche_13</t>
  </si>
  <si>
    <t>13 ° couche-0=rien,1=intercalaire,2=bac à l'envers,3=bac,4=Coifes,5=intercalaire+bac à l'envers(seulement pour dernière couche)</t>
  </si>
  <si>
    <t>Req_couche_14</t>
  </si>
  <si>
    <t>14 ° couche-0=rien,1=intercalaire,2=bac à l'envers,3=bac,4=Coifes,5=intercalaire+bac à l'envers(seulement pour dernière couche)</t>
  </si>
  <si>
    <t>Req_couche_15</t>
  </si>
  <si>
    <t>15 ° couche-0=rien,1=intercalaire,2=bac à l'envers,3=bac,4=Coifes,5=intercalaire+bac à l'envers(seulement pour dernière couche)</t>
  </si>
  <si>
    <t>Req_couche_16</t>
  </si>
  <si>
    <t>16 ° couche-0=rien,1=intercalaire,2=bac à l'envers,3=bac,4=Coifes,5=intercalaire+bac à l'envers(seulement pour dernière couche)</t>
  </si>
  <si>
    <t>Req_couche_17</t>
  </si>
  <si>
    <t>17 ° couche-0=rien,1=intercalaire,2=bac à l'envers,3=bac,4=Coifes,5=intercalaire+bac à l'envers(seulement pour dernière couche)</t>
  </si>
  <si>
    <t>Req_couche_18</t>
  </si>
  <si>
    <t>18 ° couche-0=rien,1=intercalaire,2=bac à l'envers,3=bac,4=Coifes,5=intercalaire+bac à l'envers(seulement pour dernière couche)</t>
  </si>
  <si>
    <t>Req_couche_19</t>
  </si>
  <si>
    <t>19 ° couche-0=rien,1=intercalaire,2=bac à l'envers,3=bac,4=Coifes,5=intercalaire+bac à l'envers(seulement pour dernière couche)</t>
  </si>
  <si>
    <t>Req_couche_20</t>
  </si>
  <si>
    <t>20 ° couche-0=rien,1=intercalaire,2=bac à l'envers,3=bac,4=Coifes,5=intercalaire+bac à l'envers(seulement pour dernière couche)</t>
  </si>
  <si>
    <t>Req_couche_21</t>
  </si>
  <si>
    <t>21 ° couche-0=rien,1=intercalaire,2=bac à l'envers,3=bac,4=Coifes,5=intercalaire+bac à l'envers(seulement pour dernière couche)</t>
  </si>
  <si>
    <t>Req_couche_22</t>
  </si>
  <si>
    <t>22 ° couche-0=rien,1=intercalaire,2=bac à l'envers,3=bac,4=Coifes,5=intercalaire+bac à l'envers(seulement pour dernière couche)</t>
  </si>
  <si>
    <t>Req_couche_23</t>
  </si>
  <si>
    <t>23 ° couche-0=rien,1=intercalaire,2=bac à l'envers,3=bac,4=Coifes,5=intercalaire+bac à l'envers(seulement pour dernière couche)</t>
  </si>
  <si>
    <t>Req_couche_24</t>
  </si>
  <si>
    <t>24 ° couche-0=rien,1=intercalaire,2=bac à l'envers,3=bac,4=Coifes,5=intercalaire+bac à l'envers(seulement pour dernière couche)</t>
  </si>
  <si>
    <t>Req_couche_25</t>
  </si>
  <si>
    <t>25 ° couche-0=rien,1=intercalaire,2=bac à l'envers,3=bac,4=Coifes,5=intercalaire+bac à l'envers(seulement pour dernière couche)</t>
  </si>
  <si>
    <t>Req_couche_26</t>
  </si>
  <si>
    <t>26 ° couche-0=rien,1=intercalaire,2=bac à l'envers,3=bac,4=Coifes,5=intercalaire+bac à l'envers(seulement pour dernière couche)</t>
  </si>
  <si>
    <t>Req_couche_27</t>
  </si>
  <si>
    <t>27 ° couche-0=rien,1=intercalaire,2=bac à l'envers,3=bac,4=Coifes,5=intercalaire+bac à l'envers(seulement pour dernière couche)</t>
  </si>
  <si>
    <t>Req_couche_28</t>
  </si>
  <si>
    <t>28 ° couche-0=rien,1=intercalaire,2=bac à l'envers,3=bac,4=Coifes,5=intercalaire+bac à l'envers(seulement pour dernière couche)</t>
  </si>
  <si>
    <t>Req_couche_29</t>
  </si>
  <si>
    <t>29 ° couche-0=rien,1=intercalaire,2=bac à l'envers,3=bac,4=Coifes,5=intercalaire+bac à l'envers(seulement pour dernière couche)</t>
  </si>
  <si>
    <t>Req_couche_30</t>
  </si>
  <si>
    <t>30 ° couche-0=rien,1=intercalaire,2=bac à l'envers,3=bac,4=Coifes,5=intercalaire+bac à l'envers(seulement pour dernière couche)</t>
  </si>
  <si>
    <t>Req_couche_31</t>
  </si>
  <si>
    <t>31 ° couche-0=rien,1=intercalaire,2=bac à l'envers,3=bac,4=Coifes,5=intercalaire+bac à l'envers(seulement pour dernière couche)</t>
  </si>
  <si>
    <t>Req_couche_32</t>
  </si>
  <si>
    <t>32 ° couche-0=rien,1=intercalaire,2=bac à l'envers,3=bac,4=Coifes,5=intercalaire+bac à l'envers(seulement pour dernière couche)</t>
  </si>
  <si>
    <t>Req_couche_33</t>
  </si>
  <si>
    <t>33 ° couche-0=rien,1=intercalaire,2=bac à l'envers,3=bac,4=Coifes,5=intercalaire+bac à l'envers(seulement pour dernière couche)</t>
  </si>
  <si>
    <t>Req_couche_34</t>
  </si>
  <si>
    <t>34 ° couche-0=rien,1=intercalaire,2=bac à l'envers,3=bac,4=Coifes,5=intercalaire+bac à l'envers(seulement pour dernière couche)</t>
  </si>
  <si>
    <t>Req_couche_35</t>
  </si>
  <si>
    <t>35 ° couche-0=rien,1=intercalaire,2=bac à l'envers,3=bac,4=Coifes,5=intercalaire+bac à l'envers(seulement pour dernière couche)</t>
  </si>
  <si>
    <t>Req_couche_36</t>
  </si>
  <si>
    <t>36 ° couche-0=rien,1=intercalaire,2=bac à l'envers,3=bac,4=Coifes,5=intercalaire+bac à l'envers(seulement pour dernière couche)</t>
  </si>
  <si>
    <t>Req_couche_37</t>
  </si>
  <si>
    <t>37 ° couche-0=rien,1=intercalaire,2=bac à l'envers,3=bac,4=Coifes,5=intercalaire+bac à l'envers(seulement pour dernière couche)</t>
  </si>
  <si>
    <t>Req_couche_38</t>
  </si>
  <si>
    <t>38 ° couche-0=rien,1=intercalaire,2=bac à l'envers,3=bac,4=Coifes,5=intercalaire+bac à l'envers(seulement pour dernière couche)</t>
  </si>
  <si>
    <t>Req_couche_39</t>
  </si>
  <si>
    <t>39 ° couche-0=rien,1=intercalaire,2=bac à l'envers,3=bac,4=Coifes,5=intercalaire+bac à l'envers(seulement pour dernière couche)</t>
  </si>
  <si>
    <t>Req_couche_40</t>
  </si>
  <si>
    <t>40 ° couche-0=rien,1=intercalaire,2=bac à l'envers,3=bac,4=Coifes,5=intercalaire+bac à l'envers(seulement pour dernière couche)</t>
  </si>
  <si>
    <t>Req_couche_41</t>
  </si>
  <si>
    <t>41 ° couche-0=rien,1=intercalaire,2=bac à l'envers,3=bac,4=Coifes,5=intercalaire+bac à l'envers(seulement pour dernière couche)</t>
  </si>
  <si>
    <t>%MW362</t>
  </si>
  <si>
    <t>Req_couche_42</t>
  </si>
  <si>
    <t>42 ° couche-0=rien,1=intercalaire,2=bac à l'envers,3=bac,4=Coifes,5=intercalaire+bac à l'envers(seulement pour dernière couche)</t>
  </si>
  <si>
    <t>%MW363</t>
  </si>
  <si>
    <t>Req_couche_43</t>
  </si>
  <si>
    <t>43 ° couche-0=rien,1=intercalaire,2=bac à l'envers,3=bac,4=Coifes,5=intercalaire+bac à l'envers(seulement pour dernière couche)</t>
  </si>
  <si>
    <t>%MW364</t>
  </si>
  <si>
    <t>Req_couche_44</t>
  </si>
  <si>
    <t>44 ° couche-0=rien,1=intercalaire,2=bac à l'envers,3=bac,4=Coifes,5=intercalaire+bac à l'envers(seulement pour dernière couche)</t>
  </si>
  <si>
    <t>%MW365</t>
  </si>
  <si>
    <t>Req_couche_45</t>
  </si>
  <si>
    <t>45 ° couche-0=rien,1=intercalaire,2=bac à l'envers,3=bac,4=Coifes,5=intercalaire+bac à l'envers(seulement pour dernière couche)</t>
  </si>
  <si>
    <t>%MW366</t>
  </si>
  <si>
    <t>Req_couche_46</t>
  </si>
  <si>
    <t>46 ° couche-0=rien,1=intercalaire,2=bac à l'envers,3=bac,4=Coifes,5=intercalaire+bac à l'envers(seulement pour dernière couche)</t>
  </si>
  <si>
    <t>%MW367</t>
  </si>
  <si>
    <t>Req_couche_47</t>
  </si>
  <si>
    <t>47 ° couche-0=rien,1=intercalaire,2=bac à l'envers,3=bac,4=Coifes,5=intercalaire+bac à l'envers(seulement pour dernière couche)</t>
  </si>
  <si>
    <t>%MW368</t>
  </si>
  <si>
    <t>Req_couche_48</t>
  </si>
  <si>
    <t>48 ° couche-0=rien,1=intercalaire,2=bac à l'envers,3=bac,4=Coifes,5=intercalaire+bac à l'envers(seulement pour dernière couche)</t>
  </si>
  <si>
    <t>%MW369</t>
  </si>
  <si>
    <t>Req_couche_49</t>
  </si>
  <si>
    <t>49 ° couche-0=rien,1=intercalaire,2=bac à l'envers,3=bac,4=Coifes,5=intercalaire+bac à l'envers(seulement pour dernière couche)</t>
  </si>
  <si>
    <t>%MW370</t>
  </si>
  <si>
    <t>Req_couche_50</t>
  </si>
  <si>
    <t>50 ° couche-0=rien,1=intercalaire,2=bac à l'envers,3=bac,4=Coifes,5=intercalaire+bac à l'envers(seulement pour dernière couche)</t>
  </si>
  <si>
    <t>%MW371</t>
  </si>
  <si>
    <t>Req_tete_prise</t>
  </si>
  <si>
    <t>Position de la tete à la prise-0=0° 1=90°</t>
  </si>
  <si>
    <t>%MW372</t>
  </si>
  <si>
    <t>Req_tete_dépot</t>
  </si>
  <si>
    <t>Position de la tete au dépot-0=0° 1=90°</t>
  </si>
  <si>
    <t>%MW373</t>
  </si>
  <si>
    <t>Req_l1000_ferme_intercalaire</t>
  </si>
  <si>
    <t>%MW374</t>
  </si>
  <si>
    <t>Req_l1000_ferme_bac</t>
  </si>
  <si>
    <t>%MW375</t>
  </si>
  <si>
    <t>Req_l1000_ferme_coif</t>
  </si>
  <si>
    <t>%MW376</t>
  </si>
  <si>
    <t>Req_l1000_ferme_couche</t>
  </si>
  <si>
    <t>%MW377</t>
  </si>
  <si>
    <t>Req_centr_attente</t>
  </si>
  <si>
    <t>%MW378</t>
  </si>
  <si>
    <t>Req_l1000_ferme_att</t>
  </si>
  <si>
    <t>%MW379</t>
  </si>
  <si>
    <t>Req_l1000_ouvre_par</t>
  </si>
  <si>
    <t>%MW380</t>
  </si>
  <si>
    <t>Req_l1000_ouvre_totale</t>
  </si>
  <si>
    <t>%MW381</t>
  </si>
  <si>
    <t>Req_l1000_dans_bac</t>
  </si>
  <si>
    <t>%MW382</t>
  </si>
  <si>
    <t>Req_centr_intercalaire</t>
  </si>
  <si>
    <t>%MW383</t>
  </si>
  <si>
    <t>Req_l1200_ferme_attente</t>
  </si>
  <si>
    <t>%MW384</t>
  </si>
  <si>
    <t>Req_centr_dans_bac</t>
  </si>
  <si>
    <t>%MW385</t>
  </si>
  <si>
    <t>Req_centr_equerre_coif</t>
  </si>
  <si>
    <t>%MW386</t>
  </si>
  <si>
    <t>Req_centr_equerre_palette</t>
  </si>
  <si>
    <t>%MW387</t>
  </si>
  <si>
    <t>Req_centr_couche</t>
  </si>
  <si>
    <t>%MW388</t>
  </si>
  <si>
    <t>Req_l1200</t>
  </si>
  <si>
    <t>%MW389</t>
  </si>
  <si>
    <t>Req_l1000_ferme_palette</t>
  </si>
  <si>
    <t>%MW390</t>
  </si>
  <si>
    <t>Req_l1200_ouvre_totale</t>
  </si>
  <si>
    <t>%MW391</t>
  </si>
  <si>
    <t>Req_l1200_ferme_coif</t>
  </si>
  <si>
    <t>%MW392</t>
  </si>
  <si>
    <t>Req_l1200_ferme_couche</t>
  </si>
  <si>
    <t>%MW393</t>
  </si>
  <si>
    <t>Req_l1200_ferme_palette</t>
  </si>
  <si>
    <t>%MW394</t>
  </si>
  <si>
    <t>Req_l1200_ouvre_par</t>
  </si>
  <si>
    <t>%MW395</t>
  </si>
  <si>
    <t>Ric_abilit_mettifilm</t>
  </si>
  <si>
    <t>Film su palett</t>
  </si>
  <si>
    <t>%MW396</t>
  </si>
  <si>
    <t>Req_ch_l1200_bac</t>
  </si>
  <si>
    <t>%MW397</t>
  </si>
  <si>
    <t>Req_film_q1</t>
  </si>
  <si>
    <t>Dispositif de pose du film-cote Position démarrage</t>
  </si>
  <si>
    <t>%MW398</t>
  </si>
  <si>
    <t>Req_film_q2</t>
  </si>
  <si>
    <t>Dispositif de pose du film-cote fin Translation-coupe film</t>
  </si>
  <si>
    <t>%MW399</t>
  </si>
  <si>
    <t>Req_film_q3</t>
  </si>
  <si>
    <t>Dispositif de pose du film-cote dépot film</t>
  </si>
  <si>
    <t>Req_l1200_ferme_intercalaire</t>
  </si>
  <si>
    <t>Req_ch_l_1200_benv</t>
  </si>
  <si>
    <t>Req_intercalaires_q1</t>
  </si>
  <si>
    <t>Dépileur intercalaires-cote Position démarrage</t>
  </si>
  <si>
    <t>Req_intercalaires_q2</t>
  </si>
  <si>
    <t>Dépileur intercalaires-cote Position séparation intercalaire-position sortie lames</t>
  </si>
  <si>
    <t>Req404</t>
  </si>
  <si>
    <t>Req405</t>
  </si>
  <si>
    <t>Req406</t>
  </si>
  <si>
    <t>Nbr_deramage</t>
  </si>
  <si>
    <t>Recette: Nombre de déramage depileur intercalaire</t>
  </si>
  <si>
    <t>Req_centr_speed1</t>
  </si>
  <si>
    <t>Vitesse-Montée centreur-grande</t>
  </si>
  <si>
    <t>Req_centr_speed2</t>
  </si>
  <si>
    <t>Vitesse-descente centreur-grande</t>
  </si>
  <si>
    <t>Req_centr_speed3</t>
  </si>
  <si>
    <t>Vitesse-Montée/descente centreur-petite</t>
  </si>
  <si>
    <t>Req_centr_vit_avant_l1000</t>
  </si>
  <si>
    <t>Vitesse-en avant guide latéral L1000 centreur-grande</t>
  </si>
  <si>
    <t>Req_centr_vit_arr_l1000</t>
  </si>
  <si>
    <t>Vitesse-arrière guide latéral L1000 centreur-grande</t>
  </si>
  <si>
    <t>Req_centr_len_av_in_l1000</t>
  </si>
  <si>
    <t>Vitesse-en avant/arrière guide latéral L1000 centreur-petite</t>
  </si>
  <si>
    <t>Req_centr_vit_avant_l1200</t>
  </si>
  <si>
    <t>Vitesse-avanta guide latéral L1200 centreur-petite</t>
  </si>
  <si>
    <t>Req_centr_vit_arr_l1200</t>
  </si>
  <si>
    <t>Vitesse-arrière guide latéral L1200 centreur-petite</t>
  </si>
  <si>
    <t>Req_centr_len_av_in_l1200</t>
  </si>
  <si>
    <t>Vitesse-en avant/arrière guide latéral L1200 centreur-petite</t>
  </si>
  <si>
    <t>Req_chai_speed2</t>
  </si>
  <si>
    <t>Req_chai_speed3</t>
  </si>
  <si>
    <t>Vitesse-en avant 1° Convoyeur à chaines sortie palette Plein-grande</t>
  </si>
  <si>
    <t>Req_chai_speed4</t>
  </si>
  <si>
    <t>Vitesse-en avant 1° Convoyeur à chaines sortie palette Plein-petite</t>
  </si>
  <si>
    <t>Req_chai_speed5</t>
  </si>
  <si>
    <t>Vitesse-en avant 2° Convoyeur à chaines sortie palette Plein-grande</t>
  </si>
  <si>
    <t>Req_chai_speed6</t>
  </si>
  <si>
    <t>Vitesse-en avant 2° Convoyeur à chaines sortie palette Plein-petite</t>
  </si>
  <si>
    <t>Req_intercalaires_haut</t>
  </si>
  <si>
    <t>Vitesse-Montée/descente Dépileur intercalaires-grande</t>
  </si>
  <si>
    <t>Req_intercalaires_bas</t>
  </si>
  <si>
    <t>Vitesse-descente Dépileur intercalaires-petite</t>
  </si>
  <si>
    <t>Req_intercalaires_libre</t>
  </si>
  <si>
    <t>Vitesse-Montée/descente Dépileur intercalaires-petite</t>
  </si>
  <si>
    <t>Req_film_speed1</t>
  </si>
  <si>
    <t>Vitesse-en avant Pinc et Dispositif de pose du film-grande</t>
  </si>
  <si>
    <t>Req_film_speed2</t>
  </si>
  <si>
    <t>Vitesse-arrière Pinc et Dispositif de pose du film-grande</t>
  </si>
  <si>
    <t>Req_film_speed3</t>
  </si>
  <si>
    <t>Vitesse-Pinc et Dispositif de pose du film-petite</t>
  </si>
  <si>
    <t>Req_robot_speed1</t>
  </si>
  <si>
    <t>Vitesse-Robot</t>
  </si>
  <si>
    <t>Req429</t>
  </si>
  <si>
    <t>Vitesse-</t>
  </si>
  <si>
    <t>Req430</t>
  </si>
  <si>
    <t>Req431</t>
  </si>
  <si>
    <t>Req432</t>
  </si>
  <si>
    <t>Req433</t>
  </si>
  <si>
    <t>Req434</t>
  </si>
  <si>
    <t>Req435</t>
  </si>
  <si>
    <t>Req436</t>
  </si>
  <si>
    <t>Req437</t>
  </si>
  <si>
    <t>Req438</t>
  </si>
  <si>
    <t>Req439</t>
  </si>
  <si>
    <t>Req440</t>
  </si>
  <si>
    <t>Nom recette</t>
  </si>
  <si>
    <t>Req441</t>
  </si>
  <si>
    <t>Req442</t>
  </si>
  <si>
    <t>Req443</t>
  </si>
  <si>
    <t>Req444</t>
  </si>
  <si>
    <t>Req445</t>
  </si>
  <si>
    <t>Req446</t>
  </si>
  <si>
    <t>Req447</t>
  </si>
  <si>
    <t>Transmission</t>
  </si>
  <si>
    <t>Fin_transmission_données</t>
  </si>
  <si>
    <t>Hab_man_centreur</t>
  </si>
  <si>
    <t>Montée/descente centreur</t>
  </si>
  <si>
    <t>Hab_man_l1000</t>
  </si>
  <si>
    <t>Guides latéraux centreur L1000</t>
  </si>
  <si>
    <t>Hab_man_l1200</t>
  </si>
  <si>
    <t>Guides latéraux centreur L1200</t>
  </si>
  <si>
    <t>Hab_man_chaine1</t>
  </si>
  <si>
    <t>Convoyeur à chaines 1 sortie Palettiseur</t>
  </si>
  <si>
    <t>Hab_man_chaine2</t>
  </si>
  <si>
    <t>Convoyeur à chaines 2 sortie Palettiseur</t>
  </si>
  <si>
    <t>Hab_man_intercalaires</t>
  </si>
  <si>
    <t>Montée/descenteDépileur intercalaires</t>
  </si>
  <si>
    <t>Ab_man_mettifilm</t>
  </si>
  <si>
    <t>Pinc et Dispositif de pose du film</t>
  </si>
  <si>
    <t>Hab_man_chaine3</t>
  </si>
  <si>
    <t>Convoyeur à chaines Entrée vide</t>
  </si>
  <si>
    <t>Hab_man_chaine4</t>
  </si>
  <si>
    <t>Convoyeur à chaines Entrée magasin palette</t>
  </si>
  <si>
    <t>Hab_man_chaine5</t>
  </si>
  <si>
    <t>Convoyeur à chaines sous magasin palette</t>
  </si>
  <si>
    <t>Hab_man_dépileur</t>
  </si>
  <si>
    <t>Montée/descente fourches</t>
  </si>
  <si>
    <t>Hab_man_roul1</t>
  </si>
  <si>
    <t>Convoyeur à rouleaux aiguilleur</t>
  </si>
  <si>
    <t>Hab_man_chaine6</t>
  </si>
  <si>
    <t>Convoyeur à chaines aiguilleur</t>
  </si>
  <si>
    <t>Hab_man_airgen</t>
  </si>
  <si>
    <t>air Palettiseur</t>
  </si>
  <si>
    <t>Hab_man_airmag1</t>
  </si>
  <si>
    <t>Ev air magasin intercalaires</t>
  </si>
  <si>
    <t>Hab_man_airmag2</t>
  </si>
  <si>
    <t>Ev air magasin palette</t>
  </si>
  <si>
    <t>Ouvre_ferme_pince_du_pc</t>
  </si>
  <si>
    <t>Montée_descente_ventouse_du_pc</t>
  </si>
  <si>
    <t>Vide_off_on_du_pc</t>
  </si>
  <si>
    <t>Home_position_du_pc</t>
  </si>
  <si>
    <t>Validation_pupitre</t>
  </si>
  <si>
    <t>Données_palette_prg_old</t>
  </si>
  <si>
    <t>Données_palette_prg_actuelle</t>
  </si>
  <si>
    <t>Données_palette_comptage_couches</t>
  </si>
  <si>
    <t>Données_palette_comptage_prise</t>
  </si>
  <si>
    <t>Données_palette_état</t>
  </si>
  <si>
    <t>Dati_paletta_mod_cont_strati</t>
  </si>
  <si>
    <t>Données_palette_mod_compt_prise</t>
  </si>
  <si>
    <t>Données_palette_mod_état</t>
  </si>
  <si>
    <t>Dati_paletta_nr_strati_preset</t>
  </si>
  <si>
    <t>Données_palette_évacuation</t>
  </si>
  <si>
    <t>Priorité_ligne_6</t>
  </si>
  <si>
    <t>Nr_palette_poste_actuelle</t>
  </si>
  <si>
    <t>Nr_couches_poste_actuelle</t>
  </si>
  <si>
    <t>Nr_palette_poste_1</t>
  </si>
  <si>
    <t>Nr_couches_poste_1</t>
  </si>
  <si>
    <t>Nr_palette_poste_2</t>
  </si>
  <si>
    <t>Nr_couches_poste_2</t>
  </si>
  <si>
    <t>Nr_palette_poste_3</t>
  </si>
  <si>
    <t>Nr_couches_poste_3</t>
  </si>
  <si>
    <t>%MW528</t>
  </si>
  <si>
    <t>An_actuel_du_pc</t>
  </si>
  <si>
    <t>%MW529</t>
  </si>
  <si>
    <t>Mois_actuel_du_pc</t>
  </si>
  <si>
    <t>Jour_actuel_du_pc</t>
  </si>
  <si>
    <t>Heure_actuel_du_pc</t>
  </si>
  <si>
    <t>Minutes_actuels_du_pc</t>
  </si>
  <si>
    <t>Secondes_actuels_du_pc</t>
  </si>
  <si>
    <t>An_poste1_du_pc</t>
  </si>
  <si>
    <t>Mois_poste1_du_pc</t>
  </si>
  <si>
    <t>Jour_poste1_du_pc</t>
  </si>
  <si>
    <t>Heure_poste1_du_pc</t>
  </si>
  <si>
    <t>%MW538</t>
  </si>
  <si>
    <t>Minutes_poste1_du_pc</t>
  </si>
  <si>
    <t>%MW539</t>
  </si>
  <si>
    <t>Secondes_poste1_du_pc</t>
  </si>
  <si>
    <t>An_poste2_du_pc</t>
  </si>
  <si>
    <t>Mois_poste2_du_pc</t>
  </si>
  <si>
    <t>Jour_poste2_du_pc</t>
  </si>
  <si>
    <t>Heure_poste2_du_pc</t>
  </si>
  <si>
    <t>Minutes_poste2_du_pc</t>
  </si>
  <si>
    <t>Secondes_poste2_du_pc</t>
  </si>
  <si>
    <t>An_poste3_du_pc</t>
  </si>
  <si>
    <t>Mois_poste3_du_pc</t>
  </si>
  <si>
    <t>%MW548</t>
  </si>
  <si>
    <t>Jour_poste3_du_pc</t>
  </si>
  <si>
    <t>%MW549</t>
  </si>
  <si>
    <t>Heure_poste3_du_pc</t>
  </si>
  <si>
    <t>Minutes_poste3_du_pc</t>
  </si>
  <si>
    <t>Secondes_poste3_du_pc</t>
  </si>
  <si>
    <t>Change_données_du_pc</t>
  </si>
  <si>
    <t>Mag_intercalaires_sit_cotes</t>
  </si>
  <si>
    <t>Cote_actuelle_cod_mag_f</t>
  </si>
  <si>
    <t>Mettez_intercalaires_diff_cotes</t>
  </si>
  <si>
    <t>Mettez_intercalaires_vitesse</t>
  </si>
  <si>
    <t>Centreur_sit_cotes</t>
  </si>
  <si>
    <t>Cote_actuelle_cod_centr</t>
  </si>
  <si>
    <t>Centreur_diff_cotes</t>
  </si>
  <si>
    <t>Centreur_vitesse</t>
  </si>
  <si>
    <t>%MW590</t>
  </si>
  <si>
    <t>Centreur_l1000_sit_cotes</t>
  </si>
  <si>
    <t>%MW591</t>
  </si>
  <si>
    <t>Cote_actuelle_cod_centr_l1000</t>
  </si>
  <si>
    <t>%MW592</t>
  </si>
  <si>
    <t>Centreur_diff_cotes_l1000</t>
  </si>
  <si>
    <t>%MW593</t>
  </si>
  <si>
    <t>Centreur_vitesse_l1000</t>
  </si>
  <si>
    <t>Centreur_l1200_sit_cotes</t>
  </si>
  <si>
    <t>Cote_actuelle_cod_centr_l1200</t>
  </si>
  <si>
    <t>Centreur_diff_cotes_l1200</t>
  </si>
  <si>
    <t>Centreur_vitesse_l1200</t>
  </si>
  <si>
    <t>Vis_recette_active</t>
  </si>
  <si>
    <t>recette active</t>
  </si>
  <si>
    <t>%MW651</t>
  </si>
  <si>
    <t>Vis_651</t>
  </si>
  <si>
    <t>%MW652</t>
  </si>
  <si>
    <t>Vis_couches_actuelles</t>
  </si>
  <si>
    <t>numéro di couches palette actuelles</t>
  </si>
  <si>
    <t>%MW653</t>
  </si>
  <si>
    <t>Vis_653</t>
  </si>
  <si>
    <t>%MW654</t>
  </si>
  <si>
    <t>Vis_654</t>
  </si>
  <si>
    <t>%MW655</t>
  </si>
  <si>
    <t>Vis_position_axe_x</t>
  </si>
  <si>
    <t>Position actuelle Pince Robot-axe X</t>
  </si>
  <si>
    <t>%MW656</t>
  </si>
  <si>
    <t>Vis_position_axe_y</t>
  </si>
  <si>
    <t>Position actuelle Pince Robot-axe Y</t>
  </si>
  <si>
    <t>%MW657</t>
  </si>
  <si>
    <t>Vis_position_axe_z</t>
  </si>
  <si>
    <t>Position actuelle Pince Robot-axe Z</t>
  </si>
  <si>
    <t>%MW658</t>
  </si>
  <si>
    <t>Vis_palette_commencée</t>
  </si>
  <si>
    <t>%MW659</t>
  </si>
  <si>
    <t>Vis_659</t>
  </si>
  <si>
    <t>%MW660</t>
  </si>
  <si>
    <t>Vis_660</t>
  </si>
  <si>
    <t>%MW661</t>
  </si>
  <si>
    <t>Vis_661</t>
  </si>
  <si>
    <t>%MW662</t>
  </si>
  <si>
    <t>Vis_662</t>
  </si>
  <si>
    <t>%MW663</t>
  </si>
  <si>
    <t>Vis_robot1</t>
  </si>
  <si>
    <t>état Robot-0=manuel,1=Automatique</t>
  </si>
  <si>
    <t>%MW664</t>
  </si>
  <si>
    <t>Vis_robot2</t>
  </si>
  <si>
    <t>état Robot-0=arreté,1=cycle actif,alarme</t>
  </si>
  <si>
    <t>%MW665</t>
  </si>
  <si>
    <t>Vis_665</t>
  </si>
  <si>
    <t>%MW666</t>
  </si>
  <si>
    <t>Vis_dépileur_palette1</t>
  </si>
  <si>
    <t>Dépileur palett-0=manuel,1=Automatique</t>
  </si>
  <si>
    <t>%MW667</t>
  </si>
  <si>
    <t>Vis_dépileur_palette2</t>
  </si>
  <si>
    <t>Dépileur palett-0=arreté,1=cycle actif,alarme</t>
  </si>
  <si>
    <t>%MW668</t>
  </si>
  <si>
    <t>Vis_668</t>
  </si>
  <si>
    <t>%MW669</t>
  </si>
  <si>
    <t>Vis_dépileur_intercalaires1</t>
  </si>
  <si>
    <t>Dépileur intercalaires-0=manuel,1=Automatique</t>
  </si>
  <si>
    <t>%MW670</t>
  </si>
  <si>
    <t>Vis_dépileur_intercalaires2</t>
  </si>
  <si>
    <t>Dépileur intercalaires-0=arreté,1=cycle actif,alarme</t>
  </si>
  <si>
    <t>%MW671</t>
  </si>
  <si>
    <t>Vis_671</t>
  </si>
  <si>
    <t>%MW672</t>
  </si>
  <si>
    <t>Vis_convoyeurs1</t>
  </si>
  <si>
    <t>Convoyeurs à rouleaux et convoyeurs palette-0=manuel,1=Automatique</t>
  </si>
  <si>
    <t>%MW673</t>
  </si>
  <si>
    <t>Vis_convoyeurs2</t>
  </si>
  <si>
    <t>Convoyeurs à rouleaux et convoyeurs palette-0=arreté,1=cycle actif,alarme</t>
  </si>
  <si>
    <t>%MW674</t>
  </si>
  <si>
    <t>Vis_674</t>
  </si>
  <si>
    <t>%MW675</t>
  </si>
  <si>
    <t>Vis_pos_mettifilm</t>
  </si>
  <si>
    <t>%MW676</t>
  </si>
  <si>
    <t>Vis_poscentreur</t>
  </si>
  <si>
    <t>%MW677</t>
  </si>
  <si>
    <t>Vis_pos_l1000</t>
  </si>
  <si>
    <t>Guides latéraux Coté 1000</t>
  </si>
  <si>
    <t>%MW678</t>
  </si>
  <si>
    <t>Vis_pos_l1200</t>
  </si>
  <si>
    <t>Guides latéraux Coté 1200</t>
  </si>
  <si>
    <t>%MW679</t>
  </si>
  <si>
    <t>Vis_pos_dépileur</t>
  </si>
  <si>
    <t>Montée/descente Dépileur intercalaires</t>
  </si>
  <si>
    <t>%MW680</t>
  </si>
  <si>
    <t>Vis_680</t>
  </si>
  <si>
    <t>%MW681</t>
  </si>
  <si>
    <t>Vis_phase_robot_active</t>
  </si>
  <si>
    <t>Robot(0=attente cycle,1=prise da stacker,2=prise intercalaire,3=prise bac à l'envers,4=prise coiffeso,5=dépot sur palette)</t>
  </si>
  <si>
    <t>%MW682</t>
  </si>
  <si>
    <t>Vis_phase_robot_future</t>
  </si>
  <si>
    <t>%MW683</t>
  </si>
  <si>
    <t>Vis_683</t>
  </si>
  <si>
    <t>%MW684</t>
  </si>
  <si>
    <t>Vis_nr_couches_faites</t>
  </si>
  <si>
    <t>compteur numéro de couches faites</t>
  </si>
  <si>
    <t>%MW685</t>
  </si>
  <si>
    <t>Vis_nr_palette_faites</t>
  </si>
  <si>
    <t>compteur numéro de palette faites</t>
  </si>
  <si>
    <t>%MW686</t>
  </si>
  <si>
    <t>Vis_686</t>
  </si>
  <si>
    <t>%MW687</t>
  </si>
  <si>
    <t>Vis_687</t>
  </si>
  <si>
    <t>%MW688</t>
  </si>
  <si>
    <t>Vis_688</t>
  </si>
  <si>
    <t>%MW689</t>
  </si>
  <si>
    <t>Vis_689</t>
  </si>
  <si>
    <t>%MW690</t>
  </si>
  <si>
    <t>Vis_690</t>
  </si>
  <si>
    <t>%MW691</t>
  </si>
  <si>
    <t>Vis_691</t>
  </si>
  <si>
    <t>%MW692</t>
  </si>
  <si>
    <t>Vis_692</t>
  </si>
  <si>
    <t>%MW693</t>
  </si>
  <si>
    <t>Vis_693</t>
  </si>
  <si>
    <t>%MW694</t>
  </si>
  <si>
    <t>Vis_694</t>
  </si>
  <si>
    <t>%MW695</t>
  </si>
  <si>
    <t>Vis_695</t>
  </si>
  <si>
    <t>%MW696</t>
  </si>
  <si>
    <t>Vis_696</t>
  </si>
  <si>
    <t>%MW697</t>
  </si>
  <si>
    <t>Vis_697</t>
  </si>
  <si>
    <t>%MW698</t>
  </si>
  <si>
    <t>Vis_698</t>
  </si>
  <si>
    <t>%MW699</t>
  </si>
  <si>
    <t>Vis_699</t>
  </si>
  <si>
    <t>W0_habilt_poussoirs_start</t>
  </si>
  <si>
    <t>W1_habilt_poussoirs_start</t>
  </si>
  <si>
    <t>%MW750</t>
  </si>
  <si>
    <t>Centr_extracourse_haut</t>
  </si>
  <si>
    <t>%MW751</t>
  </si>
  <si>
    <t>Centr_extracourse_bas</t>
  </si>
  <si>
    <t>%MW752</t>
  </si>
  <si>
    <t>L1000_oltrcorsa_avanti</t>
  </si>
  <si>
    <t>%MW753</t>
  </si>
  <si>
    <t>L1000_oltrcorsa_inidietro</t>
  </si>
  <si>
    <t>%MW754</t>
  </si>
  <si>
    <t>L1200_oltrcorsa_avanti</t>
  </si>
  <si>
    <t>%MW755</t>
  </si>
  <si>
    <t>L1200_oltrcorsa_inidietro</t>
  </si>
  <si>
    <t>%MW756</t>
  </si>
  <si>
    <t>Intercalaires_extracourse_haut</t>
  </si>
  <si>
    <t>%MW757</t>
  </si>
  <si>
    <t>Intercalaires_extracourse_bas</t>
  </si>
  <si>
    <t>%MW758</t>
  </si>
  <si>
    <t>Film_oltrcorsa_avanti</t>
  </si>
  <si>
    <t>%MW759</t>
  </si>
  <si>
    <t>Film_oltrcorsa_indietro</t>
  </si>
  <si>
    <t>Appui1_tras_données_plc_robot</t>
  </si>
  <si>
    <t>%MW801</t>
  </si>
  <si>
    <t>Appui2_tras_données_plc_robot</t>
  </si>
  <si>
    <t>%MW802</t>
  </si>
  <si>
    <t>Appui3_tras_données_plc_robot</t>
  </si>
  <si>
    <t>%MW803</t>
  </si>
  <si>
    <t>Appui4_tras_données_plc_robot</t>
  </si>
  <si>
    <t>%MW804</t>
  </si>
  <si>
    <t>Appui5_tras_données_plc_robot</t>
  </si>
  <si>
    <t>%MW805</t>
  </si>
  <si>
    <t>Appui6_tras_données_plc_robot</t>
  </si>
  <si>
    <t>%MW810</t>
  </si>
  <si>
    <t>Appui1_tras_données_robot_plc</t>
  </si>
  <si>
    <t>%MW811</t>
  </si>
  <si>
    <t>Appui2_tras_données_robot_plc</t>
  </si>
  <si>
    <t>%MW812</t>
  </si>
  <si>
    <t>Appui3_tras_données_robot_plc</t>
  </si>
  <si>
    <t>%MW813</t>
  </si>
  <si>
    <t>Appui4_tras_données_robot_plc</t>
  </si>
  <si>
    <t>%MW814</t>
  </si>
  <si>
    <t>Appui5_tras_données_robot_plc</t>
  </si>
  <si>
    <t>Whatch_dog_supervision</t>
  </si>
  <si>
    <t>Aux_arrex_alarmes</t>
  </si>
  <si>
    <t>%MW995</t>
  </si>
  <si>
    <t>Pointeur_intercalaires</t>
  </si>
  <si>
    <t>Pointeur intercalaires</t>
  </si>
  <si>
    <t>Aux_arrex_recette</t>
  </si>
  <si>
    <t>Aux index pour lecture recette actuelle</t>
  </si>
  <si>
    <t>Aux_arrex_rw_recette</t>
  </si>
  <si>
    <t>Aux index pour lecture/écriture recette</t>
  </si>
  <si>
    <t>L'OP demande au PLC les Données de la recette XX (1..100)</t>
  </si>
  <si>
    <t>L'OP commande au PLC les Données de la recette XX (1..100)</t>
  </si>
  <si>
    <t>Aux_recette_hauteur</t>
  </si>
  <si>
    <t>Visualisation Données Recette</t>
  </si>
  <si>
    <t>Aux_recette_intercalaire</t>
  </si>
  <si>
    <t>App_ric_capuccio</t>
  </si>
  <si>
    <t>App_ric_vassoio</t>
  </si>
  <si>
    <t>Aux_recette_coifes</t>
  </si>
  <si>
    <t>Aux_recette_offset_prelevement</t>
  </si>
  <si>
    <t>Aux_recette_offset_depose</t>
  </si>
  <si>
    <t>Aux_recette_prise_robot_x</t>
  </si>
  <si>
    <t>Aux_recette_prise_robot_y</t>
  </si>
  <si>
    <t>Appui_nr_couches</t>
  </si>
  <si>
    <t>Aux_rec_inercalaire</t>
  </si>
  <si>
    <t>Aux_rec_inercalaire1</t>
  </si>
  <si>
    <t>Aux_rec_inercalaire2</t>
  </si>
  <si>
    <t>Aux_rec_inercalaire3</t>
  </si>
  <si>
    <t>Aux_rec_inercalaire4</t>
  </si>
  <si>
    <t>Aux_rec_inercalaire5</t>
  </si>
  <si>
    <t>Aux_rec_inercalaire6</t>
  </si>
  <si>
    <t>Aux_rec_inercalaire7</t>
  </si>
  <si>
    <t>Aux_rec_inercalaire8</t>
  </si>
  <si>
    <t>Aux_rec_inercalaire9</t>
  </si>
  <si>
    <t>Aux_rec_inercalaire10</t>
  </si>
  <si>
    <t>Aux_rec_inercalaire11</t>
  </si>
  <si>
    <t>Aux_rec_inercalaire12</t>
  </si>
  <si>
    <t>Aux_rec_inercalaire13</t>
  </si>
  <si>
    <t>Aux_rec_inercalaire14</t>
  </si>
  <si>
    <t>Aux_rec_inercalaire15</t>
  </si>
  <si>
    <t>Aux_rec_inercalaire16</t>
  </si>
  <si>
    <t>Aux_rec_inercalaire17</t>
  </si>
  <si>
    <t>Aux_rec_inercalaire18</t>
  </si>
  <si>
    <t>Aux_rec_inercalaire19</t>
  </si>
  <si>
    <t>Aux_rec_inercalaire20</t>
  </si>
  <si>
    <t>Aux_rec_inercalaire21</t>
  </si>
  <si>
    <t>Aux_rec_inercalaire22</t>
  </si>
  <si>
    <t>%MW1070</t>
  </si>
  <si>
    <t>App_reg_selectiòn_intercalée50</t>
  </si>
  <si>
    <t>%MW1071</t>
  </si>
  <si>
    <t>App_reg_rotation_tete_prise</t>
  </si>
  <si>
    <t>%MW1072</t>
  </si>
  <si>
    <t>App_reg_rotation_tete_dep</t>
  </si>
  <si>
    <t>%MW1073</t>
  </si>
  <si>
    <t>App_reg_ferme_intercalaire_i1000</t>
  </si>
  <si>
    <t>%MW1074</t>
  </si>
  <si>
    <t>App_reg_ferme_bac_i1000</t>
  </si>
  <si>
    <t>%MW1075</t>
  </si>
  <si>
    <t>App_reg_ferme_coif_i1000</t>
  </si>
  <si>
    <t>%MW1076</t>
  </si>
  <si>
    <t>App_reg_ferme_couche_i1000</t>
  </si>
  <si>
    <t>%MW1077</t>
  </si>
  <si>
    <t>App_coif_prise_forme_bac</t>
  </si>
  <si>
    <t>%MW1078</t>
  </si>
  <si>
    <t>App_rieg_ferme_attente_i1000</t>
  </si>
  <si>
    <t>%MW1079</t>
  </si>
  <si>
    <t>App_reg_ouvre_partial_i1000</t>
  </si>
  <si>
    <t>%MW1080</t>
  </si>
  <si>
    <t>App_reg_ouvre_total_i1000</t>
  </si>
  <si>
    <t>%MW1081</t>
  </si>
  <si>
    <t>App_reg_ouvre_dans_bac_i1000</t>
  </si>
  <si>
    <t>%MW1082</t>
  </si>
  <si>
    <t>App_reg_centreur_intercalaire</t>
  </si>
  <si>
    <t>%MW1083</t>
  </si>
  <si>
    <t>App_reg_ferme_attente_i1200</t>
  </si>
  <si>
    <t>%MW1084</t>
  </si>
  <si>
    <t>App_reg_centreur_bac</t>
  </si>
  <si>
    <t>%MW1085</t>
  </si>
  <si>
    <t>App_reg_centreur_coif</t>
  </si>
  <si>
    <t>%MW1086</t>
  </si>
  <si>
    <t>App_reg_centreur_palette</t>
  </si>
  <si>
    <t>%MW1087</t>
  </si>
  <si>
    <t>App_reg_centreur_couche</t>
  </si>
  <si>
    <t>%MW1089</t>
  </si>
  <si>
    <t>App_reg_ferme_palette_i1000</t>
  </si>
  <si>
    <t>%MW1090</t>
  </si>
  <si>
    <t>App_reg_ouvre_total_i1200</t>
  </si>
  <si>
    <t>%MW1091</t>
  </si>
  <si>
    <t>App_reg_ferme_coif_i1200</t>
  </si>
  <si>
    <t>%MW1092</t>
  </si>
  <si>
    <t>App_reg_ferme_couche_i1200</t>
  </si>
  <si>
    <t>%MW1093</t>
  </si>
  <si>
    <t>App_reg_ferme_palette_i1200</t>
  </si>
  <si>
    <t>%MW1094</t>
  </si>
  <si>
    <t>App_reg_ouvre_partial_i1200</t>
  </si>
  <si>
    <t>%MW1096</t>
  </si>
  <si>
    <t>App_reg_ouvre_dans_bac_i1200</t>
  </si>
  <si>
    <t>%MW1097</t>
  </si>
  <si>
    <t>App_ric_mettifilm_presa</t>
  </si>
  <si>
    <t>%MW1098</t>
  </si>
  <si>
    <t>App_ric_mettifilm_taglio</t>
  </si>
  <si>
    <t>%MW1099</t>
  </si>
  <si>
    <t>App_ric_mettifilm_deposito</t>
  </si>
  <si>
    <t>App_reg_ferme_intercalaire_i1200</t>
  </si>
  <si>
    <t>App_ric_sfogliatore_falde_start</t>
  </si>
  <si>
    <t>App_reg_dépileur_intercalaires</t>
  </si>
  <si>
    <t>App_reg_ferme_bac_i1200</t>
  </si>
  <si>
    <t>App_ric_salita_centr_vel_alta</t>
  </si>
  <si>
    <t>App_ric_discesa_centr_vel_alta</t>
  </si>
  <si>
    <t>App_reg_montée_centr_vitesse_bas</t>
  </si>
  <si>
    <t>App_reg_ouvre_i1000_vitesse_haut</t>
  </si>
  <si>
    <t>App_reg_ferme_i1000_vitesse_haut</t>
  </si>
  <si>
    <t>App_reg_ouvre_i1000_vitesse_bas</t>
  </si>
  <si>
    <t>App_reg_ouvre_i1200_vitesse_haut</t>
  </si>
  <si>
    <t>App_reg_ferme_i1200_vitesse_haut</t>
  </si>
  <si>
    <t>App_reg_ouvre_i1200_vitesse_bas</t>
  </si>
  <si>
    <t>App_reg_sortie_pal_vitesse_haut</t>
  </si>
  <si>
    <t>App_reg_sortie_pal_vitesse_bas</t>
  </si>
  <si>
    <t>App_reg_sortie_pal2_vitesse_haut</t>
  </si>
  <si>
    <t>App_reg_sortie_pal2_vitesse_bas</t>
  </si>
  <si>
    <t>App_ric_salita_sfogliatore_falde</t>
  </si>
  <si>
    <t>App_ric_disces_sfogliatore_falde</t>
  </si>
  <si>
    <t>App_ric_avanti_mettifilm</t>
  </si>
  <si>
    <t>App_ric_indietro_mettifilm</t>
  </si>
  <si>
    <t>App_ric_lento_mettifilm</t>
  </si>
  <si>
    <t>%MW1200</t>
  </si>
  <si>
    <t>Extraction_cycle_intercalaire</t>
  </si>
  <si>
    <t>Sit_ftc_pos_1</t>
  </si>
  <si>
    <t>sit Filtre sur ftc Pos 1</t>
  </si>
  <si>
    <t>Sit_ftc_pos_2</t>
  </si>
  <si>
    <t>sit Filtre sur ftc Pos 2</t>
  </si>
  <si>
    <t>Sit_ftc_pos_3</t>
  </si>
  <si>
    <t>sit Filtre sur ftc Pos 3</t>
  </si>
  <si>
    <t>%MW2003</t>
  </si>
  <si>
    <t>Sit_ftc_pos_4</t>
  </si>
  <si>
    <t>sit Filtre sur ftc Pos 4</t>
  </si>
  <si>
    <t>%MW2004</t>
  </si>
  <si>
    <t>Sit_ftc_pos_5</t>
  </si>
  <si>
    <t>sit Filtre sur ftc Pos 5</t>
  </si>
  <si>
    <t>%MW2005</t>
  </si>
  <si>
    <t>Sit_ftc_pos_6</t>
  </si>
  <si>
    <t>sit Filtre sur ftc Pos 6</t>
  </si>
  <si>
    <t>Aux_ftc_pos_1</t>
  </si>
  <si>
    <t>Aux  Filtre sur ftc Pos 1</t>
  </si>
  <si>
    <t>Aux_ftc_pos_2</t>
  </si>
  <si>
    <t>Aux  Filtre sur ftc Pos 2</t>
  </si>
  <si>
    <t>Aux_ftc_pos_3</t>
  </si>
  <si>
    <t>Aux  Filtre sur ftc Pos 3</t>
  </si>
  <si>
    <t>Aux_ftc_pos_4</t>
  </si>
  <si>
    <t>Aux  Filtre sur ftc Pos 4</t>
  </si>
  <si>
    <t>%MW2014</t>
  </si>
  <si>
    <t>Aux_ftc_pos_5</t>
  </si>
  <si>
    <t>Aux  Filtre sur ftc Pos 5</t>
  </si>
  <si>
    <t>%MW2015</t>
  </si>
  <si>
    <t>Aux_ftc_pos_6</t>
  </si>
  <si>
    <t>Aux  Filtre sur ftc Pos 6</t>
  </si>
  <si>
    <t>%MW2020</t>
  </si>
  <si>
    <t>Filtres_ftc_translation</t>
  </si>
  <si>
    <t>%MW2030</t>
  </si>
  <si>
    <t>Sensori_sfogliatore_pallet</t>
  </si>
  <si>
    <t>%MW2100</t>
  </si>
  <si>
    <t>Film_sitcote</t>
  </si>
  <si>
    <t>GESTION AXES-Translation Film-sit cote</t>
  </si>
  <si>
    <t>%MW2101</t>
  </si>
  <si>
    <t>Film_attcote</t>
  </si>
  <si>
    <t>%MW2102</t>
  </si>
  <si>
    <t>Film_diffcote</t>
  </si>
  <si>
    <t>GESTION AXES-Translation Film-différenceentre sit et att</t>
  </si>
  <si>
    <t>%MW2103</t>
  </si>
  <si>
    <t>Film_vitesse</t>
  </si>
  <si>
    <t>GESTION AXES-Translation Film-sit Vitesse</t>
  </si>
  <si>
    <t>All000_thermique_palette</t>
  </si>
  <si>
    <t>All001_thermique_mag</t>
  </si>
  <si>
    <t>All002_thermique_intercalaires</t>
  </si>
  <si>
    <t>All008_preventa_générale</t>
  </si>
  <si>
    <t>All009_preventa_pal_stacker</t>
  </si>
  <si>
    <t>All010_preventa_intercalaires</t>
  </si>
  <si>
    <t>All011_preventa_mag</t>
  </si>
  <si>
    <t>All012_alarme_profibus</t>
  </si>
  <si>
    <t>All015_barrière_sortie</t>
  </si>
  <si>
    <t>All016_barrière_entrée</t>
  </si>
  <si>
    <t>All020_varfréq_centreur</t>
  </si>
  <si>
    <t>All021_varfréq_l1000</t>
  </si>
  <si>
    <t>All022_varfréq_l1200</t>
  </si>
  <si>
    <t>All023_varfréq_chaine1</t>
  </si>
  <si>
    <t>All024_varfréq_chaine2</t>
  </si>
  <si>
    <t>All025_varfréq_intercalaires</t>
  </si>
  <si>
    <t>All026_varfréq_pinces_film</t>
  </si>
  <si>
    <t>All030_therm_chai_entrée</t>
  </si>
  <si>
    <t>Pos_4</t>
  </si>
  <si>
    <t>All031_therm_entrr_mag_pall</t>
  </si>
  <si>
    <t>Pos_1</t>
  </si>
  <si>
    <t>All032_therm_sous_mag_pall</t>
  </si>
  <si>
    <t>Pos_2</t>
  </si>
  <si>
    <t>All033_therm_roul_aiguil</t>
  </si>
  <si>
    <t>Pos_3</t>
  </si>
  <si>
    <t>All034_therm_chai_aiguil</t>
  </si>
  <si>
    <t>All035_therm_magasin</t>
  </si>
  <si>
    <t>magasin palette</t>
  </si>
  <si>
    <t>All040_pous_urgen_qe</t>
  </si>
  <si>
    <t>All041_carter_1</t>
  </si>
  <si>
    <t>All042_carter_2</t>
  </si>
  <si>
    <t>All043_carter_3</t>
  </si>
  <si>
    <t>All044_carter_4</t>
  </si>
  <si>
    <t>All045_carter_5</t>
  </si>
  <si>
    <t>All046_carter_6</t>
  </si>
  <si>
    <t>All047_carter_7</t>
  </si>
  <si>
    <t>All048_carter_8</t>
  </si>
  <si>
    <t>All049_carter_9</t>
  </si>
  <si>
    <t>All050_carter_10</t>
  </si>
  <si>
    <t>All051_carter_11</t>
  </si>
  <si>
    <t>All052_pous_urgen_sl5</t>
  </si>
  <si>
    <t>All053_pous_urgen_sl6</t>
  </si>
  <si>
    <t>All054_pous_urgen_sl6_a</t>
  </si>
  <si>
    <t>All055__pous_urgen_sl8</t>
  </si>
  <si>
    <t>All058_press_mag_pal</t>
  </si>
  <si>
    <t>All059_press_palett</t>
  </si>
  <si>
    <t>All060_press_intercalaires</t>
  </si>
  <si>
    <t>All062_press_mettez_film</t>
  </si>
  <si>
    <t>All063_press_centreur</t>
  </si>
  <si>
    <t>All064_mag_falde_vuoto</t>
  </si>
  <si>
    <t>All065_intercalaires_perdu</t>
  </si>
  <si>
    <t>All070_time_out_transf_palett_1</t>
  </si>
  <si>
    <t>All071_time_out_trasf_palett_1_2</t>
  </si>
  <si>
    <t>All072_time_out_trasf_palett_2_3</t>
  </si>
  <si>
    <t>All073_time_out_trasf_palett_3_4</t>
  </si>
  <si>
    <t>All074time_out_transf_palett_4_5</t>
  </si>
  <si>
    <t>All075time_out_transf_palett_5</t>
  </si>
  <si>
    <t>All078time_out_mon_dépil_palet</t>
  </si>
  <si>
    <t>All079time_out_des_dépil_palet</t>
  </si>
  <si>
    <t>All080time_out_mon_aiguil1</t>
  </si>
  <si>
    <t>All081time_out_mon_aiguil2</t>
  </si>
  <si>
    <t>All083__t_out_mettifilm</t>
  </si>
  <si>
    <t>All084_t_out_centratore</t>
  </si>
  <si>
    <t>All085_t_out_avan_arr_gl_l1000</t>
  </si>
  <si>
    <t>All086_t_out_avan_arr_gl_l1200</t>
  </si>
  <si>
    <t>All087__t_out_sal_dis_mag_falde</t>
  </si>
  <si>
    <t>All088_centreur_pas_en_f_entr</t>
  </si>
  <si>
    <t>All090_encoder_mettifilm</t>
  </si>
  <si>
    <t>All091codeur_centreur</t>
  </si>
  <si>
    <t>All092codeur_l1000</t>
  </si>
  <si>
    <t>All093codeur_l1200</t>
  </si>
  <si>
    <t>All094_mag_intercalaires</t>
  </si>
  <si>
    <t>All096_t_out_mon_desc_tamp1</t>
  </si>
  <si>
    <t>All097_t_out_mon_desc_tamp2</t>
  </si>
  <si>
    <t>All098_t_out_mon_desc_fil_coupe</t>
  </si>
  <si>
    <t>All099_t_out_mon_desc_pressage</t>
  </si>
  <si>
    <t>All100__t_out_mon_desc_4pistonc</t>
  </si>
  <si>
    <t>All101_t_out_vide_pris_film</t>
  </si>
  <si>
    <t>All102_t_out_film_perdu</t>
  </si>
  <si>
    <t>All103_film_fini</t>
  </si>
  <si>
    <t>All104_t_out_sal_disc_vent_falda</t>
  </si>
  <si>
    <t>All105__t_out_mon_desc_lame_int</t>
  </si>
  <si>
    <t>All136_montee_pince_produit</t>
  </si>
  <si>
    <t>All137_descente_araignee</t>
  </si>
  <si>
    <t>All138_depose_vacuostat</t>
  </si>
  <si>
    <t>All139_position_centreur_palette</t>
  </si>
  <si>
    <t>All140_palpage_intercalaire</t>
  </si>
  <si>
    <t>All141_extra_course_pinza</t>
  </si>
  <si>
    <t>All143_alarme_robot_hors_pos</t>
  </si>
  <si>
    <t>All144_lacher_intercalaire</t>
  </si>
  <si>
    <t>All145_pince_robot_pas_position</t>
  </si>
  <si>
    <t>Robot_</t>
  </si>
  <si>
    <t>All146_robot_pressostat</t>
  </si>
  <si>
    <t>All147_système_fanuc_pas_pret</t>
  </si>
  <si>
    <t>Robot_fanuc_système pas pret</t>
  </si>
  <si>
    <t>All148_robot_battèrie_dechargé</t>
  </si>
  <si>
    <t>Robot</t>
  </si>
  <si>
    <t>All149_prog_fanuc_pas_exécuté</t>
  </si>
  <si>
    <t>Robot_programme pas en exécution</t>
  </si>
  <si>
    <t>All150_programma_in_pausa</t>
  </si>
  <si>
    <t>Robot_Programme en pas usé</t>
  </si>
  <si>
    <t>All151_hold_actif</t>
  </si>
  <si>
    <t>Robot_Hold actif</t>
  </si>
  <si>
    <t>All152_all_quadr_x</t>
  </si>
  <si>
    <t>Robot_Manque vide pour prise intercalaire</t>
  </si>
  <si>
    <t>All153_pince_robot</t>
  </si>
  <si>
    <t>Robot_pression gonflement tuyaux insuffisant</t>
  </si>
  <si>
    <t>All154_intercalaire</t>
  </si>
  <si>
    <t>Robot_Perte intercalaire</t>
  </si>
  <si>
    <t>All155_ventouses</t>
  </si>
  <si>
    <t>Robot_t.out movimento dispositif de prise intercalaire</t>
  </si>
  <si>
    <t>All156_alarme_générique</t>
  </si>
  <si>
    <t>Robot_alarme_générique</t>
  </si>
  <si>
    <t>All157_teach_pad_habilité</t>
  </si>
  <si>
    <t>Robot_teach_pad_habilité</t>
  </si>
  <si>
    <t>All158all_quadr_y</t>
  </si>
  <si>
    <t>All159_vacuomètre</t>
  </si>
  <si>
    <t>%MW200:X0</t>
  </si>
  <si>
    <t>Uo01_cmd_enabled</t>
  </si>
  <si>
    <t>FANUC &gt;&gt; PLC - remote habilité</t>
  </si>
  <si>
    <t>%MW200:X1</t>
  </si>
  <si>
    <t>Uo02_system_ready</t>
  </si>
  <si>
    <t>FANUC &gt;&gt; PLC - système pret</t>
  </si>
  <si>
    <t>%MW200:X2</t>
  </si>
  <si>
    <t>Uo03_prg_rupasing</t>
  </si>
  <si>
    <t>FANUC &gt;&gt; PLC - Programme en exécution</t>
  </si>
  <si>
    <t>%MW200:X3</t>
  </si>
  <si>
    <t>Uo04_prg_paused</t>
  </si>
  <si>
    <t>FANUC &gt;&gt; PLC - Programme en pas usé</t>
  </si>
  <si>
    <t>%MW200:X4</t>
  </si>
  <si>
    <t>Uo05_motion_held</t>
  </si>
  <si>
    <t>FANUC &gt;&gt; PLC - Hold</t>
  </si>
  <si>
    <t>%MW200:X5</t>
  </si>
  <si>
    <t>Uo06_fault</t>
  </si>
  <si>
    <t>FANUC &gt;&gt; PLC - alarme</t>
  </si>
  <si>
    <t>%MW200:X6</t>
  </si>
  <si>
    <t>Uo07_at_perch</t>
  </si>
  <si>
    <t>FANUC &gt;&gt; PLC - Robot en reach position</t>
  </si>
  <si>
    <t>%MW200:X7</t>
  </si>
  <si>
    <t>Uo08_tp_enabled</t>
  </si>
  <si>
    <t>FANUC &gt;&gt; PLC - Teach pad habilité</t>
  </si>
  <si>
    <t>%MW200:X8</t>
  </si>
  <si>
    <t>Uo09_batt_alarm</t>
  </si>
  <si>
    <t>FANUC &gt;&gt; PLC - Battery alarm</t>
  </si>
  <si>
    <t>%MW200:X9</t>
  </si>
  <si>
    <t>Uo10_busy</t>
  </si>
  <si>
    <t>FANUC &gt;&gt; PLC - système engagé</t>
  </si>
  <si>
    <t>%MW200:X10</t>
  </si>
  <si>
    <t>Uo11_ack1_sno1</t>
  </si>
  <si>
    <t>FANUC &gt;&gt; PLC - ACK1/SNO1 -</t>
  </si>
  <si>
    <t>%MW200:X11</t>
  </si>
  <si>
    <t>Uo12_ack2_sno2</t>
  </si>
  <si>
    <t>FANUC &gt;&gt; PLC - ACK2/SNO2 -</t>
  </si>
  <si>
    <t>%MW200:X12</t>
  </si>
  <si>
    <t>Uo13_ack3_sno3</t>
  </si>
  <si>
    <t>FANUC &gt;&gt; PLC - ACK3/SNO3 -</t>
  </si>
  <si>
    <t>%MW200:X13</t>
  </si>
  <si>
    <t>Uo14_ack4_sno4</t>
  </si>
  <si>
    <t>FANUC &gt;&gt; PLC - ACK4/SNO4 -</t>
  </si>
  <si>
    <t>%MW200:X14</t>
  </si>
  <si>
    <t>Uo15_sno5</t>
  </si>
  <si>
    <t>FANUC &gt;&gt; PLC - SNO5</t>
  </si>
  <si>
    <t>%MW200:X15</t>
  </si>
  <si>
    <t>Uo16_sno6</t>
  </si>
  <si>
    <t>FANUC &gt;&gt; PLC - SNO6</t>
  </si>
  <si>
    <t>%MW202:X0</t>
  </si>
  <si>
    <t>Do01_go1_1_fin_cycle_01</t>
  </si>
  <si>
    <t>FANUC &gt;&gt; PLC - fin cycle bit01</t>
  </si>
  <si>
    <t>%MW202:X1</t>
  </si>
  <si>
    <t>Do02_go1_2_fin_cycle_02</t>
  </si>
  <si>
    <t>FANUC &gt;&gt; PLC - fin cycle bit02</t>
  </si>
  <si>
    <t>%MW202:X2</t>
  </si>
  <si>
    <t>Do03_go1_3_fin_cycle_03</t>
  </si>
  <si>
    <t>FANUC &gt;&gt; PLC - fin cycle bit03</t>
  </si>
  <si>
    <t>%MW202:X3</t>
  </si>
  <si>
    <t>Do04_go1_4_fin_cycle_04</t>
  </si>
  <si>
    <t>FANUC &gt;&gt; PLC - fin cycle bit04</t>
  </si>
  <si>
    <t>%MW202:X4</t>
  </si>
  <si>
    <t>Do05_go1_5_fin_cycle_05</t>
  </si>
  <si>
    <t>FANUC &gt;&gt; PLC - fin cycle bit05</t>
  </si>
  <si>
    <t>%MW202:X5</t>
  </si>
  <si>
    <t>Do06_go1_6_fin_cycle_06</t>
  </si>
  <si>
    <t>FANUC &gt;&gt; PLC - fin cycle bit06</t>
  </si>
  <si>
    <t>%MW202:X6</t>
  </si>
  <si>
    <t>Do07_go1_7_fin_cycle_07</t>
  </si>
  <si>
    <t>FANUC &gt;&gt; PLC - fin cycle bit07</t>
  </si>
  <si>
    <t>%MW202:X7</t>
  </si>
  <si>
    <t>Do08_go1_8_fin_cycle_08</t>
  </si>
  <si>
    <t>FANUC &gt;&gt; PLC - fin cycle bit08</t>
  </si>
  <si>
    <t>%MW202:X8</t>
  </si>
  <si>
    <t>Do09_débloc_alim</t>
  </si>
  <si>
    <t>FANUC &gt;&gt; PLC - déblocage alimentation</t>
  </si>
  <si>
    <t>%MW202:X9</t>
  </si>
  <si>
    <t>Do10_strobe_f_cycle</t>
  </si>
  <si>
    <t>FANUC &gt;&gt; PLC - Strobe fin cycle</t>
  </si>
  <si>
    <t>%MW202:X10</t>
  </si>
  <si>
    <t>Do11_paquets_déposés</t>
  </si>
  <si>
    <t>FANUC &gt;&gt; PLC - paquets déposés</t>
  </si>
  <si>
    <t>%MW202:X11</t>
  </si>
  <si>
    <t>Do12_fin_étirement</t>
  </si>
  <si>
    <t>FANUC &gt;&gt; PLC - fin étirement</t>
  </si>
  <si>
    <t>%MW202:X12</t>
  </si>
  <si>
    <t>Do13</t>
  </si>
  <si>
    <t>FANUC &gt;&gt; PLC -</t>
  </si>
  <si>
    <t>%MW202:X13</t>
  </si>
  <si>
    <t>Do14_pression_bas_p1</t>
  </si>
  <si>
    <t>FANUC &gt;&gt; PLC - Pression en bas Pince 1</t>
  </si>
  <si>
    <t>%MW202:X14</t>
  </si>
  <si>
    <t>Do14_pression_bas_p2</t>
  </si>
  <si>
    <t>FANUC &gt;&gt; PLC - Pression en bas Pince 2</t>
  </si>
  <si>
    <t>%MW202:X15</t>
  </si>
  <si>
    <t>Do16_palette_depo_a</t>
  </si>
  <si>
    <t>FANUC &gt;&gt; PLC - palette Depo_A</t>
  </si>
  <si>
    <t>%MW204:X0</t>
  </si>
  <si>
    <t>Do17_palette_depo_b</t>
  </si>
  <si>
    <t>FANUC &gt;&gt; PLC - palette Depo_B</t>
  </si>
  <si>
    <t>%MW204:X1</t>
  </si>
  <si>
    <t>Do18_palette_depo_c</t>
  </si>
  <si>
    <t>FANUC &gt;&gt; PLC - palette Depo_C</t>
  </si>
  <si>
    <t>%MW204:X2</t>
  </si>
  <si>
    <t>Do19_sblccoalim_contr_pac</t>
  </si>
  <si>
    <t>FANUC &gt;&gt; PLC - déblocage alimentation controle paquets</t>
  </si>
  <si>
    <t>%MW204:X3</t>
  </si>
  <si>
    <t>Do20_fanuc_blocco_rich_falde</t>
  </si>
  <si>
    <t>FANUC &gt;&gt; PLC - Fanuc sur magasin</t>
  </si>
  <si>
    <t>%MW204:X4</t>
  </si>
  <si>
    <t>Do21_fanuc_sur_intercalaire</t>
  </si>
  <si>
    <t>FANUC &gt;&gt; PLC - Fanuc sur intercalaire</t>
  </si>
  <si>
    <t>%MW204:X5</t>
  </si>
  <si>
    <t>Do22</t>
  </si>
  <si>
    <t>%MW204:X6</t>
  </si>
  <si>
    <t>Do23</t>
  </si>
  <si>
    <t>%MW204:X7</t>
  </si>
  <si>
    <t>Do24</t>
  </si>
  <si>
    <t>%MW204:X8</t>
  </si>
  <si>
    <t>Do25_fanuc_pince_fermée</t>
  </si>
  <si>
    <t>FANUC &gt;&gt; PLC - Fanuc fermeture Pince</t>
  </si>
  <si>
    <t>%MW204:X9</t>
  </si>
  <si>
    <t>Do26_rec_bac_robot</t>
  </si>
  <si>
    <t>%MW204:X10</t>
  </si>
  <si>
    <t>Do27rich_capuccio_robot</t>
  </si>
  <si>
    <t>%MW204:X11</t>
  </si>
  <si>
    <t>Do28_montée_pince</t>
  </si>
  <si>
    <t>%MW204:X12</t>
  </si>
  <si>
    <t>Do29_descente_pince</t>
  </si>
  <si>
    <t>%MW204:X13</t>
  </si>
  <si>
    <t>Do30</t>
  </si>
  <si>
    <t>%MW204:X14</t>
  </si>
  <si>
    <t>Do31</t>
  </si>
  <si>
    <t>%MW204:X15</t>
  </si>
  <si>
    <t>Do32</t>
  </si>
  <si>
    <t>%MW206:X0</t>
  </si>
  <si>
    <t>Do33</t>
  </si>
  <si>
    <t>%MW206:X1</t>
  </si>
  <si>
    <t>Do34</t>
  </si>
  <si>
    <t>%MW206:X2</t>
  </si>
  <si>
    <t>Do35</t>
  </si>
  <si>
    <t>%MW206:X3</t>
  </si>
  <si>
    <t>Do36</t>
  </si>
  <si>
    <t>%MW206:X4</t>
  </si>
  <si>
    <t>Do37</t>
  </si>
  <si>
    <t>%MW206:X5</t>
  </si>
  <si>
    <t>Do38</t>
  </si>
  <si>
    <t>%MW206:X6</t>
  </si>
  <si>
    <t>Do39</t>
  </si>
  <si>
    <t>%MW206:X7</t>
  </si>
  <si>
    <t>Do40</t>
  </si>
  <si>
    <t>%MW206:X8</t>
  </si>
  <si>
    <t>Do41</t>
  </si>
  <si>
    <t>%MW206:X9</t>
  </si>
  <si>
    <t>Do42</t>
  </si>
  <si>
    <t>%MW206:X10</t>
  </si>
  <si>
    <t>Do43</t>
  </si>
  <si>
    <t>%MW206:X11</t>
  </si>
  <si>
    <t>Do44</t>
  </si>
  <si>
    <t>%MW206:X12</t>
  </si>
  <si>
    <t>Do45</t>
  </si>
  <si>
    <t>%MW206:X13</t>
  </si>
  <si>
    <t>Do46</t>
  </si>
  <si>
    <t>%MW206:X14</t>
  </si>
  <si>
    <t>Do47</t>
  </si>
  <si>
    <t>%MW206:X15</t>
  </si>
  <si>
    <t>Do48</t>
  </si>
  <si>
    <t>%MW208:X0</t>
  </si>
  <si>
    <t>Do49</t>
  </si>
  <si>
    <t>%MW208:X1</t>
  </si>
  <si>
    <t>Do50</t>
  </si>
  <si>
    <t>%MW208:X2</t>
  </si>
  <si>
    <t>Do51</t>
  </si>
  <si>
    <t>%MW208:X3</t>
  </si>
  <si>
    <t>Do52</t>
  </si>
  <si>
    <t>%MW208:X4</t>
  </si>
  <si>
    <t>Do53</t>
  </si>
  <si>
    <t>%MW208:X5</t>
  </si>
  <si>
    <t>Do54</t>
  </si>
  <si>
    <t>%MW208:X6</t>
  </si>
  <si>
    <t>Do55</t>
  </si>
  <si>
    <t>%MW208:X7</t>
  </si>
  <si>
    <t>Do56</t>
  </si>
  <si>
    <t>%MW208:X8</t>
  </si>
  <si>
    <t>Do57_utilisezr_alarme_pince</t>
  </si>
  <si>
    <t>%MW208:X9</t>
  </si>
  <si>
    <t>Do58_utilisezr_alarme</t>
  </si>
  <si>
    <t>%MW208:X10</t>
  </si>
  <si>
    <t>Do59_utilisezr_alarme</t>
  </si>
  <si>
    <t>%MW208:X11</t>
  </si>
  <si>
    <t>Do60_utilisezr_alarme</t>
  </si>
  <si>
    <t>%MW208:X12</t>
  </si>
  <si>
    <t>Do61_utilisezr_alarme</t>
  </si>
  <si>
    <t>%MW208:X13</t>
  </si>
  <si>
    <t>Do62_utilisezr_alarme</t>
  </si>
  <si>
    <t>%MW208:X14</t>
  </si>
  <si>
    <t>Do63_utilisezr_alarme</t>
  </si>
  <si>
    <t>%MW208:X15</t>
  </si>
  <si>
    <t>Do64_utilisezr_alarme</t>
  </si>
  <si>
    <t>%MW210:X0</t>
  </si>
  <si>
    <t>Ui01_imstp</t>
  </si>
  <si>
    <t>PLC &gt;&gt; FANUC - Urgence</t>
  </si>
  <si>
    <t>%MW210:X1</t>
  </si>
  <si>
    <t>Ui02_hold</t>
  </si>
  <si>
    <t>PLC &gt;&gt; FANUC - Hold</t>
  </si>
  <si>
    <t>%MW210:X2</t>
  </si>
  <si>
    <t>Ui03_sfspd</t>
  </si>
  <si>
    <t>PLC &gt;&gt; FANUC - Vitesse de sécurité</t>
  </si>
  <si>
    <t>%MW210:X3</t>
  </si>
  <si>
    <t>Ui04_cycle_stop</t>
  </si>
  <si>
    <t>PLC &gt;&gt; FANUC - Arret cycle</t>
  </si>
  <si>
    <t>%MW210:X4</t>
  </si>
  <si>
    <t>Ui05_fault_reset</t>
  </si>
  <si>
    <t>PLC &gt;&gt; FANUC - reset alarmes</t>
  </si>
  <si>
    <t>%MW210:X5</t>
  </si>
  <si>
    <t>Ui06_start</t>
  </si>
  <si>
    <t>PLC &gt;&gt; FANUC - Démarrage cycle</t>
  </si>
  <si>
    <t>%MW210:X6</t>
  </si>
  <si>
    <t>Ui07_home</t>
  </si>
  <si>
    <t>PLC &gt;&gt; FANUC - Home</t>
  </si>
  <si>
    <t>%MW210:X7</t>
  </si>
  <si>
    <t>Ui08_enable</t>
  </si>
  <si>
    <t>PLC &gt;&gt; FANUC - Enable</t>
  </si>
  <si>
    <t>%MW210:X8</t>
  </si>
  <si>
    <t>Ui09_rsr1_pns1</t>
  </si>
  <si>
    <t>PLC &gt;&gt; FANUC - RSR1/PNS1 - Programme Automatique</t>
  </si>
  <si>
    <t>%MW210:X9</t>
  </si>
  <si>
    <t>Ui10_rsr2_pns2</t>
  </si>
  <si>
    <t>PLC &gt;&gt; FANUC - RSR2/PNS2 - Programme Automatique</t>
  </si>
  <si>
    <t>%MW210:X10</t>
  </si>
  <si>
    <t>Ui11_rsr3_pns3</t>
  </si>
  <si>
    <t>PLC &gt;&gt; FANUC - RSR3/PNS3 - Programme Automatique</t>
  </si>
  <si>
    <t>%MW210:X11</t>
  </si>
  <si>
    <t>Ui12_rsr4_pns4</t>
  </si>
  <si>
    <t>PLC &gt;&gt; FANUC - RSR4/PNS4 - Programme Automatique</t>
  </si>
  <si>
    <t>%MW210:X12</t>
  </si>
  <si>
    <t>Ui13_pns5</t>
  </si>
  <si>
    <t>PLC &gt;&gt; FANUC - RSR5/PNS5 - Programme Automatique</t>
  </si>
  <si>
    <t>%MW210:X13</t>
  </si>
  <si>
    <t>Ui14_pns6</t>
  </si>
  <si>
    <t>PLC &gt;&gt; FANUC - RSR6/PNS6 - Programme Automatique</t>
  </si>
  <si>
    <t>%MW210:X14</t>
  </si>
  <si>
    <t>Ui15_pns7</t>
  </si>
  <si>
    <t>PLC &gt;&gt; FANUC - RSR7/PNS7- Programme Automatique</t>
  </si>
  <si>
    <t>%MW210:X15</t>
  </si>
  <si>
    <t>Ui16_pns8</t>
  </si>
  <si>
    <t>PLC &gt;&gt; FANUC - RSR8/PNS8- Programme Automatique</t>
  </si>
  <si>
    <t>%MW212:X0</t>
  </si>
  <si>
    <t>Di01_gi1_1_s_cycle_01</t>
  </si>
  <si>
    <t>PLC &gt;&gt; FANUC - Choix cycle bit01</t>
  </si>
  <si>
    <t>%MW212:X1</t>
  </si>
  <si>
    <t>Di02_gi1_2_s_cycle_02</t>
  </si>
  <si>
    <t>PLC &gt;&gt; FANUC - Choix cycle bit02</t>
  </si>
  <si>
    <t>%MW212:X2</t>
  </si>
  <si>
    <t>Di03_gi1_3_s_cycle_03</t>
  </si>
  <si>
    <t>PLC &gt;&gt; FANUC - Choix cycle bit03</t>
  </si>
  <si>
    <t>%MW212:X3</t>
  </si>
  <si>
    <t>Di04_gi1_4_s_cycle_04</t>
  </si>
  <si>
    <t>PLC &gt;&gt; FANUC - Choix cycle bit04</t>
  </si>
  <si>
    <t>%MW212:X4</t>
  </si>
  <si>
    <t>Di05_gi1_5_s_cycle_05</t>
  </si>
  <si>
    <t>PLC &gt;&gt; FANUC - Choix cycle bit05</t>
  </si>
  <si>
    <t>%MW212:X5</t>
  </si>
  <si>
    <t>Di06_gi1_6_s_cycle_06</t>
  </si>
  <si>
    <t>PLC &gt;&gt; FANUC - Choix cycle bit06</t>
  </si>
  <si>
    <t>%MW212:X6</t>
  </si>
  <si>
    <t>Di07_gi1_7_s_cycle_07</t>
  </si>
  <si>
    <t>PLC &gt;&gt; FANUC - Choix cycle bit07</t>
  </si>
  <si>
    <t>%MW212:X7</t>
  </si>
  <si>
    <t>Di08_gi1_8_s_cycle_08</t>
  </si>
  <si>
    <t>PLC &gt;&gt; FANUC - Choix cycle bit08</t>
  </si>
  <si>
    <t>%MW212:X8</t>
  </si>
  <si>
    <t>Di09_gi2_1_prg_01</t>
  </si>
  <si>
    <t>PLC &gt;&gt; FANUC - Programme bit01</t>
  </si>
  <si>
    <t>%MW212:X9</t>
  </si>
  <si>
    <t>Di10_gi2_2_prg_02</t>
  </si>
  <si>
    <t>PLC &gt;&gt; FANUC - Programme bit02</t>
  </si>
  <si>
    <t>%MW212:X10</t>
  </si>
  <si>
    <t>Di11_gi2_3_prg_03</t>
  </si>
  <si>
    <t>PLC &gt;&gt; FANUC - Programme bit03</t>
  </si>
  <si>
    <t>%MW212:X11</t>
  </si>
  <si>
    <t>Di12_gi2_4_prg_04</t>
  </si>
  <si>
    <t>PLC &gt;&gt; FANUC - Programme bit04</t>
  </si>
  <si>
    <t>%MW212:X12</t>
  </si>
  <si>
    <t>Di13_gi2_5_prg_05</t>
  </si>
  <si>
    <t>PLC &gt;&gt; FANUC - Programme bit05</t>
  </si>
  <si>
    <t>%MW212:X13</t>
  </si>
  <si>
    <t>Di14_gi2_6_prg_06</t>
  </si>
  <si>
    <t>PLC &gt;&gt; FANUC - Programme bit06</t>
  </si>
  <si>
    <t>%MW212:X14</t>
  </si>
  <si>
    <t>Di15_gi2_7_prg_07</t>
  </si>
  <si>
    <t>PLC &gt;&gt; FANUC - Programme bit07</t>
  </si>
  <si>
    <t>%MW212:X15</t>
  </si>
  <si>
    <t>Di16_gi2_8_prg_08</t>
  </si>
  <si>
    <t>PLC &gt;&gt; FANUC - Programme bit08</t>
  </si>
  <si>
    <t>%MW214:X0</t>
  </si>
  <si>
    <t>Di17_gi3_1_couche_01</t>
  </si>
  <si>
    <t>PLC &gt;&gt; FANUC - couche bit01</t>
  </si>
  <si>
    <t>%MW214:X1</t>
  </si>
  <si>
    <t>Di18_gi3_2_couche_02</t>
  </si>
  <si>
    <t>PLC &gt;&gt; FANUC - couche bit02</t>
  </si>
  <si>
    <t>%MW214:X2</t>
  </si>
  <si>
    <t>Di19_gi3_3_couche_03</t>
  </si>
  <si>
    <t>PLC &gt;&gt; FANUC - couche bit03</t>
  </si>
  <si>
    <t>%MW214:X3</t>
  </si>
  <si>
    <t>Di20_gi3_4_couche_04</t>
  </si>
  <si>
    <t>PLC &gt;&gt; FANUC - couche bit04</t>
  </si>
  <si>
    <t>%MW214:X4</t>
  </si>
  <si>
    <t>Di21_gi3_5_couche_05</t>
  </si>
  <si>
    <t>PLC &gt;&gt; FANUC - couche bit05</t>
  </si>
  <si>
    <t>%MW214:X5</t>
  </si>
  <si>
    <t>Di22_gi3_6_couche_06</t>
  </si>
  <si>
    <t>PLC &gt;&gt; FANUC - couche bit06</t>
  </si>
  <si>
    <t>%MW214:X6</t>
  </si>
  <si>
    <t>Di23_gi3_7_couche_07</t>
  </si>
  <si>
    <t>PLC &gt;&gt; FANUC - couche bit07</t>
  </si>
  <si>
    <t>%MW214:X7</t>
  </si>
  <si>
    <t>Di24_gi3_8_couche_08</t>
  </si>
  <si>
    <t>PLC &gt;&gt; FANUC - couche bit08</t>
  </si>
  <si>
    <t>%MW214:X8</t>
  </si>
  <si>
    <t>Di25_gi4_1_prise_01</t>
  </si>
  <si>
    <t>PLC &gt;&gt; FANUC - prise bit01</t>
  </si>
  <si>
    <t>%MW214:X9</t>
  </si>
  <si>
    <t>Di26_gi4_2_prise_02</t>
  </si>
  <si>
    <t>PLC &gt;&gt; FANUC - prise bit02</t>
  </si>
  <si>
    <t>%MW214:X10</t>
  </si>
  <si>
    <t>Di27_gi4_3_prise_03</t>
  </si>
  <si>
    <t>PLC &gt;&gt; FANUC - prise bit03</t>
  </si>
  <si>
    <t>%MW214:X11</t>
  </si>
  <si>
    <t>Di28_gi4_4_prise_04</t>
  </si>
  <si>
    <t>PLC &gt;&gt; FANUC - prise bit04</t>
  </si>
  <si>
    <t>%MW214:X12</t>
  </si>
  <si>
    <t>Di29_gi4_5_prise_05</t>
  </si>
  <si>
    <t>PLC &gt;&gt; FANUC - prise bit05</t>
  </si>
  <si>
    <t>%MW214:X13</t>
  </si>
  <si>
    <t>Di30_gi4_6_prise_06</t>
  </si>
  <si>
    <t>PLC &gt;&gt; FANUC - prise bit06</t>
  </si>
  <si>
    <t>%MW214:X14</t>
  </si>
  <si>
    <t>Di31_gi4_7_prise_07</t>
  </si>
  <si>
    <t>PLC &gt;&gt; FANUC - prise bit07</t>
  </si>
  <si>
    <t>%MW214:X15</t>
  </si>
  <si>
    <t>Di32_gi4_8_prise_08</t>
  </si>
  <si>
    <t>PLC &gt;&gt; FANUC - prise bit08</t>
  </si>
  <si>
    <t>%MW216:X0</t>
  </si>
  <si>
    <t>Di33_gi6_1_manuels_01</t>
  </si>
  <si>
    <t>PLC &gt;&gt; FANUC - manuels bit01</t>
  </si>
  <si>
    <t>%MW216:X1</t>
  </si>
  <si>
    <t>Di34_gi6_2_manuels_02</t>
  </si>
  <si>
    <t>PLC &gt;&gt; FANUC - manuels bit02</t>
  </si>
  <si>
    <t>%MW216:X2</t>
  </si>
  <si>
    <t>Di35_gi6_3_manuels_03</t>
  </si>
  <si>
    <t>PLC &gt;&gt; FANUC - manuels bit03</t>
  </si>
  <si>
    <t>%MW216:X3</t>
  </si>
  <si>
    <t>Di36_gi6_4_manuels_04</t>
  </si>
  <si>
    <t>PLC &gt;&gt; FANUC - manuels bit04</t>
  </si>
  <si>
    <t>%MW216:X4</t>
  </si>
  <si>
    <t>Di37_gi6_5_manuels_05</t>
  </si>
  <si>
    <t>PLC &gt;&gt; FANUC - manuels bit05</t>
  </si>
  <si>
    <t>%MW216:X5</t>
  </si>
  <si>
    <t>Di38_gi6_6_manuels_06</t>
  </si>
  <si>
    <t>PLC &gt;&gt; FANUC - manuels bit06</t>
  </si>
  <si>
    <t>%MW216:X6</t>
  </si>
  <si>
    <t>Di39_gi6_7_manuels_07</t>
  </si>
  <si>
    <t>PLC &gt;&gt; FANUC - manuels bit07</t>
  </si>
  <si>
    <t>%MW216:X7</t>
  </si>
  <si>
    <t>Di40_gi6_8_manuels_08</t>
  </si>
  <si>
    <t>PLC &gt;&gt; FANUC - manuels bit08</t>
  </si>
  <si>
    <t>%MW216:X8</t>
  </si>
  <si>
    <t>Di41_strobe_man</t>
  </si>
  <si>
    <t>PLC &gt;&gt; FANUC - Strobe manuels</t>
  </si>
  <si>
    <t>%MW216:X9</t>
  </si>
  <si>
    <t>Di42_strobe_aut</t>
  </si>
  <si>
    <t>PLC &gt;&gt; FANUC - Strobe Automatique</t>
  </si>
  <si>
    <t>%MW216:X10</t>
  </si>
  <si>
    <t>Di43_libre</t>
  </si>
  <si>
    <t>PLC &gt;&gt; FANUC - libre</t>
  </si>
  <si>
    <t>%MW216:X11</t>
  </si>
  <si>
    <t>Di44_pression_fermeture</t>
  </si>
  <si>
    <t>PLC &gt;&gt; FANUC - Pression fermeture 0=en haut 1=en bas</t>
  </si>
  <si>
    <t>%MW216:X12</t>
  </si>
  <si>
    <t>Di45_prise_double</t>
  </si>
  <si>
    <t>PLC &gt;&gt; FANUC - prise double</t>
  </si>
  <si>
    <t>%MW216:X13</t>
  </si>
  <si>
    <t>Di46_étirement_pince</t>
  </si>
  <si>
    <t>PLC &gt;&gt; FANUC - étirement Pince (1 pas d'étirement 0 étirement)</t>
  </si>
  <si>
    <t>%MW216:X14</t>
  </si>
  <si>
    <t>Di47_centratore_alto</t>
  </si>
  <si>
    <t>PLC &gt;&gt; FANUC - centratore alto</t>
  </si>
  <si>
    <t>%MW216:X15</t>
  </si>
  <si>
    <t>Di48_palette_double_pr_a</t>
  </si>
  <si>
    <t>PLC &gt;&gt; FANUC - palette double présente A</t>
  </si>
  <si>
    <t>%MW218:X0</t>
  </si>
  <si>
    <t>Di49_vacuomètre</t>
  </si>
  <si>
    <t>PLC &gt;&gt; FANUC -</t>
  </si>
  <si>
    <t>%MW218:X1</t>
  </si>
  <si>
    <t>Di50_pressostat</t>
  </si>
  <si>
    <t>%MW218:X2</t>
  </si>
  <si>
    <t>Di51_palpeur</t>
  </si>
  <si>
    <t>%MW218:X3</t>
  </si>
  <si>
    <t>Di52_intercalaire_présente</t>
  </si>
  <si>
    <t>%MW218:X4</t>
  </si>
  <si>
    <t>Di53_tai_haut</t>
  </si>
  <si>
    <t>%MW218:X5</t>
  </si>
  <si>
    <t>Di54_tai_bas</t>
  </si>
  <si>
    <t>%MW218:X6</t>
  </si>
  <si>
    <t>Di55_baihab_ok_intermediaireire</t>
  </si>
  <si>
    <t>%MW218:X7</t>
  </si>
  <si>
    <t>Di56_pince_haut</t>
  </si>
  <si>
    <t>PLC &gt;&gt; FANUC - IleB Ok plateforme en bas</t>
  </si>
  <si>
    <t>%MW218:X8</t>
  </si>
  <si>
    <t>Di57_pince_bas</t>
  </si>
  <si>
    <t>PLC &gt;&gt; FANUC - IleC Ok plateforme en haut</t>
  </si>
  <si>
    <t>%MW218:X9</t>
  </si>
  <si>
    <t>Di58_capuccio_pronto</t>
  </si>
  <si>
    <t>PLC &gt;&gt; FANUC - IleC Ok plateforme intermediaire</t>
  </si>
  <si>
    <t>%MW218:X10</t>
  </si>
  <si>
    <t>Di59_ilec_ok_bas</t>
  </si>
  <si>
    <t>PLC &gt;&gt; FANUC - IleC Ok plateforme en bas</t>
  </si>
  <si>
    <t>%MW218:X11</t>
  </si>
  <si>
    <t>Di60_bac_pret</t>
  </si>
  <si>
    <t>PLC &gt;&gt; FANUC - Ok descente dans le magasin pour intercalaires</t>
  </si>
  <si>
    <t>%MW218:X12</t>
  </si>
  <si>
    <t>Di61_ok_descente_per_pal</t>
  </si>
  <si>
    <t>PLC &gt;&gt; FANUC - Ok descente dans le magasin pour Palette</t>
  </si>
  <si>
    <t>%MW218:X13</t>
  </si>
  <si>
    <t>Di62_palette_présente</t>
  </si>
  <si>
    <t>PLC &gt;&gt; FANUC - palette présente</t>
  </si>
  <si>
    <t>%MW218:X14</t>
  </si>
  <si>
    <t>Di63_feedbackintercalaire</t>
  </si>
  <si>
    <t>PLC &gt;&gt; FANUC - FeedBack intercalaire</t>
  </si>
  <si>
    <t>%MW218:X15</t>
  </si>
  <si>
    <t>Di64_poussiur_arrière</t>
  </si>
  <si>
    <t>PLC &gt;&gt; FANUC - poussiur arrière</t>
  </si>
  <si>
    <t>%MW220:X0</t>
  </si>
  <si>
    <t>Di65_gi5_1</t>
  </si>
  <si>
    <t>%MW220:X1</t>
  </si>
  <si>
    <t>Di66_gi5_2</t>
  </si>
  <si>
    <t>%MW220:X2</t>
  </si>
  <si>
    <t>Di67_gi5_3</t>
  </si>
  <si>
    <t>%MW220:X3</t>
  </si>
  <si>
    <t>Di68_gi5_4</t>
  </si>
  <si>
    <t>%MW220:X4</t>
  </si>
  <si>
    <t>Di69_gi5_5</t>
  </si>
  <si>
    <t>%MW220:X5</t>
  </si>
  <si>
    <t>Di70_gi5_6</t>
  </si>
  <si>
    <t>%MW220:X6</t>
  </si>
  <si>
    <t>Di71_gi5_7</t>
  </si>
  <si>
    <t>%MW220:X7</t>
  </si>
  <si>
    <t>Di72_gi5_8</t>
  </si>
  <si>
    <t>%MW220:X8</t>
  </si>
  <si>
    <t>Di73_gi7_1_n_intercalaires_bit01</t>
  </si>
  <si>
    <t>PLC &gt;&gt; FANUC - N.intercalaires Type 2 Bit01</t>
  </si>
  <si>
    <t>%MW220:X9</t>
  </si>
  <si>
    <t>Di74_gi7_2_n_intercalaires_bit02</t>
  </si>
  <si>
    <t>PLC &gt;&gt; FANUC - N.intercalaires Type 2 Bit02</t>
  </si>
  <si>
    <t>%MW220:X10</t>
  </si>
  <si>
    <t>Di75_gi7_3_n_intercalaires_bit03</t>
  </si>
  <si>
    <t>PLC &gt;&gt; FANUC - N.intercalaires Type 2 Bit03</t>
  </si>
  <si>
    <t>%MW220:X11</t>
  </si>
  <si>
    <t>Di76_gi7_4_n_intercalaires_bit04</t>
  </si>
  <si>
    <t>PLC &gt;&gt; FANUC - N.intercalaires Type 2 Bit04</t>
  </si>
  <si>
    <t>%MW220:X12</t>
  </si>
  <si>
    <t>Di77_gi7_5_n_intercalaires_bit05</t>
  </si>
  <si>
    <t>PLC &gt;&gt; FANUC - N.intercalaires Type 2 Bit05</t>
  </si>
  <si>
    <t>%MW220:X13</t>
  </si>
  <si>
    <t>Di78_gi7_6_n_intercalaires_bit06</t>
  </si>
  <si>
    <t>PLC &gt;&gt; FANUC - N.intercalaires Type 2 Bit06</t>
  </si>
  <si>
    <t>%MW220:X14</t>
  </si>
  <si>
    <t>Di79_gi7_7_n_intercalaires_bit07</t>
  </si>
  <si>
    <t>PLC &gt;&gt; FANUC - N.intercalaires Type 2 Bit07</t>
  </si>
  <si>
    <t>%MW220:X15</t>
  </si>
  <si>
    <t>Di80_gi7_8_n_intercalaires_bit08</t>
  </si>
  <si>
    <t>PLC &gt;&gt; FANUC - N.intercalaires Type 2 Bit08</t>
  </si>
  <si>
    <t>%MW507:X0</t>
  </si>
  <si>
    <t>Position_pince_dep0</t>
  </si>
  <si>
    <t>%MW507:X1</t>
  </si>
  <si>
    <t>Position_pince_dep1</t>
  </si>
  <si>
    <t>%MW507:X2</t>
  </si>
  <si>
    <t>Position_pince_dep2</t>
  </si>
  <si>
    <t>%MW507:X3</t>
  </si>
  <si>
    <t>Position_pince_dep3</t>
  </si>
  <si>
    <t>%MW507:X4</t>
  </si>
  <si>
    <t>Position_pince_dep4</t>
  </si>
  <si>
    <t>%MW507:X5</t>
  </si>
  <si>
    <t>Position_pince_dep5</t>
  </si>
  <si>
    <t>%MW507:X6</t>
  </si>
  <si>
    <t>Position_pince_dep6</t>
  </si>
  <si>
    <t>%MW507:X7</t>
  </si>
  <si>
    <t>Position_pince_dep7</t>
  </si>
  <si>
    <t>P_strat_zero_mettifilm</t>
  </si>
  <si>
    <t>P_couc_zéro_centreur</t>
  </si>
  <si>
    <t>P_couc_zéro_l1000</t>
  </si>
  <si>
    <t>P_couc_zéro_l1200</t>
  </si>
  <si>
    <t>P_couc_zéro_intercalaires</t>
  </si>
  <si>
    <t>P_couc_zéro_magasin</t>
  </si>
  <si>
    <t>P_couc_arret_en_phase</t>
  </si>
  <si>
    <t>%MW700:X9</t>
  </si>
  <si>
    <t>P_couc_cycle_auto_ile</t>
  </si>
  <si>
    <t>%MW700:X10</t>
  </si>
  <si>
    <t>P_couc_cycle_manuel</t>
  </si>
  <si>
    <t>%MW700:X11</t>
  </si>
  <si>
    <t>P_stop_cycle_manuel</t>
  </si>
  <si>
    <t>%MW701:X15</t>
  </si>
  <si>
    <t>P_couc_reset_totale_ile</t>
  </si>
  <si>
    <t>P_abilit_zero_mettifilm</t>
  </si>
  <si>
    <t>P_habilt_zéro_centreur</t>
  </si>
  <si>
    <t>P_habilt_zéro_l1000</t>
  </si>
  <si>
    <t>P_habilt_zéro_l1200</t>
  </si>
  <si>
    <t>P_habilt_zéro_intercalaires</t>
  </si>
  <si>
    <t>P_habilt_zéro_magasin</t>
  </si>
  <si>
    <t>P_habilt_arret_en_phase</t>
  </si>
  <si>
    <t>P_habilt_cycle_auto_ile</t>
  </si>
  <si>
    <t>P_habilt_on_cycle_manuel</t>
  </si>
  <si>
    <t>P_habilt_off_cycle_manuel</t>
  </si>
  <si>
    <t>P_habilt_reset_totale_ile</t>
  </si>
  <si>
    <t>P_stato_zero_mettifilm</t>
  </si>
  <si>
    <t>P_état_zéro_centreur</t>
  </si>
  <si>
    <t>P_état_zéro_l1000</t>
  </si>
  <si>
    <t>P_état_zéro_l1200</t>
  </si>
  <si>
    <t>P_état_zéro_intercalaires</t>
  </si>
  <si>
    <t>P_état_zéro_magasin</t>
  </si>
  <si>
    <t>P_état_arret_en_phase</t>
  </si>
  <si>
    <t>%MW704:X9</t>
  </si>
  <si>
    <t>P_état_cycle_auto_ile</t>
  </si>
  <si>
    <t>%MW704:X10</t>
  </si>
  <si>
    <t>P_état_on_cycle_manuel</t>
  </si>
  <si>
    <t>%MW704:X11</t>
  </si>
  <si>
    <t>P_état_off_cycle_manuel</t>
  </si>
  <si>
    <t>P_état_reset_totale_ile</t>
  </si>
  <si>
    <t>Start_zero_mettifilm</t>
  </si>
  <si>
    <t>Start_zéro_centreur</t>
  </si>
  <si>
    <t>Start_zéro_l1000</t>
  </si>
  <si>
    <t>Start_zéro_l1200</t>
  </si>
  <si>
    <t>Start_zéro_intercalaires</t>
  </si>
  <si>
    <t>Start_zéro_magasin</t>
  </si>
  <si>
    <t>%MW710:X8</t>
  </si>
  <si>
    <t>Start_arret_en_phase</t>
  </si>
  <si>
    <t>%MW710:X9</t>
  </si>
  <si>
    <t>Start_cycle_auto_ile</t>
  </si>
  <si>
    <t>%MW710:X10</t>
  </si>
  <si>
    <t>Start_cycle_manuel</t>
  </si>
  <si>
    <t>%MW710:X11</t>
  </si>
  <si>
    <t>Stop_cycle_manuel</t>
  </si>
  <si>
    <t>Start_reset_totale_ile</t>
  </si>
  <si>
    <t>%MW2020:X0</t>
  </si>
  <si>
    <t>Delay_ftc_pos_1</t>
  </si>
  <si>
    <t>%MW2020:X1</t>
  </si>
  <si>
    <t>Delay_ftc_pos_2</t>
  </si>
  <si>
    <t>%MW2020:X2</t>
  </si>
  <si>
    <t>Delay_ftc_pos_3</t>
  </si>
  <si>
    <t>%MW2020:X3</t>
  </si>
  <si>
    <t>Delay_ftc_pos_4</t>
  </si>
  <si>
    <t>%MW2020:X4</t>
  </si>
  <si>
    <t>Delay_ftc_pos_5</t>
  </si>
  <si>
    <t>%MW2020:X5</t>
  </si>
  <si>
    <t>Delay_ftc_pos_6</t>
  </si>
  <si>
    <t>%MW2030:X0</t>
  </si>
  <si>
    <t>Position_haut</t>
  </si>
  <si>
    <t>%MW2030:X1</t>
  </si>
  <si>
    <t>Position_intermediaire</t>
  </si>
  <si>
    <t>%MW2030:X2</t>
  </si>
  <si>
    <t>Position_bas</t>
  </si>
  <si>
    <t>%MW2030:X3</t>
  </si>
  <si>
    <t>Fourches_ouvertes</t>
  </si>
  <si>
    <t>%MW2030:X4</t>
  </si>
  <si>
    <t>Fourches_fermées</t>
  </si>
  <si>
    <t>Bit Toujours ON</t>
  </si>
  <si>
    <t>Aux clock 0,1 sic</t>
  </si>
  <si>
    <t>Clock 0,1 sic</t>
  </si>
  <si>
    <t>Aux clock 1 sic</t>
  </si>
  <si>
    <t>Clock 1 sic</t>
  </si>
  <si>
    <t>Aux clock 1 min</t>
  </si>
  <si>
    <t>Clock 1 min</t>
  </si>
  <si>
    <t>Bit aux</t>
  </si>
  <si>
    <t>Cumulatif_start_cycle</t>
  </si>
  <si>
    <t>Cumulatif poussoirs start cycle</t>
  </si>
  <si>
    <t>Cumulatif_stop_cycle</t>
  </si>
  <si>
    <t>Cumulatif poussoirs stop cycle</t>
  </si>
  <si>
    <t>Cumulatif poussoirs reset alarmes</t>
  </si>
  <si>
    <t>alarme actif</t>
  </si>
  <si>
    <t>Nouvel alarme intervenue</t>
  </si>
  <si>
    <t>%M13</t>
  </si>
  <si>
    <t>Bit_aux_centr</t>
  </si>
  <si>
    <t>Front_de_mon</t>
  </si>
  <si>
    <t>Dummy</t>
  </si>
  <si>
    <t>Habiliter_ouverture_grilles</t>
  </si>
  <si>
    <t>Cycle_auto_robot</t>
  </si>
  <si>
    <t>cycle auto Robot</t>
  </si>
  <si>
    <t>Cycle_auto_centreur</t>
  </si>
  <si>
    <t>cycle auto centreur</t>
  </si>
  <si>
    <t>Cycle_auto_intercalaires</t>
  </si>
  <si>
    <t>cycle auto magasin.intercalaires</t>
  </si>
  <si>
    <t>Cycle_auto_pos_1</t>
  </si>
  <si>
    <t>cycle auto convoyeurs Pos 1</t>
  </si>
  <si>
    <t>Cycle_auto_pos_2</t>
  </si>
  <si>
    <t>cycle auto convoyeurs Pos 2</t>
  </si>
  <si>
    <t>Cycle_auto_pos_3_film</t>
  </si>
  <si>
    <t>cycle auto convoyeurs Pos 3 et Dispositif de pose du film</t>
  </si>
  <si>
    <t>Cycle_auto_pos_4</t>
  </si>
  <si>
    <t>cycle auto convoyeurs Pos 4</t>
  </si>
  <si>
    <t>Cycle_auto_pos_5</t>
  </si>
  <si>
    <t>cycle auto convoyeurs Pos 5</t>
  </si>
  <si>
    <t>Cycle_auto_pos_6</t>
  </si>
  <si>
    <t>cycle auto convoyeurs Pos 6</t>
  </si>
  <si>
    <t>Cycle_auto_dépileur</t>
  </si>
  <si>
    <t>cycle auto Dépileur palette</t>
  </si>
  <si>
    <t>Cycle_man_robot</t>
  </si>
  <si>
    <t>cycle man Robot</t>
  </si>
  <si>
    <t>Cycle_man_centreur</t>
  </si>
  <si>
    <t>cycle man centreur</t>
  </si>
  <si>
    <t>Cycle_man_intercalaires</t>
  </si>
  <si>
    <t>cycle man Dépileur intercalaires</t>
  </si>
  <si>
    <t>Cycle_man_pos_1</t>
  </si>
  <si>
    <t>cycle man convoyeurs Pos 1</t>
  </si>
  <si>
    <t>Cycle_man_pos_2</t>
  </si>
  <si>
    <t>cycle man convoyeurs Pos 2</t>
  </si>
  <si>
    <t>Cycle_man_pos_3_film</t>
  </si>
  <si>
    <t>cycle man convoyeurs Pos 3  et Dispositif de pose du film</t>
  </si>
  <si>
    <t>Cycle_man_pos_4</t>
  </si>
  <si>
    <t>cycle man convoyeurs Pos 4</t>
  </si>
  <si>
    <t>Cycle_man_pos_5</t>
  </si>
  <si>
    <t>cycle man convoyeurs Pos 5</t>
  </si>
  <si>
    <t>Cycle_man_pos_6</t>
  </si>
  <si>
    <t>cycle man convoyeurs Pos 6</t>
  </si>
  <si>
    <t>Cycle_man_dépileur</t>
  </si>
  <si>
    <t>cycle man Dépileur palette</t>
  </si>
  <si>
    <t>Alarme_robot</t>
  </si>
  <si>
    <t>alarme robot</t>
  </si>
  <si>
    <t>Alarme_centreur</t>
  </si>
  <si>
    <t>alarme centreur</t>
  </si>
  <si>
    <t>Alarme_intercalaires</t>
  </si>
  <si>
    <t>alarme magasin intercalaires</t>
  </si>
  <si>
    <t>Alarme_pos_1</t>
  </si>
  <si>
    <t>alarme Position 1</t>
  </si>
  <si>
    <t>Alarme_pos_2</t>
  </si>
  <si>
    <t>alarme Position 2</t>
  </si>
  <si>
    <t>Alarme_pos_3_film</t>
  </si>
  <si>
    <t>alarme Position 3  et Dispositif de pose du film</t>
  </si>
  <si>
    <t>Alarme_pos_4</t>
  </si>
  <si>
    <t>alarme Position 4</t>
  </si>
  <si>
    <t>Alarme_pos_5</t>
  </si>
  <si>
    <t>alarme Position 5</t>
  </si>
  <si>
    <t>Alarme_pos_6</t>
  </si>
  <si>
    <t>alarme Position 6</t>
  </si>
  <si>
    <t>Alarme_dépileur</t>
  </si>
  <si>
    <t>Rec_stop_en_phase_robot</t>
  </si>
  <si>
    <t>Rec_stop_en_phase_centreur</t>
  </si>
  <si>
    <t>%M52</t>
  </si>
  <si>
    <t>Rec_stop_en_phase_intercalaires</t>
  </si>
  <si>
    <t>Rec_stop_en_phase_roul_entrée</t>
  </si>
  <si>
    <t>%M54</t>
  </si>
  <si>
    <t>Rec_stop_en_phase_roul_sortie</t>
  </si>
  <si>
    <t>Apoggiosaltomodstrato</t>
  </si>
  <si>
    <t>%M56</t>
  </si>
  <si>
    <t>Apoggiosaltomodstrato1</t>
  </si>
  <si>
    <t>%M58</t>
  </si>
  <si>
    <t>Urgence_arrivée</t>
  </si>
  <si>
    <t>Robot_arreté_en_phase</t>
  </si>
  <si>
    <t>Centreur_arreté_en_phase</t>
  </si>
  <si>
    <t>Intercalaires_arreté_en_phase</t>
  </si>
  <si>
    <t>%M63</t>
  </si>
  <si>
    <t>Rulliere_ingresso_ferme_in_fase</t>
  </si>
  <si>
    <t>Rulliere_uscita_ferme_in_fase</t>
  </si>
  <si>
    <t>Habilitation_change_programme</t>
  </si>
  <si>
    <t>Change_programme</t>
  </si>
  <si>
    <t>Change_actuelles_pc</t>
  </si>
  <si>
    <t>%M69</t>
  </si>
  <si>
    <t>Abil_mov_mag_falde_robot</t>
  </si>
  <si>
    <t>Film_cote_ok</t>
  </si>
  <si>
    <t>Translation Dispositif de pose du film-cote rejointe</t>
  </si>
  <si>
    <t>Film_muovi_avanti</t>
  </si>
  <si>
    <t>Translation Dispositif de pose du film-Déplace Bras en avant</t>
  </si>
  <si>
    <t>Film_transle_arrière</t>
  </si>
  <si>
    <t>Translation Dispositif de pose du film-transle Bras en arrière</t>
  </si>
  <si>
    <t>Film_misiàjour_cote</t>
  </si>
  <si>
    <t>Translation Dispositif de pose du film-mis à jour cote de destination</t>
  </si>
  <si>
    <t>Intercalaires_cote_ok</t>
  </si>
  <si>
    <t>intercalaires-cote rejointe</t>
  </si>
  <si>
    <t>Falde_muovi_avanti</t>
  </si>
  <si>
    <t>intercalaires-transle axe à la montée</t>
  </si>
  <si>
    <t>Intercalaires_transle_arrière</t>
  </si>
  <si>
    <t>intercalaires-transle axe à la descente</t>
  </si>
  <si>
    <t>Intercalaires_misiàjour_cote</t>
  </si>
  <si>
    <t>intercalaires-mis à jour cote de destination</t>
  </si>
  <si>
    <t>%M86</t>
  </si>
  <si>
    <t>Ouvre_canc_no_cycle</t>
  </si>
  <si>
    <t>%M87</t>
  </si>
  <si>
    <t>Ouvre_canc_manuel</t>
  </si>
  <si>
    <t>%M88</t>
  </si>
  <si>
    <t>Ouvre_canc_auto</t>
  </si>
  <si>
    <t>Centreur_cote_ok</t>
  </si>
  <si>
    <t>centreur-cote rejointe</t>
  </si>
  <si>
    <t>Centratore_muovi_avanti</t>
  </si>
  <si>
    <t>centreur-transle axe à la montée</t>
  </si>
  <si>
    <t>Centreur_transle_arrière</t>
  </si>
  <si>
    <t>centreur-transle axe à la descente</t>
  </si>
  <si>
    <t>Centreur_misiàjour_cote</t>
  </si>
  <si>
    <t>centreur-mis à jour cote de destination</t>
  </si>
  <si>
    <t>L_1000_misiàjour_cote</t>
  </si>
  <si>
    <t>%M95</t>
  </si>
  <si>
    <t>L_1200_misiàjour_cote</t>
  </si>
  <si>
    <t>L1000_cote_ok</t>
  </si>
  <si>
    <t>L1000-cote rejointe</t>
  </si>
  <si>
    <t>L1000_muovi_avanti</t>
  </si>
  <si>
    <t>L1000-transle axe en avant</t>
  </si>
  <si>
    <t>L1000_transle_arrière</t>
  </si>
  <si>
    <t>L1000-transle axe en arrière</t>
  </si>
  <si>
    <t>L1000_misiàjour_cote</t>
  </si>
  <si>
    <t>L1000-mis à jour cote de destination</t>
  </si>
  <si>
    <t>%M106</t>
  </si>
  <si>
    <t>Mem_fermeture_rejointe</t>
  </si>
  <si>
    <t>L1200_cote_ok</t>
  </si>
  <si>
    <t>L1200-cote rejointe</t>
  </si>
  <si>
    <t>L1200_muovi_avanti</t>
  </si>
  <si>
    <t>L1200-transle axe en avant</t>
  </si>
  <si>
    <t>L1200_transle_arrière</t>
  </si>
  <si>
    <t>L1200-transle axe en arrière</t>
  </si>
  <si>
    <t>L1200_misiàjour_cote</t>
  </si>
  <si>
    <t>L1200- mis à jour cote de destination</t>
  </si>
  <si>
    <t>M300_a_fin_dep_sur_palet</t>
  </si>
  <si>
    <t>%M115</t>
  </si>
  <si>
    <t>M_115</t>
  </si>
  <si>
    <t>%M116</t>
  </si>
  <si>
    <t>M302_b_fin_dep_sur_palet</t>
  </si>
  <si>
    <t>%M117</t>
  </si>
  <si>
    <t>M_117</t>
  </si>
  <si>
    <t>%M118</t>
  </si>
  <si>
    <t>M304_c_fin_dep_sur_palet</t>
  </si>
  <si>
    <t>%M119</t>
  </si>
  <si>
    <t>M_119</t>
  </si>
  <si>
    <t>M306_a_fin_dep_palette</t>
  </si>
  <si>
    <t>M307_b_fin_dep_palette</t>
  </si>
  <si>
    <t>%M122</t>
  </si>
  <si>
    <t>M310_c_fin_dep_palette</t>
  </si>
  <si>
    <t>M311_a_fin_dep_intercalaire</t>
  </si>
  <si>
    <t>%M124</t>
  </si>
  <si>
    <t>M311_b_fin_dep_intercalaire</t>
  </si>
  <si>
    <t>%M125</t>
  </si>
  <si>
    <t>M313_c_fin_dep_intercalaire</t>
  </si>
  <si>
    <t>%M126</t>
  </si>
  <si>
    <t>M314_fine_rit_pausa</t>
  </si>
  <si>
    <t>%M127</t>
  </si>
  <si>
    <t>M315_fin_cycle</t>
  </si>
  <si>
    <t>%M128</t>
  </si>
  <si>
    <t>M316_cycle_1_posit</t>
  </si>
  <si>
    <t>%M130</t>
  </si>
  <si>
    <t>Urgence_robot_de_staker</t>
  </si>
  <si>
    <t>%M131</t>
  </si>
  <si>
    <t>Clignotement_grilles</t>
  </si>
  <si>
    <t>%M132</t>
  </si>
  <si>
    <t>Demande_ouverture_grilles_1_2</t>
  </si>
  <si>
    <t>%M133</t>
  </si>
  <si>
    <t>Demande_ouverture_grilles_6_7</t>
  </si>
  <si>
    <t>%M134</t>
  </si>
  <si>
    <t>Demande_ouverture_grilles_8_9</t>
  </si>
  <si>
    <t>%M135</t>
  </si>
  <si>
    <t>Demande_ouverture_grilles_10_11</t>
  </si>
  <si>
    <t>M140_mag_inter1_0</t>
  </si>
  <si>
    <t>M140_mag_inter1_1</t>
  </si>
  <si>
    <t>M140_mag_inter1_2</t>
  </si>
  <si>
    <t>M140_mag_inter1_3</t>
  </si>
  <si>
    <t>M140_mag_inter1_4</t>
  </si>
  <si>
    <t>M142.4_MF1A_Ok_intercalaire_Pro</t>
  </si>
  <si>
    <t>M140_mag_inter1_5</t>
  </si>
  <si>
    <t>M140_mag_inter1_6</t>
  </si>
  <si>
    <t>%M147</t>
  </si>
  <si>
    <t>M140_mag_inter1_7</t>
  </si>
  <si>
    <t>%M148</t>
  </si>
  <si>
    <t>M140_mag_inter_8</t>
  </si>
  <si>
    <t>M150_mag_inter2_1</t>
  </si>
  <si>
    <t>M150_mag_inter2_2</t>
  </si>
  <si>
    <t>M150_mag_inter2_3</t>
  </si>
  <si>
    <t>M150_mag_inter2_4</t>
  </si>
  <si>
    <t>M150_mag_inter2_5</t>
  </si>
  <si>
    <t>%M155</t>
  </si>
  <si>
    <t>M150_mag_inter2_6</t>
  </si>
  <si>
    <t>%M156</t>
  </si>
  <si>
    <t>M150_mag_inter2_7</t>
  </si>
  <si>
    <t>%M157</t>
  </si>
  <si>
    <t>M150_mag_inter2_8</t>
  </si>
  <si>
    <t>Centreur_hors_entr</t>
  </si>
  <si>
    <t>App_prise_prisque_prete</t>
  </si>
  <si>
    <t>Front_montée_palette_présent</t>
  </si>
  <si>
    <t>M192_fin_comptage_couches</t>
  </si>
  <si>
    <t>M193_fronte_sal_paletta_nn_pres</t>
  </si>
  <si>
    <t>M_194_prise_prete</t>
  </si>
  <si>
    <t>iso prise prete</t>
  </si>
  <si>
    <t>%M197</t>
  </si>
  <si>
    <t>M_197</t>
  </si>
  <si>
    <t>iso paquets prélévés</t>
  </si>
  <si>
    <t>%M199</t>
  </si>
  <si>
    <t>Centreur_arreté_pour_fanuc</t>
  </si>
  <si>
    <t>Robot_ax_communication_on</t>
  </si>
  <si>
    <t>Robot_ax_communication_off</t>
  </si>
  <si>
    <t>M20_2</t>
  </si>
  <si>
    <t>iiso paquets pris</t>
  </si>
  <si>
    <t>Avanti_rulliera_sotto_mag_pal</t>
  </si>
  <si>
    <t>R_calcul_commande_programmes</t>
  </si>
  <si>
    <t>R_robot_en_home_position</t>
  </si>
  <si>
    <t>%M215</t>
  </si>
  <si>
    <t>R_abort_programme</t>
  </si>
  <si>
    <t>%M217</t>
  </si>
  <si>
    <t>Di_41_strobe_man</t>
  </si>
  <si>
    <t>R_intercalaire_sur_plan</t>
  </si>
  <si>
    <t>R_bac_sur_plan</t>
  </si>
  <si>
    <t>R_cappuccio_su_piano</t>
  </si>
  <si>
    <t>R_rien_sur_plan</t>
  </si>
  <si>
    <t>R_stop_phase_shift_word</t>
  </si>
  <si>
    <t>%M235</t>
  </si>
  <si>
    <t>R_change_speed</t>
  </si>
  <si>
    <t>R_bouteilles_en_pince</t>
  </si>
  <si>
    <t>R_intercalaire_en_pince</t>
  </si>
  <si>
    <t>R_bac_en_pince</t>
  </si>
  <si>
    <t>R_fin_palette</t>
  </si>
  <si>
    <t>Front_desc_manque_palette</t>
  </si>
  <si>
    <t>%M247</t>
  </si>
  <si>
    <t>F_manque_palette</t>
  </si>
  <si>
    <t>R_auto_gonfle_tuyaux</t>
  </si>
  <si>
    <t>M251cycle_intercalaire</t>
  </si>
  <si>
    <t>M252ciclo_capuccio</t>
  </si>
  <si>
    <t>M253cycle_bac</t>
  </si>
  <si>
    <t>%M254</t>
  </si>
  <si>
    <t>M254cilo_coif</t>
  </si>
  <si>
    <t>%M255</t>
  </si>
  <si>
    <t>M255ciclo_falda_capuccio</t>
  </si>
  <si>
    <t>%M256</t>
  </si>
  <si>
    <t>M256cycle_bac_intercalaire</t>
  </si>
  <si>
    <t>M260_intercalaire100a</t>
  </si>
  <si>
    <t>Iso-intercalaire100A</t>
  </si>
  <si>
    <t>M261_pres_palet_logique</t>
  </si>
  <si>
    <t>Iso-Présence palette de logique</t>
  </si>
  <si>
    <t>M_262_palette__présente</t>
  </si>
  <si>
    <t>Iso palette présente</t>
  </si>
  <si>
    <t>M_263_palette_pleine</t>
  </si>
  <si>
    <t>Iso palette pleine</t>
  </si>
  <si>
    <t>M_264_ejection_palette</t>
  </si>
  <si>
    <t>Iso ejection palette</t>
  </si>
  <si>
    <t>M265_palette_présente</t>
  </si>
  <si>
    <t>iso présente</t>
  </si>
  <si>
    <t>%M266</t>
  </si>
  <si>
    <t>M266_palette_pas_présente</t>
  </si>
  <si>
    <t>Iso palette absente</t>
  </si>
  <si>
    <t>%M267</t>
  </si>
  <si>
    <t>M267_fin_couche_pour_fanuc</t>
  </si>
  <si>
    <t>M270_robot_hors_encombr</t>
  </si>
  <si>
    <t>Iso-Robot hors encombrement</t>
  </si>
  <si>
    <t>M271_intercalaire_de_depo</t>
  </si>
  <si>
    <t>Iso-intercalaire à déposer</t>
  </si>
  <si>
    <t>M27_2</t>
  </si>
  <si>
    <t>Iso-palettet à déposer sur couche</t>
  </si>
  <si>
    <t>M273_intercalaire_déposé</t>
  </si>
  <si>
    <t>Iso-intercalaire déposé sur couche</t>
  </si>
  <si>
    <t>M27_4</t>
  </si>
  <si>
    <t>Iso-palette déposée</t>
  </si>
  <si>
    <t>%M275</t>
  </si>
  <si>
    <t>M27_5</t>
  </si>
  <si>
    <t>Iso-bourrage</t>
  </si>
  <si>
    <t>M276_repositionnement_prel</t>
  </si>
  <si>
    <t>Iso-repositionnement sur prise</t>
  </si>
  <si>
    <t>M277_coif_de_depo</t>
  </si>
  <si>
    <t>%M278</t>
  </si>
  <si>
    <t>M278_coiffes_de_depo</t>
  </si>
  <si>
    <t>%M282</t>
  </si>
  <si>
    <t>M28_2</t>
  </si>
  <si>
    <t>%M283</t>
  </si>
  <si>
    <t>M28_3</t>
  </si>
  <si>
    <t>%M284</t>
  </si>
  <si>
    <t>M284_siconde_type_intercalaire</t>
  </si>
  <si>
    <t>%M285</t>
  </si>
  <si>
    <t>M285_prog_sur_ligne_changé</t>
  </si>
  <si>
    <t>%M286</t>
  </si>
  <si>
    <t>M286_test_falda_su_strato</t>
  </si>
  <si>
    <t>%M287</t>
  </si>
  <si>
    <t>M287_test_falda_su_pallet</t>
  </si>
  <si>
    <t>%M299</t>
  </si>
  <si>
    <t>Front_mon_evac_pal_du_pc</t>
  </si>
  <si>
    <t>%M300</t>
  </si>
  <si>
    <t>Transf_entr_1</t>
  </si>
  <si>
    <t>Transfert depuis Navette--&gt;Pos_1</t>
  </si>
  <si>
    <t>Transf_01</t>
  </si>
  <si>
    <t>Transf_1_2</t>
  </si>
  <si>
    <t>Transfert depuis Pos_1--&gt;Pos_2</t>
  </si>
  <si>
    <t>Transf_03</t>
  </si>
  <si>
    <t>Transf_2_3</t>
  </si>
  <si>
    <t>Transfert depuis roul_2--&gt;roul_3</t>
  </si>
  <si>
    <t>Transf_05</t>
  </si>
  <si>
    <t>Transf_3_4</t>
  </si>
  <si>
    <t>Transfert depuis roul_3--&gt;roul_4</t>
  </si>
  <si>
    <t>%M307</t>
  </si>
  <si>
    <t>Transf_07</t>
  </si>
  <si>
    <t>%M308</t>
  </si>
  <si>
    <t>Transf_4_5</t>
  </si>
  <si>
    <t>Transfert depuis roul_4--&gt;roul_5</t>
  </si>
  <si>
    <t>%M309</t>
  </si>
  <si>
    <t>Transf_09</t>
  </si>
  <si>
    <t>%M310</t>
  </si>
  <si>
    <t>Transf_5_6</t>
  </si>
  <si>
    <t>Transfert depuis roul_5--&gt;roul_6</t>
  </si>
  <si>
    <t>Transf_11</t>
  </si>
  <si>
    <t>Transf_6_out</t>
  </si>
  <si>
    <t>Transfert depuis roul_6--&gt;Out</t>
  </si>
  <si>
    <t>Montée_aiguilleur_1</t>
  </si>
  <si>
    <t>Montée aiguilleur Coté palette vides</t>
  </si>
  <si>
    <t>Montée_aiguilleur_2</t>
  </si>
  <si>
    <t>Montée aiguilleur Coté palette pleines</t>
  </si>
  <si>
    <t>%M320</t>
  </si>
  <si>
    <t>Pos_3_attesa_arrivo_pallet_film</t>
  </si>
  <si>
    <t>Pos_3_attente_cycle_film</t>
  </si>
  <si>
    <t>%M330</t>
  </si>
  <si>
    <t>Mettifilm_ridefinizione_fasi</t>
  </si>
  <si>
    <t>démarrage phases Dispositif de pose du film</t>
  </si>
  <si>
    <t>%M340</t>
  </si>
  <si>
    <t>M340_mem_trig_pac_dep</t>
  </si>
  <si>
    <t>M341_front_pac_dep</t>
  </si>
  <si>
    <t>M342_mem_trig_pac_dep</t>
  </si>
  <si>
    <t>M343_front_pacc_dep</t>
  </si>
  <si>
    <t>M352_paquets_dep_ligne_c</t>
  </si>
  <si>
    <t>M361_pal_a_dernier_cycle_palet</t>
  </si>
  <si>
    <t>PAL_A - dernier cycle sur palette</t>
  </si>
  <si>
    <t>M362_pal_b_dernier_cycle_palet</t>
  </si>
  <si>
    <t>PAL_B - dernier cycle sur palette</t>
  </si>
  <si>
    <t>M363_pal_c_dernier_cycle_palet</t>
  </si>
  <si>
    <t>PAL_c- dernier cycle sur palette</t>
  </si>
  <si>
    <t>Robot_déplacé_en_manuel</t>
  </si>
  <si>
    <t>Fanuc_primo_posizionamento_rob</t>
  </si>
  <si>
    <t>Fanuc_strobe_fin_cycle</t>
  </si>
  <si>
    <t>%M367</t>
  </si>
  <si>
    <t>Fanuc_retard_1_scansion_fin</t>
  </si>
  <si>
    <t>%M370</t>
  </si>
  <si>
    <t>Fanuc_cycle_repositionnement</t>
  </si>
  <si>
    <t>%M376</t>
  </si>
  <si>
    <t>M376_palc_débloc_alim</t>
  </si>
  <si>
    <t>%M380</t>
  </si>
  <si>
    <t>Front_mon_m27_4</t>
  </si>
  <si>
    <t>M384_palc_fp_débloc_alim</t>
  </si>
  <si>
    <t>M385_palc_memo_débloc_ali</t>
  </si>
  <si>
    <t>M386_fp_débloc</t>
  </si>
  <si>
    <t>M390_tx_données_fanuc</t>
  </si>
  <si>
    <t>%M391</t>
  </si>
  <si>
    <t>M391_tx_update_out_aut</t>
  </si>
  <si>
    <t>%M397</t>
  </si>
  <si>
    <t>M397_tx_manuels</t>
  </si>
  <si>
    <t>%M399</t>
  </si>
  <si>
    <t>Mag_intercalaires_changée</t>
  </si>
  <si>
    <t>Mem_intercalaires_complets</t>
  </si>
  <si>
    <t>M140_3_mf1_reposition</t>
  </si>
  <si>
    <t>M406_intercalaire_dep</t>
  </si>
  <si>
    <t>M407_magcapuccio_dep</t>
  </si>
  <si>
    <t>M408bac_dep</t>
  </si>
  <si>
    <t>M409coif_dep</t>
  </si>
  <si>
    <t>M142_6_mf1a_intercalaire</t>
  </si>
  <si>
    <t>Benv_bac_trouvé</t>
  </si>
  <si>
    <t>Benv_bac_pas_trouvé</t>
  </si>
  <si>
    <t>Recete_bac</t>
  </si>
  <si>
    <t>Richiesta_capuccio</t>
  </si>
  <si>
    <t>Cycle_auto_car</t>
  </si>
  <si>
    <t>Falde_flip_flop</t>
  </si>
  <si>
    <t>Intercalaires_flip_flop</t>
  </si>
  <si>
    <t>Film_aucune_phase</t>
  </si>
  <si>
    <t>Film_f1_translation_attente</t>
  </si>
  <si>
    <t>Déplace bras en position de prise film avec pince</t>
  </si>
  <si>
    <t>Film_f2_attente</t>
  </si>
  <si>
    <t>attente Habilitation démarrage cycle</t>
  </si>
  <si>
    <t>Film_f3_ferme_pince</t>
  </si>
  <si>
    <t>ferme Pinc et Dispositif de pose du film</t>
  </si>
  <si>
    <t>Film_f4_ouvre_tampons</t>
  </si>
  <si>
    <t>ouvre tampons 1 e 2</t>
  </si>
  <si>
    <t>Film_f5_translation_coupe</t>
  </si>
  <si>
    <t>Translation Bras pour developper le film</t>
  </si>
  <si>
    <t>Film_f6_ferme_tampon</t>
  </si>
  <si>
    <t>ferme tampon 2 pour coupe film</t>
  </si>
  <si>
    <t>Film_f7_descente_coupe</t>
  </si>
  <si>
    <t>descente fil de coupe</t>
  </si>
  <si>
    <t>Film_f8_attente_coupe_film</t>
  </si>
  <si>
    <t>attente fin coupe film</t>
  </si>
  <si>
    <t>Film_f9_montée_coupefilm</t>
  </si>
  <si>
    <t>Montée lame coupe film</t>
  </si>
  <si>
    <t>Film_f10_translation_dépot</t>
  </si>
  <si>
    <t>Translation Bras au dépot</t>
  </si>
  <si>
    <t>Film_f11_ouvre_pince</t>
  </si>
  <si>
    <t>ouvre Pince</t>
  </si>
  <si>
    <t>Film_f12_attente_tombée_film</t>
  </si>
  <si>
    <t>attente tombée film sur palette</t>
  </si>
  <si>
    <t>Film_f13_descente_groupe</t>
  </si>
  <si>
    <t>descente tampons pour controle</t>
  </si>
  <si>
    <t>Film_f14_vide_tampons</t>
  </si>
  <si>
    <t>crée vide avec tampons</t>
  </si>
  <si>
    <t>Film_f15_attente_vide</t>
  </si>
  <si>
    <t>attente controle vide ventouse</t>
  </si>
  <si>
    <t>Film_f16_souffle_tampons</t>
  </si>
  <si>
    <t>souffle tampons et descente petits tampons</t>
  </si>
  <si>
    <t>Film_f17_montée_groupe</t>
  </si>
  <si>
    <t>Montée groupe controle tampons</t>
  </si>
  <si>
    <t>Film_f18_libre</t>
  </si>
  <si>
    <t>libre</t>
  </si>
  <si>
    <t>Film_f19_libre</t>
  </si>
  <si>
    <t>Film_f20_libre</t>
  </si>
  <si>
    <t>Film_f21</t>
  </si>
  <si>
    <t>Film_f22</t>
  </si>
  <si>
    <t>Film_f23</t>
  </si>
  <si>
    <t>Film_f24</t>
  </si>
  <si>
    <t>%M490</t>
  </si>
  <si>
    <t>Man_mag_pall_montée</t>
  </si>
  <si>
    <t>%M491</t>
  </si>
  <si>
    <t>Man_mag_pall_descente</t>
  </si>
  <si>
    <t>%M492</t>
  </si>
  <si>
    <t>Aux_pous_montée</t>
  </si>
  <si>
    <t>%M493</t>
  </si>
  <si>
    <t>Aux_pous_descente</t>
  </si>
  <si>
    <t>%M494</t>
  </si>
  <si>
    <t>Aux_pos_intermediaire</t>
  </si>
  <si>
    <t>%M495</t>
  </si>
  <si>
    <t>Falde_braccio_alto_falde_finite</t>
  </si>
  <si>
    <t>%M498</t>
  </si>
  <si>
    <t>Intercalaires_redémarrage_cycle</t>
  </si>
  <si>
    <t>%M499</t>
  </si>
  <si>
    <t>Intercalaires_aucune_phase</t>
  </si>
  <si>
    <t>Intercalaires_f1_attente</t>
  </si>
  <si>
    <t>attente redémarrage cycle</t>
  </si>
  <si>
    <t>Intercalaires_f2_descente_bras</t>
  </si>
  <si>
    <t>descente Bras oblique</t>
  </si>
  <si>
    <t>Falde_f3_salita_libero_sensore</t>
  </si>
  <si>
    <t>Falde_f4_attesa_sensore_libero</t>
  </si>
  <si>
    <t>Falde_f5_discesa_braccio_mecc</t>
  </si>
  <si>
    <t>pile intercalaires complète</t>
  </si>
  <si>
    <t>Intercalaires_f6_descente_cote</t>
  </si>
  <si>
    <t>descente ventouse de séparation intercalaire</t>
  </si>
  <si>
    <t>Falde_f7_attesa_uscita_ventosa</t>
  </si>
  <si>
    <t>ouvre vide pour prise intercalaire</t>
  </si>
  <si>
    <t>Intercalaires_f8_sortie_ventouse</t>
  </si>
  <si>
    <t>Montée ventouse de séparation intercalaire</t>
  </si>
  <si>
    <t>Intercalaires_f9_vide_on</t>
  </si>
  <si>
    <t>sortie lame de séparation</t>
  </si>
  <si>
    <t>Intercalaires_f10_attente_vide</t>
  </si>
  <si>
    <t>ferme vanne vide</t>
  </si>
  <si>
    <t>Intercalaires_f11_sortie_lame</t>
  </si>
  <si>
    <t>Translation groupe en haut grand Vitesse</t>
  </si>
  <si>
    <t>Falde_f12_attesa_uscita_lama</t>
  </si>
  <si>
    <t>Translation groupe en haut petit Vitesse</t>
  </si>
  <si>
    <t>%M512</t>
  </si>
  <si>
    <t>Intercalaires_f13_vide_off</t>
  </si>
  <si>
    <t>Montée Bras mécanique</t>
  </si>
  <si>
    <t>%M513</t>
  </si>
  <si>
    <t>Falde_f14_attesa_vuoto_off</t>
  </si>
  <si>
    <t>attente prise intercalaire de robot</t>
  </si>
  <si>
    <t>%M514</t>
  </si>
  <si>
    <t>Intercalaires_f15_montée_vide</t>
  </si>
  <si>
    <t>%M515</t>
  </si>
  <si>
    <t>Falde_f16_attesa_salita_vuoto</t>
  </si>
  <si>
    <t>%M516</t>
  </si>
  <si>
    <t>Intercalaires_f17_montée_bras</t>
  </si>
  <si>
    <t>%M517</t>
  </si>
  <si>
    <t>Falde_f18_attesa_prel_falda</t>
  </si>
  <si>
    <t>%M518</t>
  </si>
  <si>
    <t>Intercalaires_f19</t>
  </si>
  <si>
    <t>%M519</t>
  </si>
  <si>
    <t>Dépileur_aucune_phase</t>
  </si>
  <si>
    <t>Dépil_f1_attente_descente</t>
  </si>
  <si>
    <t>attente descente pour cycle de vidange</t>
  </si>
  <si>
    <t>Dépil_f2_descente_bas</t>
  </si>
  <si>
    <t>descente en position en bas pour vidange palette</t>
  </si>
  <si>
    <t>Dépil_f3_ouvre_fourches</t>
  </si>
  <si>
    <t>ouvre fourches pour vidange pile palette</t>
  </si>
  <si>
    <t>Dépil_f4_montée_intermediaire</t>
  </si>
  <si>
    <t>Montée Position intermediaire pour prendre la rangée palette</t>
  </si>
  <si>
    <t>Dépil_f5_controle_palette</t>
  </si>
  <si>
    <t>controle si l'on a dechargée une palette et on a la pile complète</t>
  </si>
  <si>
    <t>Dépil_f6_ferme_fourches</t>
  </si>
  <si>
    <t>ferme fourches pour soulever la pile</t>
  </si>
  <si>
    <t>Dépil_f7_montée_haut</t>
  </si>
  <si>
    <t>Déplace en position en haut-hors encombrement rangée</t>
  </si>
  <si>
    <t>Dépil_f8_dépileur_vide</t>
  </si>
  <si>
    <t>Dépileur vide-attente Entrée pile palette</t>
  </si>
  <si>
    <t>Dépil_f9</t>
  </si>
  <si>
    <t>Dépil_f10</t>
  </si>
  <si>
    <t>Dépil_f11</t>
  </si>
  <si>
    <t>Dépil_f12</t>
  </si>
  <si>
    <t>%M532</t>
  </si>
  <si>
    <t>Dépil_f13</t>
  </si>
  <si>
    <t>%M533</t>
  </si>
  <si>
    <t>Dépil_f14</t>
  </si>
  <si>
    <t>%M534</t>
  </si>
  <si>
    <t>Dépil_f15</t>
  </si>
  <si>
    <t>%M535</t>
  </si>
  <si>
    <t>Dépil_f16</t>
  </si>
  <si>
    <t>%M536</t>
  </si>
  <si>
    <t>Dépil_f17</t>
  </si>
  <si>
    <t>%M537</t>
  </si>
  <si>
    <t>Dépil_f18</t>
  </si>
  <si>
    <t>%M538</t>
  </si>
  <si>
    <t>Dépil_f19</t>
  </si>
  <si>
    <t>%M539</t>
  </si>
  <si>
    <t>Centreur_aucune_phase</t>
  </si>
  <si>
    <t>%M540</t>
  </si>
  <si>
    <t>Centr_f1_attente</t>
  </si>
  <si>
    <t>%M541</t>
  </si>
  <si>
    <t>Centr_f2_desc_sq_palette</t>
  </si>
  <si>
    <t>%M542</t>
  </si>
  <si>
    <t>Centr_f3_centrage_l1000</t>
  </si>
  <si>
    <t>%M543</t>
  </si>
  <si>
    <t>Centr_f4_centrage_l1200</t>
  </si>
  <si>
    <t>%M544</t>
  </si>
  <si>
    <t>Centr_f5_ouvre_l1000</t>
  </si>
  <si>
    <t>%M545</t>
  </si>
  <si>
    <t>Centr_f6_ouvre_l1200</t>
  </si>
  <si>
    <t>%M546</t>
  </si>
  <si>
    <t>Centr_f7_montée_centr_1plan</t>
  </si>
  <si>
    <t>%M547</t>
  </si>
  <si>
    <t>Centr_f8_hors_entr</t>
  </si>
  <si>
    <t>Centr_f9desc_sq_intercalaire</t>
  </si>
  <si>
    <t>Centr_f10desc_sq_bac</t>
  </si>
  <si>
    <t>Centr_f11desc_sq_coif</t>
  </si>
  <si>
    <t>Centr_f12_palette_centr</t>
  </si>
  <si>
    <t>Centr_f13_trans_attente_phase</t>
  </si>
  <si>
    <t>Centr_f14</t>
  </si>
  <si>
    <t>Centr_f15</t>
  </si>
  <si>
    <t>Centr_f16</t>
  </si>
  <si>
    <t>Centr_f17_intercalaire</t>
  </si>
  <si>
    <t>Centr_f18_bacs</t>
  </si>
  <si>
    <t>Centr_f19_coif</t>
  </si>
  <si>
    <t>Centr_f20_capuccio</t>
  </si>
  <si>
    <t>Centr_f21_couche</t>
  </si>
  <si>
    <t>Centr_f22_attente_start</t>
  </si>
  <si>
    <t>Centr_f23</t>
  </si>
  <si>
    <t>Centr_f24</t>
  </si>
  <si>
    <t>Intercalaire_déposé</t>
  </si>
  <si>
    <t>Bac_déposé</t>
  </si>
  <si>
    <t>Coif_déposé</t>
  </si>
  <si>
    <t>Capuccio_depositato</t>
  </si>
  <si>
    <t>Couche_déposé</t>
  </si>
  <si>
    <t>Centr_palette_complète_hors_entr</t>
  </si>
  <si>
    <t>Centr_transle_centr_coif</t>
  </si>
  <si>
    <t>Centr_ferme_coif_1000</t>
  </si>
  <si>
    <t>Centr_ferme_coif_1200</t>
  </si>
  <si>
    <t>Centr_ouvre_coif_1000</t>
  </si>
  <si>
    <t>Centr_ouvre_coif_1200</t>
  </si>
  <si>
    <t>Centr_ferme_l1000_attente</t>
  </si>
  <si>
    <t>Centr_ferme_l1200_attente</t>
  </si>
  <si>
    <t>Centr_ferme_benv_1200</t>
  </si>
  <si>
    <t>Centr_ouvre_benv_1000</t>
  </si>
  <si>
    <t>Centr_ouvre_benv_1200</t>
  </si>
  <si>
    <t>Centr_transle_centr_intercalaire</t>
  </si>
  <si>
    <t>Centr_ferme_intercalaire_1000</t>
  </si>
  <si>
    <t>Centr_ferme_intercalaire_1200</t>
  </si>
  <si>
    <t>Centr_ouvre_intercalaire_1000</t>
  </si>
  <si>
    <t>Centr_ouvre_intercalaire_1200</t>
  </si>
  <si>
    <t>Centr_transle_centr_bacs</t>
  </si>
  <si>
    <t>Centr_ferme_bacs_1000</t>
  </si>
  <si>
    <t>Centr_ferme_bacs_1200</t>
  </si>
  <si>
    <t>Centr_ouvre_bacs_1000</t>
  </si>
  <si>
    <t>Centr_ouvre_bacs_1200</t>
  </si>
  <si>
    <t>%M590</t>
  </si>
  <si>
    <t>Cycle_intercalaire_excuté</t>
  </si>
  <si>
    <t>%M591</t>
  </si>
  <si>
    <t>Cycle_bacs_excuté</t>
  </si>
  <si>
    <t>%M592</t>
  </si>
  <si>
    <t>Cycle_coif_excuté</t>
  </si>
  <si>
    <t>%M593</t>
  </si>
  <si>
    <t>Ciclo_capuccio_eseguito</t>
  </si>
  <si>
    <t>%M594</t>
  </si>
  <si>
    <t>Cycle_couche_excuté</t>
  </si>
  <si>
    <t>%M595</t>
  </si>
  <si>
    <t>Centr_ap_l1000_max_uscita_pallet</t>
  </si>
  <si>
    <t>%M596</t>
  </si>
  <si>
    <t>Centr_ap_l1200_max_uscita_pallet</t>
  </si>
  <si>
    <t>%M599</t>
  </si>
  <si>
    <t>Mettezfil_zéro_ok</t>
  </si>
  <si>
    <t>zéro axe excuté</t>
  </si>
  <si>
    <t>Disposfilm_z1</t>
  </si>
  <si>
    <t>Déplace axe pour couverture bac à l'envers-en avant</t>
  </si>
  <si>
    <t>Disposfilm_z2</t>
  </si>
  <si>
    <t>Déplace axe pour decouvrir bac à l'envers-en avant</t>
  </si>
  <si>
    <t>Disposfilm_z3</t>
  </si>
  <si>
    <t>Déplace axe pour couverture bac à l'envers-arrière</t>
  </si>
  <si>
    <t>Disposfilm_z4</t>
  </si>
  <si>
    <t>Affiche offsit Codeur</t>
  </si>
  <si>
    <t>Intercalaires_zéro_ok</t>
  </si>
  <si>
    <t>Intercalaires_z1</t>
  </si>
  <si>
    <t>Intercalaires_z2</t>
  </si>
  <si>
    <t>Intercalaires_z3</t>
  </si>
  <si>
    <t>Intercalaires_z4</t>
  </si>
  <si>
    <t>Centreur_zéro_ok</t>
  </si>
  <si>
    <t>Centreur_z1</t>
  </si>
  <si>
    <t>Centreur_z2</t>
  </si>
  <si>
    <t>Centreur_z3</t>
  </si>
  <si>
    <t>Centreur_z4</t>
  </si>
  <si>
    <t>Centr_ouvre_coif_l1000</t>
  </si>
  <si>
    <t>Centr_ouvre_coif_l1200</t>
  </si>
  <si>
    <t>Centr_transle_pos_attente</t>
  </si>
  <si>
    <t>L1000_zéro_ok</t>
  </si>
  <si>
    <t>L1000_z1</t>
  </si>
  <si>
    <t>L1000_z2</t>
  </si>
  <si>
    <t>L1000_z3</t>
  </si>
  <si>
    <t>L1000_z4</t>
  </si>
  <si>
    <t>L1200_zéro_ok</t>
  </si>
  <si>
    <t>%M640</t>
  </si>
  <si>
    <t>L1200_z1</t>
  </si>
  <si>
    <t>%M641</t>
  </si>
  <si>
    <t>L1200_z2</t>
  </si>
  <si>
    <t>%M642</t>
  </si>
  <si>
    <t>L1200_z3</t>
  </si>
  <si>
    <t>%M643</t>
  </si>
  <si>
    <t>L1200_z4</t>
  </si>
  <si>
    <t>Siuil_z1</t>
  </si>
  <si>
    <t>ouvre fourches</t>
  </si>
  <si>
    <t>Siuil_z2</t>
  </si>
  <si>
    <t>descente Position bas(o intermediaire)</t>
  </si>
  <si>
    <t>Siuil_z3</t>
  </si>
  <si>
    <t>Montée Position intermediaire</t>
  </si>
  <si>
    <t>Siuil_z4</t>
  </si>
  <si>
    <t>ferme fourches</t>
  </si>
  <si>
    <t>Siuil_z5</t>
  </si>
  <si>
    <t>Montée Position en haut</t>
  </si>
  <si>
    <t>Centr_dépla_man_reset_cycles</t>
  </si>
  <si>
    <t>Centr_bacs_ouvre_l1000</t>
  </si>
  <si>
    <t>Centr_bacs_ouvre_l1200</t>
  </si>
  <si>
    <t>Centr_bacs_soul_entrée</t>
  </si>
  <si>
    <t>Centr_bacs_ferme_l1000</t>
  </si>
  <si>
    <t>Centr_bacs_ferme_l1200</t>
  </si>
  <si>
    <t>Centr_bacs_soul_étir</t>
  </si>
  <si>
    <t>Centr_bacs_ouvre_par_l1000</t>
  </si>
  <si>
    <t>Centr_bacs_ouvre_par_l1200</t>
  </si>
  <si>
    <t>Centr_transle_centr_couche</t>
  </si>
  <si>
    <t>Centr_ferme_couche_1000</t>
  </si>
  <si>
    <t>Centr_ferme_couche_1200</t>
  </si>
  <si>
    <t>Centr_ouvre_couche_1000</t>
  </si>
  <si>
    <t>Centr_ouvre_couche_1200</t>
  </si>
  <si>
    <t>Centr_transle_f_entrée_robot</t>
  </si>
  <si>
    <t>Centr_déplac_man_ouvre_l1000</t>
  </si>
  <si>
    <t>Centr_déplac_man_ouvre_l1200</t>
  </si>
  <si>
    <t>Centr_déplac_man_transle_pos</t>
  </si>
  <si>
    <t>Commune_sorties_centr_montée</t>
  </si>
  <si>
    <t>%M701</t>
  </si>
  <si>
    <t>Commune_sorties_centr_descente</t>
  </si>
  <si>
    <t>%M702</t>
  </si>
  <si>
    <t>Comune_uscite_centr_apri_l1000</t>
  </si>
  <si>
    <t>%M703</t>
  </si>
  <si>
    <t>Comune_uscite_centr_chiudi_l1000</t>
  </si>
  <si>
    <t>%M704</t>
  </si>
  <si>
    <t>Comune_uscite_centr_apri_l1200</t>
  </si>
  <si>
    <t>%M705</t>
  </si>
  <si>
    <t>Comune_uscite_centr_chiudi_l1200</t>
  </si>
  <si>
    <t>%M775</t>
  </si>
  <si>
    <t>Centr_déplac_man</t>
  </si>
  <si>
    <t>%M850</t>
  </si>
  <si>
    <t>Sortie_palet_avec_depo</t>
  </si>
  <si>
    <t>%M851</t>
  </si>
  <si>
    <t>Bloc_fanuc_sortie_palet</t>
  </si>
  <si>
    <t>%M852</t>
  </si>
  <si>
    <t>Consent_fanuc_depo_1intercaler</t>
  </si>
  <si>
    <t>%M853</t>
  </si>
  <si>
    <t>Dernier_depo_san_intercalere</t>
  </si>
  <si>
    <t>%M854</t>
  </si>
  <si>
    <t>Depo_entercaler_por_sortie_palet</t>
  </si>
  <si>
    <t>%M855</t>
  </si>
  <si>
    <t>Centr_bas</t>
  </si>
  <si>
    <t>%M899</t>
  </si>
  <si>
    <t>Mag_falde_ins_staccafalde</t>
  </si>
  <si>
    <t>Centreur_en_pos_pour_fanuc</t>
  </si>
  <si>
    <t>Num_couches_palette_changées</t>
  </si>
  <si>
    <t>Cycle_auto_palettiseur</t>
  </si>
  <si>
    <t>cycle Automatique Palettiseur</t>
  </si>
  <si>
    <t>Cycle_auto_mag_pall</t>
  </si>
  <si>
    <t>cycle Automatique magasin palette</t>
  </si>
  <si>
    <t>Cycle_man_palettiseur</t>
  </si>
  <si>
    <t>cycle manuel Palettiseur</t>
  </si>
  <si>
    <t>Cycle_man_mag_pall</t>
  </si>
  <si>
    <t>cycle manuel magasin palette</t>
  </si>
  <si>
    <t>%M1004</t>
  </si>
  <si>
    <t>Alarme_grave_palettiseur</t>
  </si>
  <si>
    <t>alarme grave Palettiseur</t>
  </si>
  <si>
    <t>%M1005</t>
  </si>
  <si>
    <t>Alarme_grave_mag_pall</t>
  </si>
  <si>
    <t>alarme grave magasin palette</t>
  </si>
  <si>
    <t>%M1006</t>
  </si>
  <si>
    <t>Alarme_grave_générale</t>
  </si>
  <si>
    <t>alarme grave générale</t>
  </si>
  <si>
    <t>Preavviso_auto_palettizzatore</t>
  </si>
  <si>
    <t>Preavviso auto palettizzatore</t>
  </si>
  <si>
    <t>Preavviso_auto_mag_pall</t>
  </si>
  <si>
    <t>Preavviso auto magazzino palette</t>
  </si>
  <si>
    <t>Preavviso_man_palettizzatore</t>
  </si>
  <si>
    <t>Preavviso man palettizzatore</t>
  </si>
  <si>
    <t>Preavviso_man_mag_pall</t>
  </si>
  <si>
    <t>Preavviso man mag pall</t>
  </si>
  <si>
    <t>Réglage_c8</t>
  </si>
  <si>
    <t>%M1030</t>
  </si>
  <si>
    <t>Film_oltrecorsa_avanti</t>
  </si>
  <si>
    <t>%M1031</t>
  </si>
  <si>
    <t>Film_extracourse_arrière</t>
  </si>
  <si>
    <t>%M1032</t>
  </si>
  <si>
    <t>Centratore_oltrecorsa_avanti</t>
  </si>
  <si>
    <t>%M1033</t>
  </si>
  <si>
    <t>Centreur_extracourse_arrière</t>
  </si>
  <si>
    <t>%M1034</t>
  </si>
  <si>
    <t>L1000_oltrecorsa_avanti</t>
  </si>
  <si>
    <t>%M1035</t>
  </si>
  <si>
    <t>L1000_extracourse_arrière</t>
  </si>
  <si>
    <t>%M1036</t>
  </si>
  <si>
    <t>L1200_oltrecorsa_avanti</t>
  </si>
  <si>
    <t>%M1037</t>
  </si>
  <si>
    <t>L1200_extracourse_arrière</t>
  </si>
  <si>
    <t>%M1038</t>
  </si>
  <si>
    <t>Falda_oltrecorsa_avanti</t>
  </si>
  <si>
    <t>%M1039</t>
  </si>
  <si>
    <t>Intercalaire_extracourse_arrière</t>
  </si>
  <si>
    <t>Ret_entrée_lame</t>
  </si>
  <si>
    <t xml:space="preserve"> (TON,1 S,3,YES)</t>
  </si>
  <si>
    <t>Préavis_auto_palettiseur</t>
  </si>
  <si>
    <t>Préavis_auto_mag_pall</t>
  </si>
  <si>
    <t>Préavis_man_palettiseur</t>
  </si>
  <si>
    <t>Préavis_man_mag_pall</t>
  </si>
  <si>
    <t>Ctimer_habilitation_au_variat</t>
  </si>
  <si>
    <t>Rit_redémarrage_mov_centr</t>
  </si>
  <si>
    <t xml:space="preserve"> (TON,1 S,2,YES)</t>
  </si>
  <si>
    <t>Tempo_time_out</t>
  </si>
  <si>
    <t xml:space="preserve"> (TON,1 M,2,YES)</t>
  </si>
  <si>
    <t>T26_iso_implus_man_aut</t>
  </si>
  <si>
    <t xml:space="preserve"> (TP,100 MS,5,YES)</t>
  </si>
  <si>
    <t>T27_iso_implus_aut_man</t>
  </si>
  <si>
    <t>T30_repos_intercalaires</t>
  </si>
  <si>
    <t>Retard_1</t>
  </si>
  <si>
    <t xml:space="preserve"> (TON,1 S,30,YES)</t>
  </si>
  <si>
    <t>Retard_bloc_sig_benv</t>
  </si>
  <si>
    <t>Tout_vide_robot</t>
  </si>
  <si>
    <t>Tout_gonflement_robot</t>
  </si>
  <si>
    <t>Tout_intercalaire_perdu</t>
  </si>
  <si>
    <t>Tout_dispositif_intercalaire</t>
  </si>
  <si>
    <t>Ret_ouverture_centreur</t>
  </si>
  <si>
    <t>Attente_controle_vide</t>
  </si>
  <si>
    <t>attente controle signal de vide pour vérification Présence film</t>
  </si>
  <si>
    <t>Soffio_aria_distacco_film</t>
  </si>
  <si>
    <t>souffle air de séparation film de petits tampons</t>
  </si>
  <si>
    <t xml:space="preserve"> (TON,100 MS,31,YES)</t>
  </si>
  <si>
    <t>attente fermeture Pince</t>
  </si>
  <si>
    <t>I_w0_robot</t>
  </si>
  <si>
    <t>Bits di sitema</t>
  </si>
  <si>
    <t>%IW3.0.1</t>
  </si>
  <si>
    <t>I_w1_robot</t>
  </si>
  <si>
    <t>Bits de système</t>
  </si>
  <si>
    <t>I_w2_robot</t>
  </si>
  <si>
    <t>Bits digitaux</t>
  </si>
  <si>
    <t>I_w3_robot</t>
  </si>
  <si>
    <t>%IW3.0.4</t>
  </si>
  <si>
    <t>I_w4_robot</t>
  </si>
  <si>
    <t>%IW3.0.5</t>
  </si>
  <si>
    <t>I_w5_robot</t>
  </si>
  <si>
    <t>%IW3.0.6</t>
  </si>
  <si>
    <t>I_stacker_axe_z</t>
  </si>
  <si>
    <t>Stacker-Position axe Z point 0(0-3267,6mm)</t>
  </si>
  <si>
    <t>%IW3.0.7</t>
  </si>
  <si>
    <t>I_w7_robot</t>
  </si>
  <si>
    <t>%IW3.0.8</t>
  </si>
  <si>
    <t>I_intercalaire_axe_z</t>
  </si>
  <si>
    <t>intercalaire-Position axe Z point 0(0-3267,6mm)</t>
  </si>
  <si>
    <t>%IW3.0.9</t>
  </si>
  <si>
    <t>I_w9_robot</t>
  </si>
  <si>
    <t>%IW3.0.10</t>
  </si>
  <si>
    <t>I_bacs_axe_z</t>
  </si>
  <si>
    <t>coiffes-Position axe Z point 0(0-3267,6mm)</t>
  </si>
  <si>
    <t>%IW3.0.11</t>
  </si>
  <si>
    <t>I_w11_robot</t>
  </si>
  <si>
    <t>%IW3.0.12</t>
  </si>
  <si>
    <t>I_changetete_axe_z</t>
  </si>
  <si>
    <t>changement tete-Position axe Z point 0(0-3267,6mm)</t>
  </si>
  <si>
    <t>%IW3.0.13</t>
  </si>
  <si>
    <t>I_dépot_axe_z_p_0</t>
  </si>
  <si>
    <t>dépot sur palette- axe Z point 0(0-3267,6mm)</t>
  </si>
  <si>
    <t>%IW3.0.14</t>
  </si>
  <si>
    <t>I_pos_actuelle_x</t>
  </si>
  <si>
    <t>Position actuelle axe X(0-32676)mm</t>
  </si>
  <si>
    <t>%IW3.0.15</t>
  </si>
  <si>
    <t>I_pos_actuelle_y</t>
  </si>
  <si>
    <t>Position actuelle axe Y(0-32676)mm</t>
  </si>
  <si>
    <t>%IW3.0.16</t>
  </si>
  <si>
    <t>I_pos_actuelle_z</t>
  </si>
  <si>
    <t>Position actuelle axe Z(0-32676)mm</t>
  </si>
  <si>
    <t>%IW3.0.17</t>
  </si>
  <si>
    <t>I_speed_actuelle</t>
  </si>
  <si>
    <t>Vitesse actuelle (0-100%)</t>
  </si>
  <si>
    <t>%IW3.0.18</t>
  </si>
  <si>
    <t>I_w19_robot</t>
  </si>
  <si>
    <t>%IW3.0.19</t>
  </si>
  <si>
    <t>I_code_alarme_1</t>
  </si>
  <si>
    <t>Code alarme 1°</t>
  </si>
  <si>
    <t>%IW3.0.20</t>
  </si>
  <si>
    <t>I_code_alarme_2</t>
  </si>
  <si>
    <t>Code alarme 2°</t>
  </si>
  <si>
    <t>%IW3.0.21</t>
  </si>
  <si>
    <t>I_code_alarme_3</t>
  </si>
  <si>
    <t>Code alarme 3°</t>
  </si>
  <si>
    <t>%IW3.0.22</t>
  </si>
  <si>
    <t>I_w23_robot</t>
  </si>
  <si>
    <t>%IW3.0.23</t>
  </si>
  <si>
    <t>I_programme_en_cours</t>
  </si>
  <si>
    <t>Nr Programme en exécution(0-20)</t>
  </si>
  <si>
    <t>%IW3.0.24</t>
  </si>
  <si>
    <t>I_w25_robot</t>
  </si>
  <si>
    <t>%IW3.0.25</t>
  </si>
  <si>
    <t>I_real_position_z_dépot</t>
  </si>
  <si>
    <t>Position axe Z a fin dépot intercalaire/bac</t>
  </si>
  <si>
    <t>%IW3.0.26</t>
  </si>
  <si>
    <t>I_w27_robot</t>
  </si>
  <si>
    <t>%IW3.0.27</t>
  </si>
  <si>
    <t>I_w28_robot</t>
  </si>
  <si>
    <t>%IW3.0.28</t>
  </si>
  <si>
    <t>I_w29_robot</t>
  </si>
  <si>
    <t>%IW3.0.29</t>
  </si>
  <si>
    <t>I_w30_robot</t>
  </si>
  <si>
    <t>%IW3.0.30</t>
  </si>
  <si>
    <t>I_w31_robot</t>
  </si>
  <si>
    <t>%IW3.0.31</t>
  </si>
  <si>
    <t>I_w32_robot</t>
  </si>
  <si>
    <t>Zona Dispositif de pose du film</t>
  </si>
  <si>
    <t>%IW3.0:X0</t>
  </si>
  <si>
    <t>R_cmd_enable</t>
  </si>
  <si>
    <t>Habilitation Programme du remote, tout en automatique et la fonction du pas à pas n'est pas active</t>
  </si>
  <si>
    <t>%IW3.0:X1</t>
  </si>
  <si>
    <t>R_system_ready</t>
  </si>
  <si>
    <t>sirvo amplificateur est sous puissance</t>
  </si>
  <si>
    <t>%IW3.0:X2</t>
  </si>
  <si>
    <t>R_prg_rupasing</t>
  </si>
  <si>
    <t>on si le Programme est en exécution, off s'il est en pas usé ou pas en exécution</t>
  </si>
  <si>
    <t>%IW3.0:X3</t>
  </si>
  <si>
    <t>R_prg_paused</t>
  </si>
  <si>
    <t>On si le programme est en pas usé</t>
  </si>
  <si>
    <t>%IW3.0:X4</t>
  </si>
  <si>
    <t>R_motion_held</t>
  </si>
  <si>
    <t>On quand on arme Held sur le panneau à poussoirs ou du profibus</t>
  </si>
  <si>
    <t>%IW3.0:X5</t>
  </si>
  <si>
    <t>R_fault</t>
  </si>
  <si>
    <t>On quand il y a une alarme sur le robot (on ne considère pas le warning)</t>
  </si>
  <si>
    <t>%IW3.0:X6</t>
  </si>
  <si>
    <t>R_at_perch</t>
  </si>
  <si>
    <t>le robot est sur une position de référence que l'on a sauvegardée en précedence</t>
  </si>
  <si>
    <t>%IW3.0:X7</t>
  </si>
  <si>
    <t>R_tp_enable</t>
  </si>
  <si>
    <t>état du sélecteur sur le panneau à poussoirs</t>
  </si>
  <si>
    <t>%IW3.0:X8</t>
  </si>
  <si>
    <t>R_batt_alarm</t>
  </si>
  <si>
    <t>battèrie du codeur presque expirée, remplacez-là</t>
  </si>
  <si>
    <t>%IW3.0:X9</t>
  </si>
  <si>
    <t>R_busy</t>
  </si>
  <si>
    <t>Programme en exécution ou signaux provenant du panneau à poussoirs</t>
  </si>
  <si>
    <t>%IW3.0:X10</t>
  </si>
  <si>
    <t>R_ack1</t>
  </si>
  <si>
    <t>un signal a été reçu du  RSR 1</t>
  </si>
  <si>
    <t>%IW3.0:X11</t>
  </si>
  <si>
    <t>R_ack2</t>
  </si>
  <si>
    <t>un signal a été reçu du  RSR 2</t>
  </si>
  <si>
    <t>%IW3.0:X12</t>
  </si>
  <si>
    <t>R_ack3</t>
  </si>
  <si>
    <t>un signal a été reçu du  RSR 3</t>
  </si>
  <si>
    <t>%IW3.0:X13</t>
  </si>
  <si>
    <t>R_ack4</t>
  </si>
  <si>
    <t>un signal a été reçu du  RSR 4</t>
  </si>
  <si>
    <t>%IW3.0:X14</t>
  </si>
  <si>
    <t>R_ack5</t>
  </si>
  <si>
    <t>un signal a été reçu du  RSR 5</t>
  </si>
  <si>
    <t>%IW3.0:X15</t>
  </si>
  <si>
    <t>R_ack6</t>
  </si>
  <si>
    <t>un signal a été reçu du  RSR 6</t>
  </si>
  <si>
    <t>%IW3.0.1:X0</t>
  </si>
  <si>
    <t>R_ack7</t>
  </si>
  <si>
    <t>un signal a été reçu du  RSR 7</t>
  </si>
  <si>
    <t>%IW3.0.1:X1</t>
  </si>
  <si>
    <t>R_ack8</t>
  </si>
  <si>
    <t>un signal a été reçu du  RSR 8</t>
  </si>
  <si>
    <t>%IW3.0.1:X2</t>
  </si>
  <si>
    <t>R_snack</t>
  </si>
  <si>
    <t>%IW3.0.1:X3</t>
  </si>
  <si>
    <t>R_resirved</t>
  </si>
  <si>
    <t>%IW3.0.1:X4</t>
  </si>
  <si>
    <t>R_libre1</t>
  </si>
  <si>
    <t>%IW3.0.1:X5</t>
  </si>
  <si>
    <t>R_libre2</t>
  </si>
  <si>
    <t>%IW3.0.1:X6</t>
  </si>
  <si>
    <t>R_libre3</t>
  </si>
  <si>
    <t>%IW3.0.1:X7</t>
  </si>
  <si>
    <t>R_libre4</t>
  </si>
  <si>
    <t>%IW3.0.1:X8</t>
  </si>
  <si>
    <t>R_libre5</t>
  </si>
  <si>
    <t>%IW3.0.1:X9</t>
  </si>
  <si>
    <t>R_libre6</t>
  </si>
  <si>
    <t>%IW3.0.1:X10</t>
  </si>
  <si>
    <t>R_libre7</t>
  </si>
  <si>
    <t>%IW3.0.1:X11</t>
  </si>
  <si>
    <t>R_libre8</t>
  </si>
  <si>
    <t>%IW3.0.1:X12</t>
  </si>
  <si>
    <t>R_libre9</t>
  </si>
  <si>
    <t>%IW3.0.1:X13</t>
  </si>
  <si>
    <t>R_libre10</t>
  </si>
  <si>
    <t>%IW3.0.1:X14</t>
  </si>
  <si>
    <t>R_libre11</t>
  </si>
  <si>
    <t>%IW3.0.1:X15</t>
  </si>
  <si>
    <t>R_libre12</t>
  </si>
  <si>
    <t>%IW3.0.2:X0</t>
  </si>
  <si>
    <t>R_profibus_in</t>
  </si>
  <si>
    <t>Bit controle communication Profibus</t>
  </si>
  <si>
    <t>%IW3.0.2:X1</t>
  </si>
  <si>
    <t>R_sil_auto</t>
  </si>
  <si>
    <t>état sélecteur Robot=Automatique</t>
  </si>
  <si>
    <t>%IW3.0.2:X2</t>
  </si>
  <si>
    <t>R_sil_man_t1</t>
  </si>
  <si>
    <t>état sélecteur Robot=manuel T1</t>
  </si>
  <si>
    <t>%IW3.0.2:X3</t>
  </si>
  <si>
    <t>R_sil_man_t2</t>
  </si>
  <si>
    <t>état sélecteur Robot=manuel T2</t>
  </si>
  <si>
    <t>%IW3.0.2:X4</t>
  </si>
  <si>
    <t>R_do5</t>
  </si>
  <si>
    <t>%IW3.0.2:X5</t>
  </si>
  <si>
    <t>R_do6</t>
  </si>
  <si>
    <t>%IW3.0.2:X6</t>
  </si>
  <si>
    <t>R_do7</t>
  </si>
  <si>
    <t>R_robot_en_position_home</t>
  </si>
  <si>
    <t>Robot en Position de home</t>
  </si>
  <si>
    <t>%IW3.0.2:X8</t>
  </si>
  <si>
    <t>R_do9</t>
  </si>
  <si>
    <t>%IW3.0.2:X9</t>
  </si>
  <si>
    <t>R_do10</t>
  </si>
  <si>
    <t>%IW3.0.2:X10</t>
  </si>
  <si>
    <t>R_do11</t>
  </si>
  <si>
    <t>%IW3.0.2:X11</t>
  </si>
  <si>
    <t>R_do12</t>
  </si>
  <si>
    <t>%IW3.0.2:X12</t>
  </si>
  <si>
    <t>R_do13</t>
  </si>
  <si>
    <t>%IW3.0.2:X13</t>
  </si>
  <si>
    <t>R_do14</t>
  </si>
  <si>
    <t>%IW3.0.2:X14</t>
  </si>
  <si>
    <t>R_do15</t>
  </si>
  <si>
    <t>%IW3.0.2:X15</t>
  </si>
  <si>
    <t>R_do16</t>
  </si>
  <si>
    <t>%IW3.0.3:X0</t>
  </si>
  <si>
    <t>R_stacker_encombr</t>
  </si>
  <si>
    <t>Stacker-Robot en encombrement(NC)</t>
  </si>
  <si>
    <t>%IW3.0.3:X1</t>
  </si>
  <si>
    <t>R_stacker_prise</t>
  </si>
  <si>
    <t>Stacker-Position prise rejointe</t>
  </si>
  <si>
    <t>%IW3.0.3:X2</t>
  </si>
  <si>
    <t>R_do19</t>
  </si>
  <si>
    <t>%IW3.0.3:X3</t>
  </si>
  <si>
    <t>R_do20</t>
  </si>
  <si>
    <t>%IW3.0.3:X4</t>
  </si>
  <si>
    <t>R_intercalaire_encombr</t>
  </si>
  <si>
    <t>intercalaire-Robot en encombrement(NC)</t>
  </si>
  <si>
    <t>%IW3.0.3:X5</t>
  </si>
  <si>
    <t>R_intercalaire_prise</t>
  </si>
  <si>
    <t>intercalaire-Position prise rejointe</t>
  </si>
  <si>
    <t>%IW3.0.3:X6</t>
  </si>
  <si>
    <t>R_do23</t>
  </si>
  <si>
    <t>%IW3.0.3:X7</t>
  </si>
  <si>
    <t>R_do24</t>
  </si>
  <si>
    <t>%IW3.0.3:X8</t>
  </si>
  <si>
    <t>R_coiffes_encombr</t>
  </si>
  <si>
    <t>coiffes-Robot en encombrement(NC)</t>
  </si>
  <si>
    <t>%IW3.0.3:X9</t>
  </si>
  <si>
    <t>R_coiffes_prise</t>
  </si>
  <si>
    <t>coiffes-Position prise rejointe</t>
  </si>
  <si>
    <t>%IW3.0.3:X10</t>
  </si>
  <si>
    <t>R_do27</t>
  </si>
  <si>
    <t>%IW3.0.3:X11</t>
  </si>
  <si>
    <t>R_do28</t>
  </si>
  <si>
    <t>%IW3.0.3:X12</t>
  </si>
  <si>
    <t>R_dépot_encombr</t>
  </si>
  <si>
    <t>dépot-Robot en encombrement(NC)</t>
  </si>
  <si>
    <t>%IW3.0.3:X13</t>
  </si>
  <si>
    <t>R_dépot_prise</t>
  </si>
  <si>
    <t>dépot-Position dépot rejointe</t>
  </si>
  <si>
    <t>%IW3.0.3:X14</t>
  </si>
  <si>
    <t>R_do31</t>
  </si>
  <si>
    <t>%IW3.0.3:X15</t>
  </si>
  <si>
    <t>R_do32</t>
  </si>
  <si>
    <t>%IW3.0.4:X0</t>
  </si>
  <si>
    <t>R_changepince_encombr</t>
  </si>
  <si>
    <t>changepince-Robot en encombrement(NC)</t>
  </si>
  <si>
    <t>%IW3.0.4:X1</t>
  </si>
  <si>
    <t>R_changepince_prise</t>
  </si>
  <si>
    <t>changepince-Position dépot rejointe</t>
  </si>
  <si>
    <t>%IW3.0.4:X2</t>
  </si>
  <si>
    <t>R_do35</t>
  </si>
  <si>
    <t>%IW3.0.4:X3</t>
  </si>
  <si>
    <t>R_do36</t>
  </si>
  <si>
    <t>%IW3.0.4:X4</t>
  </si>
  <si>
    <t>R_home_position_hors_encombr</t>
  </si>
  <si>
    <t>%IW3.0.4:X5</t>
  </si>
  <si>
    <t>R_do38</t>
  </si>
  <si>
    <t>%IW3.0.4:X6</t>
  </si>
  <si>
    <t>R_changespeedexcuté</t>
  </si>
  <si>
    <t>change Vitesse excuté</t>
  </si>
  <si>
    <t>%IW3.0.4:X7</t>
  </si>
  <si>
    <t>R_do40</t>
  </si>
  <si>
    <t>%IW3.0.4:X8</t>
  </si>
  <si>
    <t>R_do41</t>
  </si>
  <si>
    <t>%IW3.0.4:X9</t>
  </si>
  <si>
    <t>R_do42</t>
  </si>
  <si>
    <t>%IW3.0.4:X10</t>
  </si>
  <si>
    <t>R_do43</t>
  </si>
  <si>
    <t>%IW3.0.4:X11</t>
  </si>
  <si>
    <t>R_do44</t>
  </si>
  <si>
    <t>%IW3.0.4:X12</t>
  </si>
  <si>
    <t>R_do45</t>
  </si>
  <si>
    <t>%IW3.0.4:X13</t>
  </si>
  <si>
    <t>R_do46</t>
  </si>
  <si>
    <t>%IW3.0.4:X14</t>
  </si>
  <si>
    <t>R_do47</t>
  </si>
  <si>
    <t>%IW3.0.4:X15</t>
  </si>
  <si>
    <t>R_do48</t>
  </si>
  <si>
    <t>%IW3.0.5:X0</t>
  </si>
  <si>
    <t>R_do49</t>
  </si>
  <si>
    <t>%IW3.0.5:X1</t>
  </si>
  <si>
    <t>R_do50</t>
  </si>
  <si>
    <t>%IW3.0.5:X2</t>
  </si>
  <si>
    <t>R_do51</t>
  </si>
  <si>
    <t>%IW3.0.5:X3</t>
  </si>
  <si>
    <t>R_do52</t>
  </si>
  <si>
    <t>%IW3.0.5:X4</t>
  </si>
  <si>
    <t>R_do53</t>
  </si>
  <si>
    <t>%IW3.0.5:X5</t>
  </si>
  <si>
    <t>R_do54</t>
  </si>
  <si>
    <t>%IW3.0.5:X6</t>
  </si>
  <si>
    <t>R_do55</t>
  </si>
  <si>
    <t>%IW3.0.5:X7</t>
  </si>
  <si>
    <t>R_do56</t>
  </si>
  <si>
    <t>%IW3.0.5:X8</t>
  </si>
  <si>
    <t>R_do57</t>
  </si>
  <si>
    <t>%IW3.0.5:X9</t>
  </si>
  <si>
    <t>R_do58</t>
  </si>
  <si>
    <t>%IW3.0.5:X10</t>
  </si>
  <si>
    <t>R_do59</t>
  </si>
  <si>
    <t>%IW3.0.5:X11</t>
  </si>
  <si>
    <t>R_do60</t>
  </si>
  <si>
    <t>%IW3.0.5:X12</t>
  </si>
  <si>
    <t>R_do61</t>
  </si>
  <si>
    <t>%IW3.0.5:X13</t>
  </si>
  <si>
    <t>R_do62</t>
  </si>
  <si>
    <t>%IW3.0.5:X14</t>
  </si>
  <si>
    <t>R_do63</t>
  </si>
  <si>
    <t>%IW3.0.5:X15</t>
  </si>
  <si>
    <t>R_do64</t>
  </si>
  <si>
    <t>%IW3.0.200:X0</t>
  </si>
  <si>
    <t>I_urgence_pall</t>
  </si>
  <si>
    <t>%IW3.0.200:X1</t>
  </si>
  <si>
    <t>I_reset_alarmes_pall</t>
  </si>
  <si>
    <t>%IW3.0.200:X2</t>
  </si>
  <si>
    <t>I_man_aut_pall</t>
  </si>
  <si>
    <t>%IW3.0.200:X3</t>
  </si>
  <si>
    <t>I_man_aut_magasin</t>
  </si>
  <si>
    <t>%IW3.0.200:X4</t>
  </si>
  <si>
    <t>I_sa_réglage_pall</t>
  </si>
  <si>
    <t>%IW3.0.200:X5</t>
  </si>
  <si>
    <t>I_pous_habilitation_pall</t>
  </si>
  <si>
    <t>%IW3.0.200:X6</t>
  </si>
  <si>
    <t>I_sa_vide_ouvre</t>
  </si>
  <si>
    <t>%IW3.0.200:X7</t>
  </si>
  <si>
    <t>I_sa_vide_ferme</t>
  </si>
  <si>
    <t>%IW3.0.200:X8</t>
  </si>
  <si>
    <t>I_sa_prise_intercalaire_montée</t>
  </si>
  <si>
    <t>%IW3.0.200:X9</t>
  </si>
  <si>
    <t>I_sa_prise_intercalaire_descente</t>
  </si>
  <si>
    <t>%IW3.0.200:X10</t>
  </si>
  <si>
    <t>I_sa_prise_intercalaire_ouvre</t>
  </si>
  <si>
    <t>%IW3.0.200:X11</t>
  </si>
  <si>
    <t>I_sa_prise_intercalaire_ferme</t>
  </si>
  <si>
    <t>%IW3.0.200:X12</t>
  </si>
  <si>
    <t>I_pous_ouverture_carter1_2</t>
  </si>
  <si>
    <t>%IW3.0.200:X13</t>
  </si>
  <si>
    <t>Bp_evac_palette</t>
  </si>
  <si>
    <t>%IW3.0.200:X14</t>
  </si>
  <si>
    <t>I_libre200_14</t>
  </si>
  <si>
    <t>%IW3.0.200:X15</t>
  </si>
  <si>
    <t>Commut_habilit_evac_palette</t>
  </si>
  <si>
    <t>%IW3.0.201:X0</t>
  </si>
  <si>
    <t>I_sb_marche_cycle</t>
  </si>
  <si>
    <t>No</t>
  </si>
  <si>
    <t>%IW3.0.201:X1</t>
  </si>
  <si>
    <t>I_sb_stop_cycle</t>
  </si>
  <si>
    <t>Nc</t>
  </si>
  <si>
    <t>%IW3.0.201:X2</t>
  </si>
  <si>
    <t>I_sb_avant_montée_ouvre</t>
  </si>
  <si>
    <t>Habilitation manuel_avant_Montée_ouvre</t>
  </si>
  <si>
    <t>%IW3.0.201:X3</t>
  </si>
  <si>
    <t>I_sb_arrière_descente_ferme</t>
  </si>
  <si>
    <t>manuel_arrière_descente_ferme</t>
  </si>
  <si>
    <t>%IW3.0.210:X0</t>
  </si>
  <si>
    <t>I_pressostat_intercalaires</t>
  </si>
  <si>
    <t>%IW3.0.210:X1</t>
  </si>
  <si>
    <t>I_distacco_falda_alto</t>
  </si>
  <si>
    <t>%IW3.0.210:X2</t>
  </si>
  <si>
    <t>I_distacco_falda_basso</t>
  </si>
  <si>
    <t>%IW3.0.210:X3</t>
  </si>
  <si>
    <t>I_lame_intercalaire_insérée</t>
  </si>
  <si>
    <t>%IW3.0.210:X4</t>
  </si>
  <si>
    <t>I_palpeur_appui_intercalaires</t>
  </si>
  <si>
    <t>%IW3.0.210:X5</t>
  </si>
  <si>
    <t>I_parachute_soul_arrière</t>
  </si>
  <si>
    <t>%IW3.0.210:X6</t>
  </si>
  <si>
    <t>I_rupture_courroie_soul1</t>
  </si>
  <si>
    <t>%IW3.0.210:X7</t>
  </si>
  <si>
    <t>I_sb_urgence_intercalaires</t>
  </si>
  <si>
    <t>%IW3.0.210:X8</t>
  </si>
  <si>
    <t>I_sb_réglage</t>
  </si>
  <si>
    <t>%IW3.0.210:X9</t>
  </si>
  <si>
    <t>I_sa_habilitation</t>
  </si>
  <si>
    <t>%IW3.0.210:X10</t>
  </si>
  <si>
    <t>I_sa_salita_stacco_falda</t>
  </si>
  <si>
    <t>%IW3.0.210:X11</t>
  </si>
  <si>
    <t>I_sa_discesa_stacco_falda</t>
  </si>
  <si>
    <t>%IW3.0.210:X12</t>
  </si>
  <si>
    <t>I_sa_salita_ventosa_falda</t>
  </si>
  <si>
    <t>%IW3.0.210:X13</t>
  </si>
  <si>
    <t>I_sa_discesa_ventosa_falda</t>
  </si>
  <si>
    <t>%IW3.0.210:X14</t>
  </si>
  <si>
    <t>I_sa_avant_lame_intercalaire</t>
  </si>
  <si>
    <t>%IW3.0.210:X15</t>
  </si>
  <si>
    <t>I_sa_arrière_lame_intercalaire</t>
  </si>
  <si>
    <t>%IW3.0.211:X0</t>
  </si>
  <si>
    <t>I_sa_ouvre_vide__intercalaire</t>
  </si>
  <si>
    <t>%IW3.0.211:X1</t>
  </si>
  <si>
    <t>I_sa_ferme_vide__intercalaire</t>
  </si>
  <si>
    <t>%IW3.0.211:X2</t>
  </si>
  <si>
    <t>I_pous_ouverture_carter6_7</t>
  </si>
  <si>
    <t>%IW3.0.211:X3</t>
  </si>
  <si>
    <t>I_présince_intercalaires</t>
  </si>
  <si>
    <t>%IW3.0.211:X4</t>
  </si>
  <si>
    <t>I_vacuomètre_vide_robot</t>
  </si>
  <si>
    <t>%IW3.0.211:X5</t>
  </si>
  <si>
    <t>I_pressostat_robot</t>
  </si>
  <si>
    <t>%IW3.0.211:X6</t>
  </si>
  <si>
    <t>I_palpeur_pour_vide_robot</t>
  </si>
  <si>
    <t>%IW3.0.211:X7</t>
  </si>
  <si>
    <t>I_ftc_presenza_falda_robot</t>
  </si>
  <si>
    <t>%IW3.0.211:X8</t>
  </si>
  <si>
    <t>I_prise_intercalaire_haut</t>
  </si>
  <si>
    <t>%IW3.0.211:X9</t>
  </si>
  <si>
    <t>I_prise_intercalaire_bas</t>
  </si>
  <si>
    <t>%IW3.0.211:X10</t>
  </si>
  <si>
    <t>I_libre211_10</t>
  </si>
  <si>
    <t>%IW3.0.211:X11</t>
  </si>
  <si>
    <t>I_sins_zéro_mag_intercalaires</t>
  </si>
  <si>
    <t>%IW3.0.211:X12</t>
  </si>
  <si>
    <t>I_extra_corsa_pinza_robot</t>
  </si>
  <si>
    <t>%IW3.0.211:X13</t>
  </si>
  <si>
    <t>I_libre211_13</t>
  </si>
  <si>
    <t>%IW3.0.212:X4</t>
  </si>
  <si>
    <t>Sins_tete_bas_robot</t>
  </si>
  <si>
    <t>%IW3.0.212:X5</t>
  </si>
  <si>
    <t>Sins_tete_haut_robot</t>
  </si>
  <si>
    <t>%IW3.0.212:X12</t>
  </si>
  <si>
    <t>I_extra_corsa_pince_robot</t>
  </si>
  <si>
    <t>%IW3.0.212:X14</t>
  </si>
  <si>
    <t>I_pous_ouverture_carter8_9</t>
  </si>
  <si>
    <t>%IW3.0.212:X15</t>
  </si>
  <si>
    <t>I_urgence</t>
  </si>
  <si>
    <t>%IW3.0.213:X0</t>
  </si>
  <si>
    <t>Capt_ventuse1_engombre</t>
  </si>
  <si>
    <t>%IW3.0.213:X1</t>
  </si>
  <si>
    <t>Capt_ventuse2_engombre</t>
  </si>
  <si>
    <t>%IW3.0.213:X2</t>
  </si>
  <si>
    <t>Capt_ventuse3_engombre</t>
  </si>
  <si>
    <t>%IW3.0.213:X3</t>
  </si>
  <si>
    <t>Capt_ventuse4_engombre</t>
  </si>
  <si>
    <t>%IW3.0.213:X4</t>
  </si>
  <si>
    <t>Capt_tantoner1_engombre</t>
  </si>
  <si>
    <t>%IW3.0.213:X5</t>
  </si>
  <si>
    <t>Capt_tantoner2_engombre</t>
  </si>
  <si>
    <t>%IW3.0.213:X8</t>
  </si>
  <si>
    <t>Capt_verir1_ouvert</t>
  </si>
  <si>
    <t>%IW3.0.213:X9</t>
  </si>
  <si>
    <t>Capt_verir2_ouvert</t>
  </si>
  <si>
    <t>%IW3.0.213:X10</t>
  </si>
  <si>
    <t>Capt_verir3_ouvert</t>
  </si>
  <si>
    <t>%IW3.0.213:X11</t>
  </si>
  <si>
    <t>Capt_verir4_ouvert</t>
  </si>
  <si>
    <t>%IW3.0.220:X0</t>
  </si>
  <si>
    <t>I_zéro_codeur_centreur</t>
  </si>
  <si>
    <t>%IW3.0.220:X1</t>
  </si>
  <si>
    <t>I_zéro_codeur_l1000</t>
  </si>
  <si>
    <t>%IW3.0.220:X2</t>
  </si>
  <si>
    <t>I_zéro_codeur_l1200</t>
  </si>
  <si>
    <t>%IW3.0.220:X3</t>
  </si>
  <si>
    <t>I_chaine_coté_dr_caissée</t>
  </si>
  <si>
    <t>%IW3.0.220:X4</t>
  </si>
  <si>
    <t>I_chaine_coté_gau_caissée</t>
  </si>
  <si>
    <t>%IW3.0.220:X5</t>
  </si>
  <si>
    <t>I_chaine_soul_caissée</t>
  </si>
  <si>
    <t>%IW3.0.220:X6</t>
  </si>
  <si>
    <t>I_parachute_centrat_arrière</t>
  </si>
  <si>
    <t>%IW3.0.220:X7</t>
  </si>
  <si>
    <t>I_libre220_7</t>
  </si>
  <si>
    <t>%IW3.0.220:X8</t>
  </si>
  <si>
    <t>I_catenaria_pall_bassa</t>
  </si>
  <si>
    <t>%IW3.0.220:X9</t>
  </si>
  <si>
    <t>I_catenaria_pall_alta</t>
  </si>
  <si>
    <t>%IW3.0.220:X10</t>
  </si>
  <si>
    <t>I_hors_encombr_centreur</t>
  </si>
  <si>
    <t>%IW3.0.220:X11</t>
  </si>
  <si>
    <t>I_présince_sur_aiguil</t>
  </si>
  <si>
    <t>%IW3.0.220:X12</t>
  </si>
  <si>
    <t>I_sécurité_sous_pall</t>
  </si>
  <si>
    <t>%IW3.0.220:X13</t>
  </si>
  <si>
    <t>I_pall_libre</t>
  </si>
  <si>
    <t>%IW3.0.220:X14</t>
  </si>
  <si>
    <t>I_présince_1_chaine_exit</t>
  </si>
  <si>
    <t>%IW3.0.220:X15</t>
  </si>
  <si>
    <t>I_présince_2_chaine_exit</t>
  </si>
  <si>
    <t>%IW3.0.221:X0</t>
  </si>
  <si>
    <t>I_goujon_centrat_coté_dr</t>
  </si>
  <si>
    <t>%IW3.0.221:X1</t>
  </si>
  <si>
    <t>I_goujon_centrat_coté_gau</t>
  </si>
  <si>
    <t>%IW3.0.221:X2</t>
  </si>
  <si>
    <t>I_libre221_2</t>
  </si>
  <si>
    <t>%IW3.0.221:X3</t>
  </si>
  <si>
    <t>I_libre221_3</t>
  </si>
  <si>
    <t>%IW3.0.221:X4</t>
  </si>
  <si>
    <t>I_habilitat_ball_habilite_charge</t>
  </si>
  <si>
    <t>%IW3.0.221:X5</t>
  </si>
  <si>
    <t>I_consenso_ball_scrico_in_esec</t>
  </si>
  <si>
    <t>%IW3.0.221:X6</t>
  </si>
  <si>
    <t>I_habilitat_ball_habilite_vidang</t>
  </si>
  <si>
    <t>%IW3.0.221:X7</t>
  </si>
  <si>
    <t>I_consenso_ball_cacrico_in_esec</t>
  </si>
  <si>
    <t>%IW3.0.230:X0</t>
  </si>
  <si>
    <t>I_pressostat_mag_pall</t>
  </si>
  <si>
    <t>%IW3.0.230:X1</t>
  </si>
  <si>
    <t>I_mag_haut</t>
  </si>
  <si>
    <t>%IW3.0.230:X2</t>
  </si>
  <si>
    <t>I_mag_intermediair</t>
  </si>
  <si>
    <t>%IW3.0.230:X3</t>
  </si>
  <si>
    <t>I_mag_bas</t>
  </si>
  <si>
    <t>%IW3.0.230:X4</t>
  </si>
  <si>
    <t>I_mag_fourches_ouvertes</t>
  </si>
  <si>
    <t>%IW3.0.230:X5</t>
  </si>
  <si>
    <t>I_mag_fourches_fermées</t>
  </si>
  <si>
    <t>%IW3.0.230:X6</t>
  </si>
  <si>
    <t>I_sécurité_appui_mag_pal</t>
  </si>
  <si>
    <t>%IW3.0.230:X8</t>
  </si>
  <si>
    <t>Aiguilleur_haut</t>
  </si>
  <si>
    <t>%IW3.0.230:X9</t>
  </si>
  <si>
    <t>Aiguilleur_bas</t>
  </si>
  <si>
    <t>%IW3.0.230:X10</t>
  </si>
  <si>
    <t>Pall_sur_roul_entrée</t>
  </si>
  <si>
    <t>%IW3.0.230:X11</t>
  </si>
  <si>
    <t>Pal_sous_magasin</t>
  </si>
  <si>
    <t>%IW3.0.230:X12</t>
  </si>
  <si>
    <t>Pall_sotto_mettifilm</t>
  </si>
  <si>
    <t>%IW3.0.230:X15</t>
  </si>
  <si>
    <t>Pall_sur_aiguilleur</t>
  </si>
  <si>
    <t>%IW3.0.231:X0</t>
  </si>
  <si>
    <t>%IW3.0.231:X1</t>
  </si>
  <si>
    <t>Recete_10_11</t>
  </si>
  <si>
    <t>%IW3.0.231:X4</t>
  </si>
  <si>
    <t>Réglage</t>
  </si>
  <si>
    <t>%IW3.0.231:X5</t>
  </si>
  <si>
    <t>Habilitation</t>
  </si>
  <si>
    <t>%IW3.0.231:X6</t>
  </si>
  <si>
    <t>Ouverture_fourches</t>
  </si>
  <si>
    <t>%IW3.0.231:X7</t>
  </si>
  <si>
    <t>Fermeture_fourches</t>
  </si>
  <si>
    <t>%IW3.0.231:X8</t>
  </si>
  <si>
    <t>Montée_fourches</t>
  </si>
  <si>
    <t>%IW3.0.231:X9</t>
  </si>
  <si>
    <t>Descente_fourches</t>
  </si>
  <si>
    <t>%IW3.0.232:X0</t>
  </si>
  <si>
    <t>Habilitat_1</t>
  </si>
  <si>
    <t>%IW3.0.232:X1</t>
  </si>
  <si>
    <t>Habilitat_2</t>
  </si>
  <si>
    <t>%IW3.0.239:X0</t>
  </si>
  <si>
    <t>I_tampons_film_montée</t>
  </si>
  <si>
    <t>%IW3.0.239:X1</t>
  </si>
  <si>
    <t>I_tampons_film_descente</t>
  </si>
  <si>
    <t>%IW3.0.239:X2</t>
  </si>
  <si>
    <t>I_coupe_film_montée</t>
  </si>
  <si>
    <t>%IW3.0.239:X3</t>
  </si>
  <si>
    <t>I_coupe_film_descente</t>
  </si>
  <si>
    <t>%IW3.0.239:X4</t>
  </si>
  <si>
    <t>I_traslazione_pinza_avanti</t>
  </si>
  <si>
    <t>%IW3.0.239:X5</t>
  </si>
  <si>
    <t>I_translation_pince_arrière</t>
  </si>
  <si>
    <t>%IW3.0.239:X6</t>
  </si>
  <si>
    <t>I_tampons_montée</t>
  </si>
  <si>
    <t>%IW3.0.239:X7</t>
  </si>
  <si>
    <t>I_tampons_descente</t>
  </si>
  <si>
    <t>%IW3.0.239:X8</t>
  </si>
  <si>
    <t>I_activation_resistence_coupe</t>
  </si>
  <si>
    <t>%IW3.0.239:X9</t>
  </si>
  <si>
    <t>I_pistol_jet_colle</t>
  </si>
  <si>
    <t>%IW3.0.240:X0</t>
  </si>
  <si>
    <t>Pinces_ouvertes</t>
  </si>
  <si>
    <t>%IW3.0.240:X2</t>
  </si>
  <si>
    <t>Pressiur_1_haut</t>
  </si>
  <si>
    <t>%IW3.0.240:X3</t>
  </si>
  <si>
    <t>Pressiur_1_bas</t>
  </si>
  <si>
    <t>%IW3.0.240:X4</t>
  </si>
  <si>
    <t>Alto_struttura</t>
  </si>
  <si>
    <t>%IW3.0.240:X5</t>
  </si>
  <si>
    <t>Basso_struttura</t>
  </si>
  <si>
    <t>%IW3.0.240:X6</t>
  </si>
  <si>
    <t>Fil_haut</t>
  </si>
  <si>
    <t>%IW3.0.240:X7</t>
  </si>
  <si>
    <t>Fil_bas</t>
  </si>
  <si>
    <t>%IW3.0.240:X8</t>
  </si>
  <si>
    <t>Pressiur_2_haut</t>
  </si>
  <si>
    <t>%IW3.0.240:X9</t>
  </si>
  <si>
    <t>Pressiur_2_bas</t>
  </si>
  <si>
    <t>%IW3.0.240:X10</t>
  </si>
  <si>
    <t>Film_zéro_codeur</t>
  </si>
  <si>
    <t>%IW3.0.240:X11</t>
  </si>
  <si>
    <t>Présence_vide</t>
  </si>
  <si>
    <t>%IW3.0.240:X12</t>
  </si>
  <si>
    <t>Tamponcini_alti</t>
  </si>
  <si>
    <t>%IW3.0.240:X13</t>
  </si>
  <si>
    <t>Tampons_baxes</t>
  </si>
  <si>
    <t>%IW3.0.240:X14</t>
  </si>
  <si>
    <t>Controle_film_perdu</t>
  </si>
  <si>
    <t>%IW3.0.240:X15</t>
  </si>
  <si>
    <t>Fin_bobine</t>
  </si>
  <si>
    <t>%IW3.0.241:X0</t>
  </si>
  <si>
    <t>Ftc_couc_jet_colle</t>
  </si>
  <si>
    <t>%IW3.0.241:X1</t>
  </si>
  <si>
    <t>Habilitat_collage_pret</t>
  </si>
  <si>
    <t>%IW3.0.241:X2</t>
  </si>
  <si>
    <t>Habilitat_collage_alarme</t>
  </si>
  <si>
    <t>%IW3.0.241:X3</t>
  </si>
  <si>
    <t>Thermique_collage</t>
  </si>
  <si>
    <t>%IW3.0.241:X4</t>
  </si>
  <si>
    <t>Réglage_c9</t>
  </si>
  <si>
    <t>%IW3.0.241:X5</t>
  </si>
  <si>
    <t>Habilitation_c9</t>
  </si>
  <si>
    <t>%IW3.0.241:X6</t>
  </si>
  <si>
    <t>Pressiur_film2_montée</t>
  </si>
  <si>
    <t>%IW3.0.241:X7</t>
  </si>
  <si>
    <t>Pressiur_film2_descente</t>
  </si>
  <si>
    <t>%IW3.0.241:X8</t>
  </si>
  <si>
    <t>Pince_film_ouvre</t>
  </si>
  <si>
    <t>%IW3.0.241:X9</t>
  </si>
  <si>
    <t>Pince_film_ferme</t>
  </si>
  <si>
    <t>%IW3.0.241:X10</t>
  </si>
  <si>
    <t>Pressiur_film1_montée</t>
  </si>
  <si>
    <t>%IW3.0.241:X11</t>
  </si>
  <si>
    <t>Pressiur_film1_descente</t>
  </si>
  <si>
    <t>I_alarmes_thermiques_palettiseur</t>
  </si>
  <si>
    <t>I_allarmi_termici_magaz_palette</t>
  </si>
  <si>
    <t>I_allarmi_inverter_magaz_falde</t>
  </si>
  <si>
    <t>I_disponible_0</t>
  </si>
  <si>
    <t>I_preventa_générale</t>
  </si>
  <si>
    <t>I_preventa_pall_stacker</t>
  </si>
  <si>
    <t>I_preventa_magas_intercalaires</t>
  </si>
  <si>
    <t>I_preventa_magas_palette</t>
  </si>
  <si>
    <t>I_barrière_sortie_pall</t>
  </si>
  <si>
    <t>I_barrière_entrée_mag_pall</t>
  </si>
  <si>
    <t>I_disponible_1</t>
  </si>
  <si>
    <t>I_habilitation_frein_centreur</t>
  </si>
  <si>
    <t>I_habilitation_frein_dépileur</t>
  </si>
  <si>
    <t>I_disponible_2</t>
  </si>
  <si>
    <t>I_abilitazione_freno_mettifilm</t>
  </si>
  <si>
    <t>I_termoétat_armoire_electr</t>
  </si>
  <si>
    <t>I_fault_varfréq_centreur</t>
  </si>
  <si>
    <t>I_fault_inverter_sponde_l1000</t>
  </si>
  <si>
    <t>I_fault_inverter_sponde_l1200</t>
  </si>
  <si>
    <t>I_fault_varfréq_1chai_sortie</t>
  </si>
  <si>
    <t>I_fault_varfréq_2chai_sortie</t>
  </si>
  <si>
    <t>I_fault_inverter_sfogl_falde</t>
  </si>
  <si>
    <t>I_disponible_4</t>
  </si>
  <si>
    <t>I_fault_inverter_mettifilm</t>
  </si>
  <si>
    <t>I_thermique_entrée_palette_vide</t>
  </si>
  <si>
    <t>I_thermique_entrée_mag_palette</t>
  </si>
  <si>
    <t>I_thermique_sous_mag_palette</t>
  </si>
  <si>
    <t>I_termico_rull_deviatore_palette</t>
  </si>
  <si>
    <t>I_termico_cat_deviatore_palette</t>
  </si>
  <si>
    <t>I_termico_salitadiscesa_mag_pall</t>
  </si>
  <si>
    <t>I_sb_urgence_générale</t>
  </si>
  <si>
    <t>I_disponible_5</t>
  </si>
  <si>
    <t>I_carter1_palettiseur</t>
  </si>
  <si>
    <t>I_carter2_palettiseur</t>
  </si>
  <si>
    <t>I_carter3_stacker</t>
  </si>
  <si>
    <t>I_carter4_stacker</t>
  </si>
  <si>
    <t>I_carter5_palettiseur</t>
  </si>
  <si>
    <t>I_carter6_mag_intercalaires</t>
  </si>
  <si>
    <t>I_carter7_mag_intercalaires</t>
  </si>
  <si>
    <t>I_disponible_6</t>
  </si>
  <si>
    <t>I_carter8_mag_intercalaires2</t>
  </si>
  <si>
    <t>I_carter9_mag_intercalaires2</t>
  </si>
  <si>
    <t>I_carter10_mag_palette</t>
  </si>
  <si>
    <t>I_carter11_mag_palette</t>
  </si>
  <si>
    <t>Stacker_demande_arret</t>
  </si>
  <si>
    <t>Stacke_arret</t>
  </si>
  <si>
    <t>I_pressostat_palettiseur</t>
  </si>
  <si>
    <t>I_stacker_prise_prete</t>
  </si>
  <si>
    <t>I_stacker_redémarrage_ok</t>
  </si>
  <si>
    <t>I_stacker_automatique_a_robot</t>
  </si>
  <si>
    <t>I_stacker_reset_preventa</t>
  </si>
  <si>
    <t>Cons_forme_bac_benv_en_pos</t>
  </si>
  <si>
    <t>Cons_forme_vas_pret</t>
  </si>
  <si>
    <t>Cons_forme_bac_pist_en_pos</t>
  </si>
  <si>
    <t>I_disponible_12</t>
  </si>
  <si>
    <t>I_overide_sortie_barriere_entrr</t>
  </si>
  <si>
    <t>I_chai_sortie_palette_pleine_av</t>
  </si>
  <si>
    <t>I_chai_sortie_palette_pleine_arr</t>
  </si>
  <si>
    <t>I_overide_sortie_barriere_sortie</t>
  </si>
  <si>
    <t>I_cat_entrata_paletta_avanti</t>
  </si>
  <si>
    <t>I_chai_entrata_palette_arrière</t>
  </si>
  <si>
    <t>Pressostat_mettez_film</t>
  </si>
  <si>
    <t>Pressostast_centreur</t>
  </si>
  <si>
    <t>Q_w0_robot</t>
  </si>
  <si>
    <t>Q_w1_robot</t>
  </si>
  <si>
    <t>%QW3.0.2</t>
  </si>
  <si>
    <t>Q_w2_robot</t>
  </si>
  <si>
    <t>%QW3.0.3</t>
  </si>
  <si>
    <t>Q_w3_robot</t>
  </si>
  <si>
    <t>%QW3.0.4</t>
  </si>
  <si>
    <t>Q_w4_robot</t>
  </si>
  <si>
    <t>%QW3.0.5</t>
  </si>
  <si>
    <t>Q_w5_robot</t>
  </si>
  <si>
    <t>%QW3.0.6</t>
  </si>
  <si>
    <t>Cote_atctuale_mag_intercalaires</t>
  </si>
  <si>
    <t>%QW3.0.7</t>
  </si>
  <si>
    <t>Cote_atctuale_mag_intercalaires1</t>
  </si>
  <si>
    <t>%QW3.0.8</t>
  </si>
  <si>
    <t>Q_offsit_z_bouteilles</t>
  </si>
  <si>
    <t>%QW3.0.9</t>
  </si>
  <si>
    <t>Q_x_robot_prel</t>
  </si>
  <si>
    <t>%QW3.0.10</t>
  </si>
  <si>
    <t>Q_y_robot_prel</t>
  </si>
  <si>
    <t>%QW3.0.11</t>
  </si>
  <si>
    <t>Q_z_robot_prel</t>
  </si>
  <si>
    <t>%QW3.0.12</t>
  </si>
  <si>
    <t>Q_r_robot_prel</t>
  </si>
  <si>
    <t>%QW3.0.13</t>
  </si>
  <si>
    <t>Q_x_robot_dépot</t>
  </si>
  <si>
    <t>%QW3.0.14</t>
  </si>
  <si>
    <t>Q_y_robot_dépot</t>
  </si>
  <si>
    <t>%QW3.0.15</t>
  </si>
  <si>
    <t>Q_z_robot_dépot</t>
  </si>
  <si>
    <t>%QW3.0.16</t>
  </si>
  <si>
    <t>Q_r_robot_dépot</t>
  </si>
  <si>
    <t>%QW3.0.17</t>
  </si>
  <si>
    <t>Q_ofsit_intercalaires</t>
  </si>
  <si>
    <t>%QW3.0.18</t>
  </si>
  <si>
    <t>Q_w19_robot</t>
  </si>
  <si>
    <t>%QW3.0.19</t>
  </si>
  <si>
    <t>Q_w20</t>
  </si>
  <si>
    <t>%QW3.0.20</t>
  </si>
  <si>
    <t>Q_w21</t>
  </si>
  <si>
    <t>%QW3.0.21</t>
  </si>
  <si>
    <t>Q_w22</t>
  </si>
  <si>
    <t>%QW3.0.22</t>
  </si>
  <si>
    <t>Q_w23_robot</t>
  </si>
  <si>
    <t>%QW3.0.23</t>
  </si>
  <si>
    <t>Q_w24</t>
  </si>
  <si>
    <t>%QW3.0.24</t>
  </si>
  <si>
    <t>Q_w25_robot</t>
  </si>
  <si>
    <t>%QW3.0.25</t>
  </si>
  <si>
    <t>Q_w26_robot</t>
  </si>
  <si>
    <t>%QW3.0.26</t>
  </si>
  <si>
    <t>Q_w27_robot</t>
  </si>
  <si>
    <t>%QW3.0.27</t>
  </si>
  <si>
    <t>Q_w28_robot</t>
  </si>
  <si>
    <t>%QW3.0.28</t>
  </si>
  <si>
    <t>Q_w29_robot</t>
  </si>
  <si>
    <t>%QW3.0.29</t>
  </si>
  <si>
    <t>Q_w30_robot</t>
  </si>
  <si>
    <t>%QW3.0.30</t>
  </si>
  <si>
    <t>Q_w31_robot</t>
  </si>
  <si>
    <t>%QW3.0.31</t>
  </si>
  <si>
    <t>Q_w32_robot</t>
  </si>
  <si>
    <t>%QW3.0.200</t>
  </si>
  <si>
    <t>W0_sorties_slave5</t>
  </si>
  <si>
    <t>%QW3.0.210</t>
  </si>
  <si>
    <t>W0_sorties_slave6</t>
  </si>
  <si>
    <t>%QW3.0.211</t>
  </si>
  <si>
    <t>W1_sorties_slave6</t>
  </si>
  <si>
    <t>%QW3.0.220</t>
  </si>
  <si>
    <t>W0_sorties_slave7</t>
  </si>
  <si>
    <t>%QW3.0.230</t>
  </si>
  <si>
    <t>W0_sorties_slave8</t>
  </si>
  <si>
    <t>%QW3.0.240</t>
  </si>
  <si>
    <t>W0_sorties_slave9</t>
  </si>
  <si>
    <t>%QW3.0.241</t>
  </si>
  <si>
    <t>W1_sorties_slave9</t>
  </si>
  <si>
    <t>Catenaria_1</t>
  </si>
  <si>
    <t>Catenaria_2</t>
  </si>
  <si>
    <t>%QW3.0:X0</t>
  </si>
  <si>
    <t>R_imstp</t>
  </si>
  <si>
    <t>Stop immédiat robot si 0(coupe puissance)-Contact HW aussi</t>
  </si>
  <si>
    <t>%QW3.0:X1</t>
  </si>
  <si>
    <t>R_hold</t>
  </si>
  <si>
    <t>Stop robot en décélération si 0-Contact HW aussi</t>
  </si>
  <si>
    <t>%QW3.0:X2</t>
  </si>
  <si>
    <t>R_sfspd</t>
  </si>
  <si>
    <t>Stop robot en décélération si 0(force les Vitesses maximes au valeur contenu $SCR.$finCEOVRD)-Contact HW</t>
  </si>
  <si>
    <t>%QW3.0:X3</t>
  </si>
  <si>
    <t>R_cycle_stop</t>
  </si>
  <si>
    <t>Stop cycle, a fin exécution Programme si utilisez CSTOP for Abort=fausses, si True abort les programmes en cours.</t>
  </si>
  <si>
    <t>%QW3.0:X4</t>
  </si>
  <si>
    <t>R_fault_reset</t>
  </si>
  <si>
    <t>reset Fault su Fdd</t>
  </si>
  <si>
    <t>%QW3.0:X5</t>
  </si>
  <si>
    <t>R_start</t>
  </si>
  <si>
    <t>???!!!Toujours True</t>
  </si>
  <si>
    <t>%QW3.0:X6</t>
  </si>
  <si>
    <t>R_home</t>
  </si>
  <si>
    <t>???!!!</t>
  </si>
  <si>
    <t>%QW3.0:X7</t>
  </si>
  <si>
    <t>R_enable</t>
  </si>
  <si>
    <t>Habilitation Sw au mouvement du robot normalement à 1</t>
  </si>
  <si>
    <t>%QW3.0:X8</t>
  </si>
  <si>
    <t>R_rsr1</t>
  </si>
  <si>
    <t>numéro Programme(si remote)</t>
  </si>
  <si>
    <t>%QW3.0:X9</t>
  </si>
  <si>
    <t>R_rsr2</t>
  </si>
  <si>
    <t>%QW3.0:X10</t>
  </si>
  <si>
    <t>R_rsr3</t>
  </si>
  <si>
    <t>%QW3.0:X11</t>
  </si>
  <si>
    <t>R_rsr4</t>
  </si>
  <si>
    <t>%QW3.0:X12</t>
  </si>
  <si>
    <t>R_rsr5</t>
  </si>
  <si>
    <t>%QW3.0:X13</t>
  </si>
  <si>
    <t>R_rsr6</t>
  </si>
  <si>
    <t>%QW3.0:X14</t>
  </si>
  <si>
    <t>R_rsr7</t>
  </si>
  <si>
    <t>%QW3.0:X15</t>
  </si>
  <si>
    <t>R_rsr8</t>
  </si>
  <si>
    <t>%QW3.0.1:X0</t>
  </si>
  <si>
    <t>R_pns_strobe</t>
  </si>
  <si>
    <t>strobe lecture numéro du programme à exécuter</t>
  </si>
  <si>
    <t>%QW3.0.1:X1</t>
  </si>
  <si>
    <t>R_prod_strat</t>
  </si>
  <si>
    <t>start Programme du remote</t>
  </si>
  <si>
    <t>%QW3.0.1:X2</t>
  </si>
  <si>
    <t>R_liber1</t>
  </si>
  <si>
    <t>%QW3.0.1:X3</t>
  </si>
  <si>
    <t>R_liber2</t>
  </si>
  <si>
    <t>%QW3.0.1:X4</t>
  </si>
  <si>
    <t>R_liber3</t>
  </si>
  <si>
    <t>%QW3.0.1:X5</t>
  </si>
  <si>
    <t>R_liber4</t>
  </si>
  <si>
    <t>%QW3.0.1:X6</t>
  </si>
  <si>
    <t>R_liber5</t>
  </si>
  <si>
    <t>%QW3.0.1:X7</t>
  </si>
  <si>
    <t>R_liber6</t>
  </si>
  <si>
    <t>%QW3.0.1:X8</t>
  </si>
  <si>
    <t>R_liber7</t>
  </si>
  <si>
    <t>%QW3.0.1:X9</t>
  </si>
  <si>
    <t>R_liber8</t>
  </si>
  <si>
    <t>%QW3.0.1:X10</t>
  </si>
  <si>
    <t>R_liber9</t>
  </si>
  <si>
    <t>%QW3.0.1:X11</t>
  </si>
  <si>
    <t>R_liber10</t>
  </si>
  <si>
    <t>%QW3.0.1:X12</t>
  </si>
  <si>
    <t>R_liber11</t>
  </si>
  <si>
    <t>%QW3.0.1:X13</t>
  </si>
  <si>
    <t>R_liber12</t>
  </si>
  <si>
    <t>%QW3.0.1:X14</t>
  </si>
  <si>
    <t>R_liber13</t>
  </si>
  <si>
    <t>%QW3.0.1:X15</t>
  </si>
  <si>
    <t>R_liber14</t>
  </si>
  <si>
    <t>%QW3.0.2:X0</t>
  </si>
  <si>
    <t>R_profibus_out</t>
  </si>
  <si>
    <t>Bit controle communication</t>
  </si>
  <si>
    <t>%QW3.0.2:X1</t>
  </si>
  <si>
    <t>R_d12</t>
  </si>
  <si>
    <t>Entrée digitale robot_2</t>
  </si>
  <si>
    <t>%QW3.0.2:X2</t>
  </si>
  <si>
    <t>R_d13</t>
  </si>
  <si>
    <t>Entrée digitale robot_3</t>
  </si>
  <si>
    <t>%QW3.0.2:X3</t>
  </si>
  <si>
    <t>R_d14</t>
  </si>
  <si>
    <t>Entrée digitale robot_4</t>
  </si>
  <si>
    <t>%QW3.0.2:X4</t>
  </si>
  <si>
    <t>R_d15</t>
  </si>
  <si>
    <t>Entrée digitale robot_5</t>
  </si>
  <si>
    <t>%QW3.0.2:X5</t>
  </si>
  <si>
    <t>R_d16</t>
  </si>
  <si>
    <t>Entrée digitale robot_6</t>
  </si>
  <si>
    <t>%QW3.0.2:X6</t>
  </si>
  <si>
    <t>R_d17</t>
  </si>
  <si>
    <t>Entrée digitale robot_7</t>
  </si>
  <si>
    <t>%QW3.0.2:X7</t>
  </si>
  <si>
    <t>R_change_vite</t>
  </si>
  <si>
    <t>Entrée digitale robot_8</t>
  </si>
  <si>
    <t>%QW3.0.2:X8</t>
  </si>
  <si>
    <t>R_abilita_tateur</t>
  </si>
  <si>
    <t>Entrée digitale robot_9</t>
  </si>
  <si>
    <t>%QW3.0.2:X9</t>
  </si>
  <si>
    <t>R_entrr_palper</t>
  </si>
  <si>
    <t>Entrée digitale robot_10</t>
  </si>
  <si>
    <t>%QW3.0.2:X10</t>
  </si>
  <si>
    <t>R_di11</t>
  </si>
  <si>
    <t>Entrée digitale robot_11</t>
  </si>
  <si>
    <t>%QW3.0.2:X11</t>
  </si>
  <si>
    <t>R_di12</t>
  </si>
  <si>
    <t>Entrée digitale robot_12</t>
  </si>
  <si>
    <t>%QW3.0.2:X12</t>
  </si>
  <si>
    <t>R_di13</t>
  </si>
  <si>
    <t>Entrée digitale robot_13</t>
  </si>
  <si>
    <t>%QW3.0.2:X13</t>
  </si>
  <si>
    <t>R_di14</t>
  </si>
  <si>
    <t>Entrée digitale robot_14</t>
  </si>
  <si>
    <t>%QW3.0.2:X14</t>
  </si>
  <si>
    <t>R_di15</t>
  </si>
  <si>
    <t>Entrée digitale robot_15</t>
  </si>
  <si>
    <t>%QW3.0.2:X15</t>
  </si>
  <si>
    <t>R_di16</t>
  </si>
  <si>
    <t>Entrée digitale robot_16</t>
  </si>
  <si>
    <t>%QW3.0.3:X0</t>
  </si>
  <si>
    <t>R_stacker_ok_entrée</t>
  </si>
  <si>
    <t>Stacker-Ok Entrée</t>
  </si>
  <si>
    <t>%QW3.0.3:X1</t>
  </si>
  <si>
    <t>R_stacker_fin_pince</t>
  </si>
  <si>
    <t>Stacker-fin mouvements Pince</t>
  </si>
  <si>
    <t>%QW3.0.3:X2</t>
  </si>
  <si>
    <t>R_di19</t>
  </si>
  <si>
    <t>%QW3.0.3:X3</t>
  </si>
  <si>
    <t>R_di20</t>
  </si>
  <si>
    <t>%QW3.0.3:X4</t>
  </si>
  <si>
    <t>R_intercalaire_ok_entrée</t>
  </si>
  <si>
    <t>intercalaire-Ok Entrée</t>
  </si>
  <si>
    <t>%QW3.0.3:X5</t>
  </si>
  <si>
    <t>R_intercalaire_fin_pince</t>
  </si>
  <si>
    <t>intercalaire-fin mouvements Pince</t>
  </si>
  <si>
    <t>%QW3.0.3:X6</t>
  </si>
  <si>
    <t>R_di23</t>
  </si>
  <si>
    <t>%QW3.0.3:X7</t>
  </si>
  <si>
    <t>R_di24</t>
  </si>
  <si>
    <t>%QW3.0.3:X8</t>
  </si>
  <si>
    <t>R_coiffes_ok_entrée</t>
  </si>
  <si>
    <t>coiffes-Ok Entrée</t>
  </si>
  <si>
    <t>%QW3.0.3:X9</t>
  </si>
  <si>
    <t>R_coiffes_fin_pince</t>
  </si>
  <si>
    <t>coiffes-fin mouvements Pince</t>
  </si>
  <si>
    <t>%QW3.0.3:X10</t>
  </si>
  <si>
    <t>R_di27</t>
  </si>
  <si>
    <t>%QW3.0.3:X11</t>
  </si>
  <si>
    <t>R_di28</t>
  </si>
  <si>
    <t>%QW3.0.3:X12</t>
  </si>
  <si>
    <t>R_dépot_ok_entrée</t>
  </si>
  <si>
    <t>dépot-Ok Entrée</t>
  </si>
  <si>
    <t>%QW3.0.3:X13</t>
  </si>
  <si>
    <t>R_dépot_fin_pince</t>
  </si>
  <si>
    <t>dépot-fin mouvements Pince</t>
  </si>
  <si>
    <t>%QW3.0.3:X14</t>
  </si>
  <si>
    <t>R_di31</t>
  </si>
  <si>
    <t>%QW3.0.3:X15</t>
  </si>
  <si>
    <t>R_di32</t>
  </si>
  <si>
    <t>%QW3.0.4:X0</t>
  </si>
  <si>
    <t>R_changetete_ok_entrée</t>
  </si>
  <si>
    <t>changement tete-Ok Entrée</t>
  </si>
  <si>
    <t>%QW3.0.4:X1</t>
  </si>
  <si>
    <t>R_changetete_fin_pince</t>
  </si>
  <si>
    <t>changement tete-fin mouvements Pince</t>
  </si>
  <si>
    <t>%QW3.0.4:X2</t>
  </si>
  <si>
    <t>R_di35</t>
  </si>
  <si>
    <t>Entrée digitale robot_35</t>
  </si>
  <si>
    <t>%QW3.0.4:X3</t>
  </si>
  <si>
    <t>R_di36</t>
  </si>
  <si>
    <t>Entrée digitale robot_36</t>
  </si>
  <si>
    <t>%QW3.0.4:X4</t>
  </si>
  <si>
    <t>R_di37</t>
  </si>
  <si>
    <t>Entrée digitale robot_37</t>
  </si>
  <si>
    <t>%QW3.0.4:X5</t>
  </si>
  <si>
    <t>R_di38</t>
  </si>
  <si>
    <t>Entrée digitale robot_38</t>
  </si>
  <si>
    <t>%QW3.0.4:X6</t>
  </si>
  <si>
    <t>R_di39</t>
  </si>
  <si>
    <t>Entrée digitale robot_39</t>
  </si>
  <si>
    <t>%QW3.0.4:X7</t>
  </si>
  <si>
    <t>R_di40</t>
  </si>
  <si>
    <t>Entrée digitale robot_40</t>
  </si>
  <si>
    <t>%QW3.0.4:X8</t>
  </si>
  <si>
    <t>R_di41</t>
  </si>
  <si>
    <t>Entrée digitale robot_41</t>
  </si>
  <si>
    <t>%QW3.0.4:X9</t>
  </si>
  <si>
    <t>R_di42</t>
  </si>
  <si>
    <t>Entrée digitale robot_42</t>
  </si>
  <si>
    <t>%QW3.0.4:X10</t>
  </si>
  <si>
    <t>R_di43</t>
  </si>
  <si>
    <t>Entrée digitale robot_43</t>
  </si>
  <si>
    <t>%QW3.0.4:X11</t>
  </si>
  <si>
    <t>R_di44</t>
  </si>
  <si>
    <t>Entrée digitale robot_44</t>
  </si>
  <si>
    <t>%QW3.0.4:X12</t>
  </si>
  <si>
    <t>R_di45</t>
  </si>
  <si>
    <t>Entrée digitale robot_45</t>
  </si>
  <si>
    <t>%QW3.0.4:X13</t>
  </si>
  <si>
    <t>R_di46</t>
  </si>
  <si>
    <t>Entrée digitale robot_46</t>
  </si>
  <si>
    <t>%QW3.0.4:X14</t>
  </si>
  <si>
    <t>R_di47</t>
  </si>
  <si>
    <t>Entrée digitale robot_47</t>
  </si>
  <si>
    <t>%QW3.0.4:X15</t>
  </si>
  <si>
    <t>R_di48</t>
  </si>
  <si>
    <t>Entrée digitale robot_48</t>
  </si>
  <si>
    <t>%QW3.0.5:X0</t>
  </si>
  <si>
    <t>R_di49</t>
  </si>
  <si>
    <t>Entrée digitale robot_49</t>
  </si>
  <si>
    <t>%QW3.0.5:X1</t>
  </si>
  <si>
    <t>R_di50</t>
  </si>
  <si>
    <t>Entrée digitale robot_50</t>
  </si>
  <si>
    <t>%QW3.0.5:X2</t>
  </si>
  <si>
    <t>R_di51</t>
  </si>
  <si>
    <t>Entrée digitale robot_51</t>
  </si>
  <si>
    <t>%QW3.0.5:X3</t>
  </si>
  <si>
    <t>R_di52</t>
  </si>
  <si>
    <t>Entrée digitale robot_52</t>
  </si>
  <si>
    <t>%QW3.0.5:X4</t>
  </si>
  <si>
    <t>R_di53</t>
  </si>
  <si>
    <t>Entrée digitale robot_53</t>
  </si>
  <si>
    <t>%QW3.0.5:X5</t>
  </si>
  <si>
    <t>R_di54</t>
  </si>
  <si>
    <t>Entrée digitale robot_54</t>
  </si>
  <si>
    <t>%QW3.0.5:X6</t>
  </si>
  <si>
    <t>R_di55</t>
  </si>
  <si>
    <t>Entrée digitale robot_55</t>
  </si>
  <si>
    <t>%QW3.0.5:X7</t>
  </si>
  <si>
    <t>R_di56</t>
  </si>
  <si>
    <t>Entrée digitale robot_56</t>
  </si>
  <si>
    <t>%QW3.0.5:X8</t>
  </si>
  <si>
    <t>R_di57</t>
  </si>
  <si>
    <t>Entrée digitale robot_57</t>
  </si>
  <si>
    <t>%QW3.0.5:X9</t>
  </si>
  <si>
    <t>R_di58</t>
  </si>
  <si>
    <t>Entrée digitale robot_58</t>
  </si>
  <si>
    <t>%QW3.0.5:X10</t>
  </si>
  <si>
    <t>R_di59</t>
  </si>
  <si>
    <t>Entrée digitale robot_59</t>
  </si>
  <si>
    <t>%QW3.0.5:X11</t>
  </si>
  <si>
    <t>R_di60</t>
  </si>
  <si>
    <t>Entrée digitale robot_60</t>
  </si>
  <si>
    <t>%QW3.0.5:X12</t>
  </si>
  <si>
    <t>R_di61</t>
  </si>
  <si>
    <t>Entrée digitale robot_61</t>
  </si>
  <si>
    <t>%QW3.0.5:X13</t>
  </si>
  <si>
    <t>R_di62</t>
  </si>
  <si>
    <t>Entrée digitale robot_62</t>
  </si>
  <si>
    <t>%QW3.0.5:X14</t>
  </si>
  <si>
    <t>R_di63</t>
  </si>
  <si>
    <t>Entrée digitale robot_63</t>
  </si>
  <si>
    <t>%QW3.0.5:X15</t>
  </si>
  <si>
    <t>R_di64</t>
  </si>
  <si>
    <t>Entrée digitale robot_64</t>
  </si>
  <si>
    <t>%QW3.0.200:X0</t>
  </si>
  <si>
    <t>Q_lamp_habilitation</t>
  </si>
  <si>
    <t>%QW3.0.200:X1</t>
  </si>
  <si>
    <t>Q_lamp_ouverture_carter1_2</t>
  </si>
  <si>
    <t>%QW3.0.200:X2</t>
  </si>
  <si>
    <t>Q_lamp_reset_alarmes</t>
  </si>
  <si>
    <t>%QW3.0.200:X3</t>
  </si>
  <si>
    <t>Q_lamp_marche_cycle</t>
  </si>
  <si>
    <t>%QW3.0.200:X4</t>
  </si>
  <si>
    <t>Voyant_bp_evac_palette</t>
  </si>
  <si>
    <t>%QW3.0.200:X5</t>
  </si>
  <si>
    <t>Q_libre200_5</t>
  </si>
  <si>
    <t>%QW3.0.200:X6</t>
  </si>
  <si>
    <t>Q_libre200_6</t>
  </si>
  <si>
    <t>%QW3.0.200:X7</t>
  </si>
  <si>
    <t>Q_libre200_7</t>
  </si>
  <si>
    <t>%QW3.0.200:X8</t>
  </si>
  <si>
    <t>Q_libre200_8</t>
  </si>
  <si>
    <t>%QW3.0.200:X9</t>
  </si>
  <si>
    <t>Q_libre200_9</t>
  </si>
  <si>
    <t>%QW3.0.200:X10</t>
  </si>
  <si>
    <t>Q_ouverture_carter_1</t>
  </si>
  <si>
    <t>%QW3.0.200:X11</t>
  </si>
  <si>
    <t>Q_ouverture_carter_2</t>
  </si>
  <si>
    <t>%QW3.0.210:X0</t>
  </si>
  <si>
    <t>Q_lamp_ouverture_carter6_7</t>
  </si>
  <si>
    <t>%QW3.0.210:X1</t>
  </si>
  <si>
    <t>Q_lamp_ouverture_carter8_9</t>
  </si>
  <si>
    <t>%QW3.0.210:X2</t>
  </si>
  <si>
    <t>Q_lamp_abilitazione_falde</t>
  </si>
  <si>
    <t>%QW3.0.210:X4</t>
  </si>
  <si>
    <t>Q_montée_bras_séparation</t>
  </si>
  <si>
    <t>%QW3.0.210:X5</t>
  </si>
  <si>
    <t>Q_descente_bras_séparation</t>
  </si>
  <si>
    <t>%QW3.0.210:X6</t>
  </si>
  <si>
    <t>Q_montée_ventouse_séparation</t>
  </si>
  <si>
    <t>%QW3.0.210:X7</t>
  </si>
  <si>
    <t>Q_descente_ventouse_séparation</t>
  </si>
  <si>
    <t>%QW3.0.210:X8</t>
  </si>
  <si>
    <t>Q_avant_lame_séparation</t>
  </si>
  <si>
    <t>%QW3.0.210:X9</t>
  </si>
  <si>
    <t>Q_arrière_lame_séparation</t>
  </si>
  <si>
    <t>%QW3.0.210:X10</t>
  </si>
  <si>
    <t>Q_ouvre_vide_ventouse</t>
  </si>
  <si>
    <t>%QW3.0.210:X11</t>
  </si>
  <si>
    <t>Q_parachute_sécurité</t>
  </si>
  <si>
    <t>%QW3.0.210:X12</t>
  </si>
  <si>
    <t>Q_ouvre_air_gonflement</t>
  </si>
  <si>
    <t>%QW3.0.210:X13</t>
  </si>
  <si>
    <t>Q_ferme_air_gonflement</t>
  </si>
  <si>
    <t>%QW3.0.210:X14</t>
  </si>
  <si>
    <t>Q_ouvre_vide_gonflement</t>
  </si>
  <si>
    <t>%QW3.0.210:X15</t>
  </si>
  <si>
    <t>Q_ferme_vide_gonflement</t>
  </si>
  <si>
    <t>%QW3.0.211:X0</t>
  </si>
  <si>
    <t>Q_montée_prise_intercalaire</t>
  </si>
  <si>
    <t>%QW3.0.211:X1</t>
  </si>
  <si>
    <t>Q_descente_prise_intercalaire</t>
  </si>
  <si>
    <t>%QW3.0.211:X2</t>
  </si>
  <si>
    <t>Q_venturimetro_presa_falda</t>
  </si>
  <si>
    <t>%QW3.0.211:X3</t>
  </si>
  <si>
    <t>Q_venturimetro_rilascio_falda</t>
  </si>
  <si>
    <t>%QW3.0.211:X4</t>
  </si>
  <si>
    <t>Q_insertion_support_robot</t>
  </si>
  <si>
    <t>%QW3.0.211:X5</t>
  </si>
  <si>
    <t>Q_disinsertion_support_robot</t>
  </si>
  <si>
    <t>%QW3.0.211:X6</t>
  </si>
  <si>
    <t>Q_libre211_6</t>
  </si>
  <si>
    <t>%QW3.0.211:X7</t>
  </si>
  <si>
    <t>Q_libre211_7</t>
  </si>
  <si>
    <t>%QW3.0.211:X8</t>
  </si>
  <si>
    <t>Q_montée_tete_robot</t>
  </si>
  <si>
    <t>%QW3.0.211:X9</t>
  </si>
  <si>
    <t>Q_descente_tete_robot</t>
  </si>
  <si>
    <t>%QW3.0.211:X10</t>
  </si>
  <si>
    <t>Q_libre211_10</t>
  </si>
  <si>
    <t>%QW3.0.211:X11</t>
  </si>
  <si>
    <t>Q_libre211_11</t>
  </si>
  <si>
    <t>%QW3.0.211:X12</t>
  </si>
  <si>
    <t>Q_ouverture_carter_6</t>
  </si>
  <si>
    <t>%QW3.0.211:X13</t>
  </si>
  <si>
    <t>Q_ouverture_carter_7</t>
  </si>
  <si>
    <t>%QW3.0.211:X14</t>
  </si>
  <si>
    <t>Q_ouverture_carter_8</t>
  </si>
  <si>
    <t>%QW3.0.211:X15</t>
  </si>
  <si>
    <t>Q_ouverture_carter_9</t>
  </si>
  <si>
    <t>%QW3.0.212:X4</t>
  </si>
  <si>
    <t>Q_grille_ouverture6</t>
  </si>
  <si>
    <t>%QW3.0.212:X5</t>
  </si>
  <si>
    <t>Q_grille_ouverture7</t>
  </si>
  <si>
    <t>%QW3.0.212:X6</t>
  </si>
  <si>
    <t>Q_grille_ouverture8</t>
  </si>
  <si>
    <t>%QW3.0.212:X7</t>
  </si>
  <si>
    <t>Q_grille_ouverture9</t>
  </si>
  <si>
    <t>%QW3.0.220:X0</t>
  </si>
  <si>
    <t>Q_parachute_centreur</t>
  </si>
  <si>
    <t>%QW3.0.220:X1</t>
  </si>
  <si>
    <t>Q_libre220_2</t>
  </si>
  <si>
    <t>%QW3.0.220:X2</t>
  </si>
  <si>
    <t>Q_salita_catenaria</t>
  </si>
  <si>
    <t>%QW3.0.220:X3</t>
  </si>
  <si>
    <t>Q_discesa_catenaria</t>
  </si>
  <si>
    <t>%QW3.0.220:X8</t>
  </si>
  <si>
    <t>Q_habilitat1_bortolotti</t>
  </si>
  <si>
    <t>%QW3.0.220:X9</t>
  </si>
  <si>
    <t>Q_habilitat2_bortolotti</t>
  </si>
  <si>
    <t>%QW3.0.230:X0</t>
  </si>
  <si>
    <t>Q_lamp_habilitation_mag</t>
  </si>
  <si>
    <t>%QW3.0.230:X1</t>
  </si>
  <si>
    <t>Q_lamp_ouverture_carter10_11</t>
  </si>
  <si>
    <t>%QW3.0.230:X2</t>
  </si>
  <si>
    <t>Q_libre_230_2</t>
  </si>
  <si>
    <t>%QW3.0.230:X3</t>
  </si>
  <si>
    <t>Q_libre_230_3</t>
  </si>
  <si>
    <t>%QW3.0.230:X4</t>
  </si>
  <si>
    <t>Q_ouverture_fourches</t>
  </si>
  <si>
    <t>%QW3.0.230:X5</t>
  </si>
  <si>
    <t>Q_fermeture_fourches</t>
  </si>
  <si>
    <t>%QW3.0.230:X10</t>
  </si>
  <si>
    <t>Q_montée_chaine_triage</t>
  </si>
  <si>
    <t>%QW3.0.230:X11</t>
  </si>
  <si>
    <t>Q_descente_chaine_triage</t>
  </si>
  <si>
    <t>%QW3.0.230:X12</t>
  </si>
  <si>
    <t>Q_ouvre_carter_10</t>
  </si>
  <si>
    <t>%QW3.0.230:X13</t>
  </si>
  <si>
    <t>Q_ouvre_carter_11</t>
  </si>
  <si>
    <t>%QW3.0.230:X14</t>
  </si>
  <si>
    <t>Con_navette_1</t>
  </si>
  <si>
    <t>%QW3.0.230:X15</t>
  </si>
  <si>
    <t>Con_navette_2</t>
  </si>
  <si>
    <t>%QW3.0.240:X0</t>
  </si>
  <si>
    <t>Jet_colle_1</t>
  </si>
  <si>
    <t>%QW3.0.240:X1</t>
  </si>
  <si>
    <t>Jet_colle_2</t>
  </si>
  <si>
    <t>%QW3.0.240:X2</t>
  </si>
  <si>
    <t>Ouvre_pince_film</t>
  </si>
  <si>
    <t>%QW3.0.240:X3</t>
  </si>
  <si>
    <t>Ferme_pince_film</t>
  </si>
  <si>
    <t>%QW3.0.240:X4</t>
  </si>
  <si>
    <t>Montée_presseur_1</t>
  </si>
  <si>
    <t>%QW3.0.240:X5</t>
  </si>
  <si>
    <t>Descente_presseur_1</t>
  </si>
  <si>
    <t>%QW3.0.240:X6</t>
  </si>
  <si>
    <t>Montée_presseur_2</t>
  </si>
  <si>
    <t>%QW3.0.240:X7</t>
  </si>
  <si>
    <t>Descente_presseur_2</t>
  </si>
  <si>
    <t>%QW3.0.240:X8</t>
  </si>
  <si>
    <t>Salita_struttura_colla</t>
  </si>
  <si>
    <t>%QW3.0.240:X9</t>
  </si>
  <si>
    <t>Discesa_struttura_colla</t>
  </si>
  <si>
    <t>%QW3.0.240:X10</t>
  </si>
  <si>
    <t>Montée_fil</t>
  </si>
  <si>
    <t>%QW3.0.240:X11</t>
  </si>
  <si>
    <t>Descente_fil</t>
  </si>
  <si>
    <t>%QW3.0.240:X12</t>
  </si>
  <si>
    <t>Saliata_4_tampons</t>
  </si>
  <si>
    <t>%QW3.0.240:X13</t>
  </si>
  <si>
    <t>Descente_4_tampons</t>
  </si>
  <si>
    <t>%QW3.0.240:X14</t>
  </si>
  <si>
    <t>Q_réglage_c9</t>
  </si>
  <si>
    <t>%QW3.0.241:X0</t>
  </si>
  <si>
    <t>Ouverture_vide_controle_film</t>
  </si>
  <si>
    <t>%QW3.0.241:X1</t>
  </si>
  <si>
    <t>Fermeture_vide_controle_film</t>
  </si>
  <si>
    <t>%QW3.0.241:X2</t>
  </si>
  <si>
    <t>Ouverture_souffle_controle_film</t>
  </si>
  <si>
    <t>%QW3.0.241:X3</t>
  </si>
  <si>
    <t>Fermeture_souffle_controle_film</t>
  </si>
  <si>
    <t>O_reset_preventa_générale</t>
  </si>
  <si>
    <t>O_reset_preventa_pall</t>
  </si>
  <si>
    <t>O_reset_preventa_mag_falde</t>
  </si>
  <si>
    <t>O_reset_preventa_mag_pal</t>
  </si>
  <si>
    <t>O_disponible_0</t>
  </si>
  <si>
    <t>O_disponible_1</t>
  </si>
  <si>
    <t>O_disponible_2</t>
  </si>
  <si>
    <t>O_disponible_3</t>
  </si>
  <si>
    <t>O_montée_centreur</t>
  </si>
  <si>
    <t>O_descente_centreur</t>
  </si>
  <si>
    <t>O_sponde_l1000_apri</t>
  </si>
  <si>
    <t>O_sponde_l1000_chiudi</t>
  </si>
  <si>
    <t>O_sponde_l1200_apri</t>
  </si>
  <si>
    <t>O_sponde_l1200_chiudi</t>
  </si>
  <si>
    <t>O_cat1_uscita_pall_avanti</t>
  </si>
  <si>
    <t>O_cat1_sortie_pall_arrière</t>
  </si>
  <si>
    <t>O_cat2_uscita_pall_avanti</t>
  </si>
  <si>
    <t>O_cat2_sortie_pall_arrière</t>
  </si>
  <si>
    <t>O_dépileur_montée</t>
  </si>
  <si>
    <t>O_dépileur_descente</t>
  </si>
  <si>
    <t>O_mettifilm_avanti</t>
  </si>
  <si>
    <t>O_mettifilm_indietro</t>
  </si>
  <si>
    <t>O_recete_bac</t>
  </si>
  <si>
    <t>O_richiesta_capuccio</t>
  </si>
  <si>
    <t>O_robot_hors_entr</t>
  </si>
  <si>
    <t>O_robot_in_pos_capuccio</t>
  </si>
  <si>
    <t>O_frein_centreur</t>
  </si>
  <si>
    <t>O_frein_dépileur</t>
  </si>
  <si>
    <t>O_fil_coupe_film</t>
  </si>
  <si>
    <t>O_freno_mettifilm</t>
  </si>
  <si>
    <t>O_cat_ingr_vuoto_avanti</t>
  </si>
  <si>
    <t>O_chai_entrr_vide_arrière</t>
  </si>
  <si>
    <t>O_ingr_mag_pall_avanti</t>
  </si>
  <si>
    <t>O_entrr_mag_pall_arrière</t>
  </si>
  <si>
    <t>O_sotto_mag_pall_avanti</t>
  </si>
  <si>
    <t>O_sous_mag_pall_arrière</t>
  </si>
  <si>
    <t>O_montée_fourches</t>
  </si>
  <si>
    <t>O_descente_fourches</t>
  </si>
  <si>
    <t>O_rull_deviatore_avanti</t>
  </si>
  <si>
    <t>O_roul_aiguilleur_arrière</t>
  </si>
  <si>
    <t>O_cat_deviatore_avanti</t>
  </si>
  <si>
    <t>O_chai_aiguilleur_arrière</t>
  </si>
  <si>
    <t>O_capuccio_preso</t>
  </si>
  <si>
    <t>O_recete_intercalaire</t>
  </si>
  <si>
    <t>O_disponible_13</t>
  </si>
  <si>
    <t>O_disponible_14</t>
  </si>
  <si>
    <t>O_colopasa_rouge</t>
  </si>
  <si>
    <t>O_colopasa_vert</t>
  </si>
  <si>
    <t>O_colopasa_jaune</t>
  </si>
  <si>
    <t>O_colopasa_sonnette</t>
  </si>
  <si>
    <t>O_ev_air_palettiseur</t>
  </si>
  <si>
    <t>O_ev_air_mag_intercalaires1</t>
  </si>
  <si>
    <t>O_ev_air_mag_intercalaires2</t>
  </si>
  <si>
    <t>O_ev_air_mag_pal</t>
  </si>
  <si>
    <t>O_stacker_robot_pos_pris</t>
  </si>
  <si>
    <t>O_stacker_fin_prel</t>
  </si>
  <si>
    <t>O_stacker_robot_en_alarme</t>
  </si>
  <si>
    <t>O_stackegrilles_fermés</t>
  </si>
  <si>
    <t>Pall_arret</t>
  </si>
  <si>
    <t>Pall_demande_arret_stacker</t>
  </si>
  <si>
    <t>O_disponible_17</t>
  </si>
  <si>
    <t>O_ev_mettifilm</t>
  </si>
  <si>
    <t xml:space="preserve"> (TON,100 MS,1,YES)</t>
  </si>
  <si>
    <t xml:space="preserve"> (TON,1 S,20,YES)</t>
  </si>
  <si>
    <t xml:space="preserve"> (TON,100 MS,9,YES)</t>
  </si>
  <si>
    <t xml:space="preserve"> (TON,1 M,1,YES)</t>
  </si>
  <si>
    <t xml:space="preserve"> (TON,100 MS,0,YES)</t>
  </si>
  <si>
    <t xml:space="preserve"> (TON,1 S,10,YES)</t>
  </si>
  <si>
    <t xml:space="preserve"> (TON,1 S,1,YES)</t>
  </si>
  <si>
    <t xml:space="preserve"> (TON,1 S,9999,YES)</t>
  </si>
  <si>
    <t xml:space="preserve"> (TON,1 S,60,YES)</t>
  </si>
  <si>
    <t>%TM76</t>
  </si>
  <si>
    <t xml:space="preserve"> (TOF,100 MS,9999,YES)</t>
  </si>
  <si>
    <t>%IW3.0.14 @10</t>
  </si>
  <si>
    <t>%IW3.0.15 @10</t>
  </si>
  <si>
    <t>%IW3.0.16 @10</t>
  </si>
  <si>
    <t>%IW3.0.17 @10</t>
  </si>
  <si>
    <t>%QW3.0.211:X8 @28</t>
  </si>
  <si>
    <t>%QW3.0.211:X9 @28</t>
  </si>
  <si>
    <t>%QW3.0.211:X10 @28</t>
  </si>
  <si>
    <t>%QW3.0.211:X11 @28</t>
  </si>
  <si>
    <t>%QW3.0.211:X12 @28</t>
  </si>
  <si>
    <t>%QW3.0.211:X13 @28</t>
  </si>
  <si>
    <t>%QW3.0.211:X14 @28</t>
  </si>
  <si>
    <t>%QW3.0.211:X15 @28</t>
  </si>
  <si>
    <t>%QW3.0.220:X10 @29</t>
  </si>
  <si>
    <t>%QW3.0.220:X11 @29</t>
  </si>
  <si>
    <t>%QW3.0.220:X12 @29</t>
  </si>
  <si>
    <t>%QW3.0.220:X13 @29</t>
  </si>
  <si>
    <t>%QW3.0.220:X14 @29</t>
  </si>
  <si>
    <t>%QW3.0.220:X15 @29</t>
  </si>
  <si>
    <t>%QW3.0.221:X0 @29</t>
  </si>
  <si>
    <t>%QW3.0.221:X1 @29</t>
  </si>
  <si>
    <t>%QW3.0.221:X2 @29</t>
  </si>
  <si>
    <t>%QW3.0.221:X3 @29</t>
  </si>
  <si>
    <t>%QW3.0.221:X4 @29</t>
  </si>
  <si>
    <t>%QW3.0.221:X5 @29</t>
  </si>
  <si>
    <t>%QW3.0.221:X6 @29</t>
  </si>
  <si>
    <t>%QW3.0.221:X7 @29</t>
  </si>
  <si>
    <t>%QW3.0.221:X8 @29</t>
  </si>
  <si>
    <t>%QW3.0.221:X9 @29</t>
  </si>
  <si>
    <t>%QW3.0.221:X10 @29</t>
  </si>
  <si>
    <t>%QW3.0.221:X11 @29</t>
  </si>
  <si>
    <t>%QW3.0.221:X12 @29</t>
  </si>
  <si>
    <t>%QW3.0.221:X13 @29</t>
  </si>
  <si>
    <t>%QW3.0.221:X14 @29</t>
  </si>
  <si>
    <t>%QW3.0.221:X15 @29</t>
  </si>
  <si>
    <t>%IW3.0.3 @10</t>
  </si>
  <si>
    <t>Position PRISE bouteille, intercallaire, coiffe, ou POSE atteinte</t>
  </si>
  <si>
    <t>%QW3.0.3 @10</t>
  </si>
  <si>
    <t>ROBOT &gt; API</t>
  </si>
  <si>
    <t>ROBOT &lt; API</t>
  </si>
  <si>
    <t>Fin opération avec la tête en position de PRISE ou de POSE)</t>
  </si>
  <si>
    <t>bit :</t>
  </si>
  <si>
    <t>poids :</t>
  </si>
  <si>
    <t>encombrement Prise Bouteilles</t>
  </si>
  <si>
    <t>Position atteinte Prise Bouteilles</t>
  </si>
  <si>
    <t>Position atteinte Prise Intercalaire</t>
  </si>
  <si>
    <t>encombrement Prise Intercalaire</t>
  </si>
  <si>
    <t>Position atteinte Prise Coiffe ou Bac</t>
  </si>
  <si>
    <t>encombrement Prise Coiffe ou Bac</t>
  </si>
  <si>
    <t>Position atteinte Pose</t>
  </si>
  <si>
    <t>encombrement Pose</t>
  </si>
  <si>
    <t>Position non décrite</t>
  </si>
  <si>
    <t>En route vers Prise Bouteilles</t>
  </si>
  <si>
    <t>En route vers Prise Intercalaire</t>
  </si>
  <si>
    <t>En route vers Prise Coiffe ou Bac</t>
  </si>
  <si>
    <t>En route vers Dépose</t>
  </si>
  <si>
    <t>Position Dépose atteinte</t>
  </si>
  <si>
    <t>Position Prise Coiffe ou Bac atteinte</t>
  </si>
  <si>
    <t>Position Prise Intercalaire atteinte</t>
  </si>
  <si>
    <t>Position Prise Bouteilles atteinte</t>
  </si>
  <si>
    <t>plus</t>
  </si>
  <si>
    <t>loin à</t>
  </si>
  <si>
    <t>cette</t>
  </si>
  <si>
    <t>station</t>
  </si>
  <si>
    <t>%QW3.0.214:X0 @28</t>
  </si>
  <si>
    <t>%QW3.0.214:X1 @28</t>
  </si>
  <si>
    <t>%QW3.0.214:X2 @28</t>
  </si>
  <si>
    <t>%QW3.0.214:X3 @28</t>
  </si>
  <si>
    <t>%QW3.0.214:X4 @28</t>
  </si>
  <si>
    <t>%QW3.0.214:X5 @28</t>
  </si>
  <si>
    <t>%QW3.0.214:X6 @28</t>
  </si>
  <si>
    <t>%QW3.0.214:X7 @28</t>
  </si>
  <si>
    <t>%IW3.0.213 :X0 @28</t>
  </si>
  <si>
    <t>%IW3.0.213 :X1 @28</t>
  </si>
  <si>
    <t>%IW3.0.213 :X2 @28</t>
  </si>
  <si>
    <t>%IW3.0.213 :X3 @28</t>
  </si>
  <si>
    <t>%IW3.0.213 :X4 @28</t>
  </si>
  <si>
    <t>%IW3.0.213 :X5 @28</t>
  </si>
  <si>
    <t>%IW3.0.213 :X6 @28</t>
  </si>
  <si>
    <t>%IW3.0.213:X7 @28</t>
  </si>
  <si>
    <t>%IW3.0.213:X8 @28</t>
  </si>
  <si>
    <t>%IW3.0.213:X9 @28</t>
  </si>
  <si>
    <t>%IW3.0.213:X10 @28</t>
  </si>
  <si>
    <t>%IW3.0.213:X11 @28</t>
  </si>
  <si>
    <t>Sélecteur sur Réglage Palettiseur [boitier XPR2] 5hunté dans le programme)</t>
  </si>
  <si>
    <t>%IW3.0.141 @25</t>
  </si>
  <si>
    <t>Validation_pupitre (n.u. ?)</t>
  </si>
  <si>
    <t>DÉVERROUILLER Portes 1 et 2 accès Palettiseur ?</t>
  </si>
  <si>
    <t>Tête Robot OK, pas en surcourse</t>
  </si>
  <si>
    <t>%IW3.0.211:X12 @28</t>
  </si>
  <si>
    <t>oui et</t>
  </si>
  <si>
    <t>Capteur descente tête Robot bas (vers %MW218:X8 comm. Robot)</t>
  </si>
  <si>
    <t>Capteur montée tête Robot haut (vers %MW218:X7 comm. Robot)</t>
  </si>
  <si>
    <t>%IW3.0.212:X@28</t>
  </si>
  <si>
    <t>%IW3.0.212:X7 @28</t>
  </si>
  <si>
    <t>%IW3.0.212:X8 @28</t>
  </si>
  <si>
    <t>%IW3.0.212:X9 @28</t>
  </si>
  <si>
    <t>%IW3.0.212:X10 @28</t>
  </si>
  <si>
    <t>%IW3.0.212:X11 @28</t>
  </si>
  <si>
    <t>%IW3.0.212:X12 @28</t>
  </si>
  <si>
    <t>%IW3.0.212:X13 @28</t>
  </si>
  <si>
    <t>%IW3.0.212:X14 @28</t>
  </si>
  <si>
    <t>%IW3.0.212:X15 @28</t>
  </si>
  <si>
    <t>Sélecteur manu tourné</t>
  </si>
  <si>
    <t>Bof, aucun intérrêt</t>
  </si>
  <si>
    <t>Système de séparation Haut</t>
  </si>
  <si>
    <t>Système de séparation Bas</t>
  </si>
  <si>
    <t>Pression air comprimé Système de séparation TAI 1 OK</t>
  </si>
  <si>
    <t>Appuie  Système de séparation TAI 1</t>
  </si>
  <si>
    <t>Antichute bras  Système de séparation TAI 1 OK, en retrait ?</t>
  </si>
  <si>
    <t>Pas de rupture chaîne levage  Système de séparation TAI 1, OK</t>
  </si>
  <si>
    <t>MONTER bras séparation TAI 1</t>
  </si>
  <si>
    <t>MONTER ventouse séparation TAI 1</t>
  </si>
  <si>
    <t>DESCENDRE ventouse séparation TAI 1</t>
  </si>
  <si>
    <t>AVANCER Lame de séparation TAI 1</t>
  </si>
  <si>
    <t>RECULER Lame de séparation TAI 1</t>
  </si>
  <si>
    <t>YV553.2 ?</t>
  </si>
  <si>
    <r>
      <t>MONTER Tête Robot (electrodistributeur)</t>
    </r>
    <r>
      <rPr>
        <b/>
        <sz val="12"/>
        <color theme="1"/>
        <rFont val="Calibri"/>
        <family val="2"/>
        <scheme val="minor"/>
      </rPr>
      <t xml:space="preserve"> était en %QW3.0.212:X1</t>
    </r>
  </si>
  <si>
    <r>
      <t xml:space="preserve">DESCENDRE Tête Robot (electrodistributeur) </t>
    </r>
    <r>
      <rPr>
        <b/>
        <sz val="12"/>
        <color theme="1"/>
        <rFont val="Calibri"/>
        <family val="2"/>
        <scheme val="minor"/>
      </rPr>
      <t>était en %QW3.0.212:X0</t>
    </r>
  </si>
  <si>
    <t>non écrite</t>
  </si>
  <si>
    <t>YV553.3 ?</t>
  </si>
  <si>
    <t>DESCENDRE bras séparation TAI 1 (bras oblique ?)</t>
  </si>
  <si>
    <t>MONTER vide (avant: MONTER Tête Robot (electrodistributeur)</t>
  </si>
  <si>
    <t>avant : YV553.3</t>
  </si>
  <si>
    <t>avant : YV553.2</t>
  </si>
  <si>
    <t>DESCENDRE bras mécanique (avant: DESCENDRE Tête Robot (electrodistributeur)</t>
  </si>
  <si>
    <t>DÉVERROUILLER Portes 6 accès TAI 1 déplacé au dessus</t>
  </si>
  <si>
    <t>DÉVERROUILLER Portes 7 accès TAI 1 déplacé au dessus</t>
  </si>
  <si>
    <t>ne sert pas dans le programme</t>
  </si>
  <si>
    <t>pas compris l'intérrêt dans le programme, trop peu de mnémoniques</t>
  </si>
  <si>
    <t>Ingresso Pila da Navetta ?</t>
  </si>
  <si>
    <t>en parallèle avec Q7.34  AVANCER Convoyeur entrée Dégerbeur</t>
  </si>
  <si>
    <t>Pas écrite à 1 dans le programme</t>
  </si>
  <si>
    <t>EJECTER colle par Pistolet 1 (inhibé dans programme)</t>
  </si>
  <si>
    <t>EJECTER colle par Pistolet 2 (inhibé dans programme)</t>
  </si>
  <si>
    <t>Codeurs abs. Palettiseur</t>
  </si>
  <si>
    <t>à %MW2008</t>
  </si>
  <si>
    <t>à %MW2020</t>
  </si>
  <si>
    <t>ajout comm. Ethernet Robot</t>
  </si>
  <si>
    <t>CODEURS ABSOLUS</t>
  </si>
  <si>
    <t>Biologie 8x</t>
  </si>
  <si>
    <t>Phys-Chim 4x</t>
  </si>
  <si>
    <t>14 à 15 h/j</t>
  </si>
  <si>
    <t>13 à 14 h/j</t>
  </si>
  <si>
    <t>12 à 13 h/j</t>
  </si>
  <si>
    <t>11 à 12 h/j</t>
  </si>
  <si>
    <t>10 à 11 h/j</t>
  </si>
  <si>
    <t>9 à 10 h/j</t>
  </si>
  <si>
    <t>8 à 9 h/j</t>
  </si>
  <si>
    <t>4 à 8 h/j</t>
  </si>
  <si>
    <t>moins de 4 h/j</t>
  </si>
  <si>
    <t>LÉGENDE</t>
  </si>
  <si>
    <t>de_robot</t>
  </si>
  <si>
    <t>vers_robot</t>
  </si>
  <si>
    <t>voir variables</t>
  </si>
  <si>
    <t>mémoires</t>
  </si>
  <si>
    <t>Robot en ethernet</t>
  </si>
  <si>
    <t>%MW1308:=%IW3.0.200;</t>
  </si>
  <si>
    <t>%MW1309:=%IW3.0.201;</t>
  </si>
  <si>
    <t>%MW1310:=%QW3.0.200;</t>
  </si>
  <si>
    <t>%MW1311:=%IW3.0.210;</t>
  </si>
  <si>
    <t>%MW1312:=%IW3.0.211;</t>
  </si>
  <si>
    <t>%MW1313:=%IW3.0.212;</t>
  </si>
  <si>
    <t>%MW1314:=%IW3.0.213;</t>
  </si>
  <si>
    <t>%MW1315:=%QW3.0.210;</t>
  </si>
  <si>
    <t>%MW1316:=%QW3.0.211;</t>
  </si>
  <si>
    <t>%MW1317:=%QW3.0.212;</t>
  </si>
  <si>
    <t>%MW1318:=%IW3.0.220;</t>
  </si>
  <si>
    <t>%MW1319:=%IW3.0.221;</t>
  </si>
  <si>
    <t>%MW1320:=%QW3.0.220;</t>
  </si>
  <si>
    <t>%MW1321:=%IW3.0.230;</t>
  </si>
  <si>
    <t>%MW1322:=%IW3.0.231;</t>
  </si>
  <si>
    <t>%MW1323:=%IW3.0.232;</t>
  </si>
  <si>
    <t>%MW1324:=%QW3.0.230;</t>
  </si>
  <si>
    <t>%MW1325:=%QW10.0;</t>
  </si>
  <si>
    <t>%MW1326:=%QW10.1;</t>
  </si>
  <si>
    <t>%MW1327:=%QW10.2;</t>
  </si>
  <si>
    <t>%MW1328:=%QW10.3;</t>
  </si>
  <si>
    <t>%MW1329:=%QW10.4;</t>
  </si>
  <si>
    <t>%MW1330:=%QW10.5;</t>
  </si>
  <si>
    <t>%MW1331:=%QW10.7;</t>
  </si>
  <si>
    <t>%MW1332:=%IW3.0.3;</t>
  </si>
  <si>
    <t>%MW1333:=%IW3.0.14;</t>
  </si>
  <si>
    <t>%MW1334:=%IW3.0.15;</t>
  </si>
  <si>
    <t>%MW1335:=%IW3.0.16;</t>
  </si>
  <si>
    <t>%MW1336:=%IW3.0.17;</t>
  </si>
  <si>
    <t>%MW1337:=%QW3.0.3;</t>
  </si>
  <si>
    <t>(* 6ème Mot de Sorties 0-10V emplacement 10 *)</t>
  </si>
  <si>
    <t>(* 8ème Mot de Sorties 0-10V emplacement 10 *)</t>
  </si>
  <si>
    <t>Bits de communication avec le Robot via Profibus</t>
  </si>
  <si>
    <t>(* &gt;&gt;&gt;&gt;&gt;&gt;&gt;&gt;&gt; COMM. AVEC ROBOT VIA PROFIBUS &lt;&lt;&lt;&lt;&lt;&lt;&lt;&lt;&lt;&lt; *)</t>
  </si>
  <si>
    <t>(* &gt;&gt; Position PRISE bouteille, intercallaire, coiffe, ou POSE atteinte &lt;&lt; *)</t>
  </si>
  <si>
    <t>(* &gt;&gt;&gt;&gt;&gt;&gt;&gt;&gt;&gt;&gt;&gt; 12561 veut dire : Position Dépose atteinte ? &lt;&lt;&lt;&lt;&lt;&lt;&lt;&lt;&lt;&lt;&lt; *)</t>
  </si>
  <si>
    <t>(* &gt;&gt;&gt;&gt;&gt;&gt;&gt;&gt;&gt;&gt;&gt;     273 veut dire : En encombrement vers Dépose ? &lt;&lt;&lt;&lt;&lt;&lt;&lt;&lt;&lt;&lt;&lt; *)</t>
  </si>
  <si>
    <t>(* &gt;&gt;&gt;&gt;&gt;&gt;&gt;&gt;&gt;&gt;&gt;   4368 veut dire : En encombrement vers Prise Bouteilles ? &lt;&lt;&lt;&lt;&lt;&lt;&lt;&lt;&lt;&lt;&lt; *)</t>
  </si>
  <si>
    <t>(* &gt;&gt;&gt;&gt;&gt;&gt;&gt;&gt;&gt;&gt;&gt;   4371 veut dire : Position Prise Bouteilles atteinte ? &lt;&lt;&lt;&lt;&lt;&lt;&lt;&lt;&lt;&lt;&lt; *)</t>
  </si>
  <si>
    <t>(* &gt;&gt;&gt;&gt;&gt;&gt;&gt;&gt;&gt;&gt;&gt;   4353 veut dire : En encombrement vers Prise Intercalaire ? &lt;&lt;&lt;&lt;&lt;&lt;&lt;&lt;&lt;&lt;&lt; *)</t>
  </si>
  <si>
    <t>(* &gt;&gt;&gt;&gt;&gt;&gt;&gt;&gt;&gt;&gt;&gt;   4401 veut dire : Position Prise Intercalaire atteinte ? &lt;&lt;&lt;&lt;&lt;&lt;&lt;&lt;&lt;&lt;&lt; *)</t>
  </si>
  <si>
    <t>(* &gt;&gt;&gt;&gt;&gt;&gt;&gt;&gt;&gt;&gt;&gt;   4113 veut dire : En encombrement vers Prise Coiffe ou Bac ? &lt;&lt;&lt;&lt;&lt;&lt;&lt;&lt;&lt;&lt;&lt; *)</t>
  </si>
  <si>
    <t>(* &gt;&gt;&gt;&gt;&gt;&gt;&gt;&gt;&gt;&gt;&gt;   4881 veut dire : Position Prise Coiffe ou Bac atteinte ? &lt;&lt;&lt;&lt;&lt;&lt;&lt;&lt;&lt;&lt;&lt; *)</t>
  </si>
  <si>
    <t>(* &gt;&gt;&gt;&gt;&gt;&gt;&gt;&gt;&gt;&gt;&gt;   Position actuelle axe X  (0-32676mm) &lt;&lt;&lt;&lt;&lt;&lt;&lt;&lt;&lt;&lt; *)</t>
  </si>
  <si>
    <t>(* &gt;&gt;&gt;&gt;&gt;&gt;&gt;&gt;&gt;&gt;&gt;   Position actuelle axe Y  (0-32676mm) &lt;&lt;&lt;&lt;&lt;&lt;&lt;&lt;&lt;&lt; *)</t>
  </si>
  <si>
    <t>(* &gt;&gt;&gt;&gt;&gt;&gt;&gt;&gt;&gt;&gt;&gt;   Position actuelle axe Z  (0-32676mm) &lt;&lt;&lt;&lt;&lt;&lt;&lt;&lt;&lt;&lt; *)</t>
  </si>
  <si>
    <t>(* &gt;&gt;&gt;&gt;&gt;&gt;&gt;&gt;&gt;&gt;&gt;   Vitesse actuelle  (0-100%) &lt;&lt;&lt;&lt;&lt;&lt;&lt;&lt;&lt;&lt; *)</t>
  </si>
  <si>
    <t>(* &gt;&gt;&gt;&gt;&gt;&gt;&gt;&gt;&gt;&gt;&gt;   Fin opération avec la tête en position de PRISE ou de POSE &lt;&lt;&lt;&lt;&lt;&lt;&lt;&lt;&lt;&lt; *)</t>
  </si>
  <si>
    <t>(* &gt;&gt;&gt;&gt;&gt;&gt;&gt;&gt;&gt;&gt;&gt;   4369 veut dire : Autre position ? &lt;&lt;&lt;&lt;&lt;&lt;&lt;&lt;&lt;&lt;&lt; *)</t>
  </si>
  <si>
    <t>(* 3ème Mot d’Entrées emplacement 5 *)</t>
  </si>
  <si>
    <t>(* 4ème Mot d’Entrées emplacement 5 *)</t>
  </si>
  <si>
    <t>(* 3ème Mot de Sorties emplacement 7 *)</t>
  </si>
  <si>
    <t>(* 4ème Mot de Sorties emplacement 7 *)</t>
  </si>
  <si>
    <t>(* 1er Mot d’Entrées, Station Profibus 28 *)</t>
  </si>
  <si>
    <t>(* 2ème Mot d’Entrées, Station Profibus 28 *)</t>
  </si>
  <si>
    <t>(* 3ème Mot d’Entrées, Station Profibus 28 *)</t>
  </si>
  <si>
    <t>(* 4ème Mot d’Entrées, Station Profibus 28 *)</t>
  </si>
  <si>
    <t>(* 1er Mot de Sorties, Station Profibus 28 *)</t>
  </si>
  <si>
    <t>(* 2ème Mot de Sorties, Station Profibus 28 *)</t>
  </si>
  <si>
    <t>(* 3ème Mot de Sorties, Station Profibus 28 *)</t>
  </si>
  <si>
    <t>(* Unique Mot de Sorties, Station Profibus 29 *)</t>
  </si>
  <si>
    <t>(* Unique Mot de Sorties, Station Profibus 30 *)</t>
  </si>
  <si>
    <t>(* 3ème Mot d’Entrées, Station Profibus 30 *)</t>
  </si>
  <si>
    <t>Palettiseur</t>
  </si>
  <si>
    <t>(* &gt;&gt; Sur cette variable, il sera à tester si selon valeur... &lt;&lt;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</si>
</sst>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
    <numFmt numFmtId="165" formatCode="&quot;4x&quot;0"/>
    <numFmt numFmtId="166" formatCode="&quot;%MW&quot;0"/>
    <numFmt numFmtId="167" formatCode="0&quot; h&quot;"/>
    <numFmt numFmtId="168" formatCode="dddd\ dd/mm/yyyy"/>
    <numFmt numFmtId="169" formatCode="00"/>
    <numFmt numFmtId="170" formatCode="&quot;jour &quot;0"/>
    <numFmt numFmtId="171" formatCode="mmmm"/>
    <numFmt numFmtId="173" formatCode="mmm"/>
  </numFmts>
  <fonts count="55">
    <font>
      <sz val="12"/>
      <color theme="1"/>
      <name val="Calibri"/>
      <family val="2"/>
      <scheme val="minor"/>
    </font>
    <font>
      <b/>
      <sz val="12"/>
      <color theme="1"/>
      <name val="Calibri"/>
      <family val="2"/>
      <scheme val="minor"/>
    </font>
    <font>
      <sz val="12"/>
      <color theme="0" tint="-0.249977111117893"/>
      <name val="Calibri"/>
      <family val="2"/>
      <scheme val="minor"/>
    </font>
    <font>
      <sz val="11"/>
      <color theme="1"/>
      <name val="Calibri"/>
      <family val="2"/>
      <scheme val="minor"/>
    </font>
    <font>
      <sz val="8"/>
      <color theme="1"/>
      <name val="Calibri"/>
      <family val="2"/>
      <scheme val="minor"/>
    </font>
    <font>
      <sz val="11"/>
      <color theme="0"/>
      <name val="Calibri"/>
      <family val="2"/>
      <scheme val="minor"/>
    </font>
    <font>
      <b/>
      <sz val="14"/>
      <color rgb="FF0070C0"/>
      <name val="Calibri"/>
      <family val="2"/>
      <scheme val="minor"/>
    </font>
    <font>
      <b/>
      <sz val="14"/>
      <color theme="1"/>
      <name val="Calibri"/>
      <family val="2"/>
      <scheme val="minor"/>
    </font>
    <font>
      <b/>
      <sz val="14"/>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b/>
      <sz val="14"/>
      <color rgb="FFFF0000"/>
      <name val="Calibri"/>
      <family val="2"/>
      <scheme val="minor"/>
    </font>
    <font>
      <b/>
      <sz val="12"/>
      <color theme="0"/>
      <name val="Calibri"/>
      <family val="2"/>
      <scheme val="minor"/>
    </font>
    <font>
      <sz val="12"/>
      <color rgb="FF000000"/>
      <name val="Calibri"/>
      <family val="2"/>
      <scheme val="minor"/>
    </font>
    <font>
      <b/>
      <sz val="16"/>
      <color theme="0"/>
      <name val="Calibri"/>
      <family val="2"/>
      <scheme val="minor"/>
    </font>
    <font>
      <sz val="18"/>
      <color theme="1"/>
      <name val="Calibri"/>
      <family val="2"/>
      <scheme val="minor"/>
    </font>
    <font>
      <b/>
      <sz val="18"/>
      <color theme="0"/>
      <name val="Calibri"/>
      <family val="2"/>
      <scheme val="minor"/>
    </font>
    <font>
      <sz val="12"/>
      <color theme="0" tint="-0.499984740745262"/>
      <name val="Calibri"/>
      <family val="2"/>
      <scheme val="minor"/>
    </font>
    <font>
      <sz val="18"/>
      <color theme="0" tint="-0.499984740745262"/>
      <name val="Calibri"/>
      <family val="2"/>
      <scheme val="minor"/>
    </font>
    <font>
      <b/>
      <sz val="12"/>
      <color theme="0" tint="-0.249977111117893"/>
      <name val="Calibri"/>
      <family val="2"/>
      <scheme val="minor"/>
    </font>
    <font>
      <b/>
      <sz val="36"/>
      <color theme="1"/>
      <name val="Calibri"/>
      <family val="2"/>
      <scheme val="minor"/>
    </font>
    <font>
      <b/>
      <sz val="36"/>
      <color theme="1"/>
      <name val="Calibri (Corps)_x0000_"/>
    </font>
    <font>
      <sz val="36"/>
      <color theme="1"/>
      <name val="Calibri"/>
      <family val="2"/>
      <scheme val="minor"/>
    </font>
    <font>
      <b/>
      <sz val="18"/>
      <color theme="1"/>
      <name val="Calibri"/>
      <family val="2"/>
      <scheme val="minor"/>
    </font>
    <font>
      <b/>
      <sz val="12"/>
      <color theme="0" tint="-0.499984740745262"/>
      <name val="Calibri"/>
      <family val="2"/>
      <scheme val="minor"/>
    </font>
    <font>
      <b/>
      <sz val="28"/>
      <color theme="1"/>
      <name val="Calibri"/>
      <family val="2"/>
      <scheme val="minor"/>
    </font>
    <font>
      <sz val="12"/>
      <color theme="0"/>
      <name val="Calibri"/>
      <family val="2"/>
      <scheme val="minor"/>
    </font>
    <font>
      <b/>
      <sz val="48"/>
      <color theme="1"/>
      <name val="Calibri"/>
      <family val="2"/>
      <scheme val="minor"/>
    </font>
    <font>
      <sz val="12"/>
      <color rgb="FFFFFFFF"/>
      <name val="Calibri"/>
      <family val="2"/>
      <scheme val="minor"/>
    </font>
    <font>
      <b/>
      <sz val="22"/>
      <color theme="0" tint="-0.499984740745262"/>
      <name val="Calibri"/>
      <family val="2"/>
      <scheme val="minor"/>
    </font>
    <font>
      <b/>
      <sz val="26"/>
      <color theme="0" tint="-0.499984740745262"/>
      <name val="Calibri"/>
      <family val="2"/>
      <scheme val="minor"/>
    </font>
    <font>
      <sz val="10"/>
      <color theme="0" tint="-0.249977111117893"/>
      <name val="Calibri"/>
      <family val="2"/>
      <scheme val="minor"/>
    </font>
    <font>
      <sz val="10"/>
      <color theme="1"/>
      <name val="Calibri"/>
      <family val="2"/>
      <scheme val="minor"/>
    </font>
    <font>
      <sz val="9"/>
      <color theme="0" tint="-0.249977111117893"/>
      <name val="Calibri"/>
      <family val="2"/>
      <scheme val="minor"/>
    </font>
    <font>
      <b/>
      <sz val="16"/>
      <color theme="1"/>
      <name val="Calibri"/>
      <family val="2"/>
      <scheme val="minor"/>
    </font>
    <font>
      <sz val="28"/>
      <color theme="1"/>
      <name val="Calibri"/>
      <family val="2"/>
      <scheme val="minor"/>
    </font>
    <font>
      <b/>
      <sz val="12"/>
      <color theme="5" tint="0.79998168889431442"/>
      <name val="Calibri"/>
      <family val="2"/>
      <scheme val="minor"/>
    </font>
    <font>
      <b/>
      <sz val="22"/>
      <color theme="1"/>
      <name val="Calibri"/>
      <family val="2"/>
      <scheme val="minor"/>
    </font>
    <font>
      <sz val="12"/>
      <color theme="0" tint="-0.34998626667073579"/>
      <name val="Calibri"/>
      <family val="2"/>
      <scheme val="minor"/>
    </font>
    <font>
      <i/>
      <sz val="12"/>
      <color theme="1"/>
      <name val="Calibri"/>
      <family val="2"/>
      <scheme val="minor"/>
    </font>
    <font>
      <i/>
      <sz val="12"/>
      <color theme="0" tint="-0.34998626667073579"/>
      <name val="Calibri"/>
      <family val="2"/>
      <scheme val="minor"/>
    </font>
    <font>
      <sz val="5"/>
      <color theme="1"/>
      <name val="Calibri"/>
      <family val="2"/>
      <scheme val="minor"/>
    </font>
    <font>
      <i/>
      <sz val="12"/>
      <color theme="0" tint="-0.499984740745262"/>
      <name val="Calibri"/>
      <family val="2"/>
      <scheme val="minor"/>
    </font>
    <font>
      <b/>
      <sz val="72"/>
      <color theme="1"/>
      <name val="Calibri"/>
      <family val="2"/>
      <scheme val="minor"/>
    </font>
    <font>
      <b/>
      <sz val="22"/>
      <color theme="0"/>
      <name val="Calibri"/>
      <family val="2"/>
      <scheme val="minor"/>
    </font>
    <font>
      <b/>
      <sz val="48"/>
      <color theme="0"/>
      <name val="Calibri"/>
      <family val="2"/>
      <scheme val="minor"/>
    </font>
    <font>
      <sz val="72"/>
      <color theme="1"/>
      <name val="Calibri"/>
      <family val="2"/>
      <scheme val="minor"/>
    </font>
    <font>
      <b/>
      <sz val="52"/>
      <color theme="0"/>
      <name val="Calibri"/>
      <family val="2"/>
      <scheme val="minor"/>
    </font>
    <font>
      <sz val="90"/>
      <color theme="1"/>
      <name val="Blackoak Std"/>
    </font>
    <font>
      <b/>
      <sz val="72"/>
      <color theme="1"/>
      <name val="Calibri (Corps)_x0000_"/>
    </font>
    <font>
      <b/>
      <sz val="68"/>
      <color theme="1"/>
      <name val="Calibri (Corps)_x0000_"/>
    </font>
    <font>
      <sz val="68"/>
      <color theme="1"/>
      <name val="Calibri"/>
      <family val="2"/>
      <scheme val="minor"/>
    </font>
    <font>
      <sz val="90"/>
      <color theme="1"/>
      <name val="Calibri"/>
      <family val="2"/>
      <scheme val="minor"/>
    </font>
    <font>
      <b/>
      <sz val="100"/>
      <color theme="1"/>
      <name val="Calibri"/>
      <family val="2"/>
      <scheme val="minor"/>
    </font>
  </fonts>
  <fills count="40">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05FF2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F2CC"/>
        <bgColor rgb="FF000000"/>
      </patternFill>
    </fill>
    <fill>
      <patternFill patternType="solid">
        <fgColor theme="2" tint="-0.499984740745262"/>
        <bgColor indexed="64"/>
      </patternFill>
    </fill>
    <fill>
      <patternFill patternType="solid">
        <fgColor rgb="FF9437FF"/>
        <bgColor indexed="64"/>
      </patternFill>
    </fill>
    <fill>
      <patternFill patternType="solid">
        <fgColor theme="1"/>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DCBDFF"/>
        <bgColor indexed="64"/>
      </patternFill>
    </fill>
    <fill>
      <patternFill patternType="solid">
        <fgColor theme="2"/>
        <bgColor rgb="FF000000"/>
      </patternFill>
    </fill>
    <fill>
      <patternFill patternType="solid">
        <fgColor rgb="FF00FA00"/>
        <bgColor indexed="64"/>
      </patternFill>
    </fill>
    <fill>
      <patternFill patternType="solid">
        <fgColor rgb="FFE7E6E6"/>
        <bgColor rgb="FF000000"/>
      </patternFill>
    </fill>
    <fill>
      <patternFill patternType="solid">
        <fgColor rgb="FF000000"/>
        <bgColor rgb="FF000000"/>
      </patternFill>
    </fill>
    <fill>
      <patternFill patternType="solid">
        <fgColor theme="9"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34998626667073579"/>
        <bgColor indexed="64"/>
      </patternFill>
    </fill>
    <fill>
      <patternFill patternType="solid">
        <fgColor rgb="FFC00000"/>
        <bgColor indexed="64"/>
      </patternFill>
    </fill>
    <fill>
      <patternFill patternType="solid">
        <fgColor rgb="FF850002"/>
        <bgColor indexed="64"/>
      </patternFill>
    </fill>
    <fill>
      <patternFill patternType="solid">
        <fgColor theme="5"/>
        <bgColor indexed="64"/>
      </patternFill>
    </fill>
    <fill>
      <patternFill patternType="solid">
        <fgColor rgb="FFC0FA00"/>
        <bgColor indexed="64"/>
      </patternFill>
    </fill>
  </fills>
  <borders count="31">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 fillId="0" borderId="0"/>
  </cellStyleXfs>
  <cellXfs count="611">
    <xf numFmtId="0" fontId="0" fillId="0" borderId="0" xfId="0"/>
    <xf numFmtId="0" fontId="2" fillId="0" borderId="0" xfId="0" applyFont="1"/>
    <xf numFmtId="0" fontId="0" fillId="0" borderId="0" xfId="0" applyAlignment="1">
      <alignment horizontal="center"/>
    </xf>
    <xf numFmtId="0" fontId="4" fillId="0" borderId="0" xfId="1" applyFont="1" applyAlignment="1">
      <alignment horizontal="center" vertical="top" wrapText="1"/>
    </xf>
    <xf numFmtId="0" fontId="3" fillId="0" borderId="4" xfId="1" applyBorder="1" applyAlignment="1">
      <alignment horizontal="center" vertical="top" wrapText="1"/>
    </xf>
    <xf numFmtId="0" fontId="3" fillId="0" borderId="4" xfId="1" applyBorder="1" applyAlignment="1">
      <alignment horizontal="center" vertical="center"/>
    </xf>
    <xf numFmtId="0" fontId="3" fillId="0" borderId="4" xfId="1" applyBorder="1" applyAlignment="1">
      <alignment horizontal="center" vertical="center" wrapText="1"/>
    </xf>
    <xf numFmtId="0" fontId="3" fillId="2" borderId="5" xfId="1" applyFill="1" applyBorder="1" applyAlignment="1">
      <alignment horizontal="left" vertical="center" indent="2"/>
    </xf>
    <xf numFmtId="0" fontId="3" fillId="0" borderId="0" xfId="1" applyAlignment="1">
      <alignment horizontal="center" vertical="top"/>
    </xf>
    <xf numFmtId="0" fontId="3" fillId="0" borderId="0" xfId="1" applyAlignment="1">
      <alignment vertical="center"/>
    </xf>
    <xf numFmtId="0" fontId="3" fillId="0" borderId="6" xfId="1" applyBorder="1" applyAlignment="1">
      <alignment vertical="center"/>
    </xf>
    <xf numFmtId="0" fontId="5" fillId="3" borderId="7" xfId="1" applyFont="1" applyFill="1" applyBorder="1" applyAlignment="1">
      <alignment vertical="center"/>
    </xf>
    <xf numFmtId="0" fontId="3" fillId="0" borderId="1" xfId="1" applyBorder="1" applyAlignment="1">
      <alignment horizontal="left" vertical="center"/>
    </xf>
    <xf numFmtId="0" fontId="3" fillId="0" borderId="2" xfId="1" applyBorder="1" applyAlignment="1">
      <alignment horizontal="center" vertical="center"/>
    </xf>
    <xf numFmtId="0" fontId="3" fillId="0" borderId="3" xfId="1" applyBorder="1" applyAlignment="1">
      <alignment vertical="center" wrapText="1"/>
    </xf>
    <xf numFmtId="0" fontId="3" fillId="2" borderId="8" xfId="1" applyFill="1" applyBorder="1" applyAlignment="1">
      <alignment vertical="center"/>
    </xf>
    <xf numFmtId="0" fontId="3" fillId="0" borderId="9" xfId="1" applyBorder="1" applyAlignment="1">
      <alignment vertical="center"/>
    </xf>
    <xf numFmtId="0" fontId="5" fillId="3" borderId="0" xfId="1" applyFont="1" applyFill="1" applyBorder="1" applyAlignment="1">
      <alignment vertical="center"/>
    </xf>
    <xf numFmtId="0" fontId="6" fillId="0" borderId="10" xfId="1" applyFont="1" applyBorder="1" applyAlignment="1">
      <alignment horizontal="left" vertical="center" wrapText="1"/>
    </xf>
    <xf numFmtId="0" fontId="6" fillId="4" borderId="11" xfId="1" applyFont="1" applyFill="1" applyBorder="1" applyAlignment="1">
      <alignment horizontal="center" vertical="center"/>
    </xf>
    <xf numFmtId="0" fontId="6" fillId="0" borderId="11" xfId="1" applyFont="1" applyBorder="1" applyAlignment="1">
      <alignment horizontal="center" vertical="center"/>
    </xf>
    <xf numFmtId="0" fontId="6" fillId="4" borderId="12" xfId="1" applyFont="1" applyFill="1" applyBorder="1" applyAlignment="1">
      <alignment vertical="center" wrapText="1"/>
    </xf>
    <xf numFmtId="0" fontId="3" fillId="2" borderId="13" xfId="1" applyFill="1" applyBorder="1" applyAlignment="1">
      <alignment vertical="center"/>
    </xf>
    <xf numFmtId="0" fontId="3" fillId="0" borderId="0" xfId="1" applyBorder="1" applyAlignment="1">
      <alignment horizontal="left" vertical="center"/>
    </xf>
    <xf numFmtId="0" fontId="3" fillId="0" borderId="0" xfId="1" applyBorder="1" applyAlignment="1">
      <alignment horizontal="center" vertical="center"/>
    </xf>
    <xf numFmtId="0" fontId="3" fillId="0" borderId="0" xfId="1" applyBorder="1" applyAlignment="1">
      <alignment vertical="center" wrapText="1"/>
    </xf>
    <xf numFmtId="0" fontId="7" fillId="0" borderId="1" xfId="1" applyFont="1" applyBorder="1" applyAlignment="1">
      <alignment horizontal="left" vertical="center"/>
    </xf>
    <xf numFmtId="0" fontId="7" fillId="4" borderId="2" xfId="1" applyFont="1" applyFill="1" applyBorder="1" applyAlignment="1">
      <alignment horizontal="center" vertical="center"/>
    </xf>
    <xf numFmtId="0" fontId="8" fillId="0" borderId="2" xfId="1" applyFont="1" applyBorder="1" applyAlignment="1">
      <alignment horizontal="center" vertical="center"/>
    </xf>
    <xf numFmtId="0" fontId="7" fillId="4" borderId="3" xfId="1" applyFont="1" applyFill="1" applyBorder="1" applyAlignment="1">
      <alignment vertical="center" wrapText="1"/>
    </xf>
    <xf numFmtId="0" fontId="9" fillId="0" borderId="0" xfId="1" applyFont="1" applyBorder="1" applyAlignment="1">
      <alignment horizontal="left" vertical="center"/>
    </xf>
    <xf numFmtId="0" fontId="9" fillId="4" borderId="0" xfId="1" applyFont="1" applyFill="1" applyBorder="1" applyAlignment="1">
      <alignment horizontal="center" vertical="center"/>
    </xf>
    <xf numFmtId="0" fontId="9" fillId="0" borderId="0" xfId="1" applyFont="1" applyBorder="1" applyAlignment="1">
      <alignment horizontal="center" vertical="center"/>
    </xf>
    <xf numFmtId="0" fontId="9" fillId="4" borderId="0" xfId="1" applyFont="1" applyFill="1" applyBorder="1" applyAlignment="1">
      <alignment vertical="center" wrapText="1"/>
    </xf>
    <xf numFmtId="0" fontId="7" fillId="0" borderId="0" xfId="1" applyFont="1" applyBorder="1" applyAlignment="1">
      <alignment horizontal="left" vertical="center"/>
    </xf>
    <xf numFmtId="0" fontId="7" fillId="4" borderId="0" xfId="1" applyFont="1" applyFill="1" applyBorder="1" applyAlignment="1">
      <alignment horizontal="center" vertical="center"/>
    </xf>
    <xf numFmtId="0" fontId="8" fillId="0" borderId="0" xfId="1" applyFont="1" applyBorder="1" applyAlignment="1">
      <alignment horizontal="center" vertical="center"/>
    </xf>
    <xf numFmtId="0" fontId="7" fillId="4" borderId="0" xfId="1" applyFont="1" applyFill="1" applyBorder="1" applyAlignment="1">
      <alignment vertical="center" wrapText="1"/>
    </xf>
    <xf numFmtId="0" fontId="3" fillId="0" borderId="10" xfId="1" applyBorder="1" applyAlignment="1">
      <alignment vertical="center"/>
    </xf>
    <xf numFmtId="0" fontId="5" fillId="3" borderId="11" xfId="1" applyFont="1" applyFill="1" applyBorder="1" applyAlignment="1">
      <alignment vertical="center"/>
    </xf>
    <xf numFmtId="0" fontId="3" fillId="0" borderId="11" xfId="1" applyBorder="1" applyAlignment="1">
      <alignment horizontal="left" vertical="center"/>
    </xf>
    <xf numFmtId="0" fontId="3" fillId="0" borderId="11" xfId="1" applyBorder="1" applyAlignment="1">
      <alignment horizontal="center" vertical="center"/>
    </xf>
    <xf numFmtId="0" fontId="3" fillId="0" borderId="11" xfId="1" applyBorder="1" applyAlignment="1">
      <alignment vertical="center" wrapText="1"/>
    </xf>
    <xf numFmtId="0" fontId="3" fillId="2" borderId="12" xfId="1" applyFill="1" applyBorder="1" applyAlignment="1">
      <alignment vertical="center"/>
    </xf>
    <xf numFmtId="0" fontId="3" fillId="5" borderId="7" xfId="1" applyFill="1" applyBorder="1" applyAlignment="1">
      <alignment vertical="center"/>
    </xf>
    <xf numFmtId="0" fontId="3" fillId="0" borderId="7" xfId="1" applyBorder="1" applyAlignment="1">
      <alignment horizontal="left" vertical="center"/>
    </xf>
    <xf numFmtId="0" fontId="3" fillId="0" borderId="7" xfId="1" applyBorder="1" applyAlignment="1">
      <alignment horizontal="center" vertical="center"/>
    </xf>
    <xf numFmtId="0" fontId="3" fillId="0" borderId="7" xfId="1" applyBorder="1" applyAlignment="1">
      <alignment vertical="center" wrapText="1"/>
    </xf>
    <xf numFmtId="0" fontId="3" fillId="5" borderId="0" xfId="1" applyFill="1" applyBorder="1" applyAlignment="1">
      <alignment vertical="center"/>
    </xf>
    <xf numFmtId="0" fontId="3" fillId="5" borderId="11" xfId="1" applyFill="1" applyBorder="1" applyAlignment="1">
      <alignment vertical="center"/>
    </xf>
    <xf numFmtId="0" fontId="3" fillId="6" borderId="7" xfId="1" applyFill="1" applyBorder="1" applyAlignment="1">
      <alignment vertical="center"/>
    </xf>
    <xf numFmtId="9" fontId="3" fillId="0" borderId="7" xfId="1" applyNumberFormat="1" applyBorder="1" applyAlignment="1">
      <alignment horizontal="center" vertical="center"/>
    </xf>
    <xf numFmtId="0" fontId="3" fillId="0" borderId="7" xfId="1" applyBorder="1" applyAlignment="1">
      <alignment vertical="center"/>
    </xf>
    <xf numFmtId="0" fontId="3" fillId="6" borderId="0" xfId="1" applyFill="1" applyBorder="1" applyAlignment="1">
      <alignment vertical="center"/>
    </xf>
    <xf numFmtId="9" fontId="3" fillId="0" borderId="0" xfId="1" applyNumberFormat="1" applyBorder="1" applyAlignment="1">
      <alignment horizontal="center" vertical="center"/>
    </xf>
    <xf numFmtId="0" fontId="3" fillId="0" borderId="0" xfId="1" applyBorder="1" applyAlignment="1">
      <alignment vertical="center"/>
    </xf>
    <xf numFmtId="0" fontId="9" fillId="0" borderId="0" xfId="1" applyFont="1" applyBorder="1" applyAlignment="1">
      <alignment vertical="center" wrapText="1"/>
    </xf>
    <xf numFmtId="0" fontId="3" fillId="6" borderId="11" xfId="1" applyFill="1" applyBorder="1" applyAlignment="1">
      <alignment vertical="center"/>
    </xf>
    <xf numFmtId="0" fontId="9" fillId="0" borderId="11" xfId="1" applyFont="1" applyBorder="1" applyAlignment="1">
      <alignment horizontal="left" vertical="center"/>
    </xf>
    <xf numFmtId="0" fontId="9" fillId="0" borderId="11" xfId="1" applyFont="1" applyBorder="1" applyAlignment="1">
      <alignment horizontal="center" vertical="center"/>
    </xf>
    <xf numFmtId="0" fontId="9" fillId="0" borderId="11" xfId="1" applyFont="1" applyBorder="1" applyAlignment="1">
      <alignment vertical="center" wrapText="1"/>
    </xf>
    <xf numFmtId="0" fontId="3" fillId="7" borderId="7" xfId="1" applyFill="1" applyBorder="1" applyAlignment="1">
      <alignment vertical="center"/>
    </xf>
    <xf numFmtId="0" fontId="3" fillId="7" borderId="0" xfId="1" applyFill="1" applyBorder="1" applyAlignment="1">
      <alignment vertical="center"/>
    </xf>
    <xf numFmtId="0" fontId="3" fillId="0" borderId="0" xfId="1" applyFont="1" applyBorder="1" applyAlignment="1">
      <alignment horizontal="center" vertical="center"/>
    </xf>
    <xf numFmtId="0" fontId="9" fillId="0" borderId="0" xfId="1" applyFont="1" applyBorder="1" applyAlignment="1">
      <alignment horizontal="left" vertical="center" wrapText="1"/>
    </xf>
    <xf numFmtId="0" fontId="3" fillId="8" borderId="0" xfId="1" applyFill="1" applyBorder="1" applyAlignment="1">
      <alignment horizontal="left" vertical="center"/>
    </xf>
    <xf numFmtId="0" fontId="3" fillId="8" borderId="0" xfId="1" applyFill="1" applyBorder="1" applyAlignment="1">
      <alignment horizontal="center" vertical="center"/>
    </xf>
    <xf numFmtId="0" fontId="3" fillId="8" borderId="0" xfId="1" applyFill="1" applyBorder="1" applyAlignment="1">
      <alignment vertical="center" wrapText="1"/>
    </xf>
    <xf numFmtId="0" fontId="3" fillId="9" borderId="0" xfId="1" applyFill="1" applyBorder="1" applyAlignment="1">
      <alignment horizontal="left" vertical="center"/>
    </xf>
    <xf numFmtId="0" fontId="3" fillId="9" borderId="0" xfId="1" applyFill="1" applyBorder="1" applyAlignment="1">
      <alignment horizontal="center" vertical="center"/>
    </xf>
    <xf numFmtId="0" fontId="3" fillId="9" borderId="0" xfId="1" applyFill="1" applyBorder="1" applyAlignment="1">
      <alignment vertical="center" wrapText="1"/>
    </xf>
    <xf numFmtId="0" fontId="3" fillId="10" borderId="0" xfId="1" applyFill="1" applyBorder="1" applyAlignment="1">
      <alignment horizontal="left" vertical="center"/>
    </xf>
    <xf numFmtId="0" fontId="3" fillId="10" borderId="0" xfId="1" applyFill="1" applyBorder="1" applyAlignment="1">
      <alignment horizontal="center" vertical="center"/>
    </xf>
    <xf numFmtId="0" fontId="3" fillId="10" borderId="0" xfId="1" applyFill="1" applyBorder="1" applyAlignment="1">
      <alignment vertical="center" wrapText="1"/>
    </xf>
    <xf numFmtId="9" fontId="3" fillId="10" borderId="0" xfId="1" applyNumberFormat="1" applyFill="1" applyBorder="1" applyAlignment="1">
      <alignment horizontal="center" vertical="center"/>
    </xf>
    <xf numFmtId="9" fontId="3" fillId="8" borderId="0" xfId="1" applyNumberFormat="1" applyFill="1" applyBorder="1" applyAlignment="1">
      <alignment horizontal="center" vertical="center"/>
    </xf>
    <xf numFmtId="9" fontId="3" fillId="9" borderId="0" xfId="1" applyNumberFormat="1" applyFill="1" applyBorder="1" applyAlignment="1">
      <alignment horizontal="center" vertical="center"/>
    </xf>
    <xf numFmtId="0" fontId="3" fillId="7" borderId="11" xfId="1" applyFill="1" applyBorder="1" applyAlignment="1">
      <alignment vertical="center"/>
    </xf>
    <xf numFmtId="0" fontId="3" fillId="9" borderId="11" xfId="1" applyFill="1" applyBorder="1" applyAlignment="1">
      <alignment horizontal="left" vertical="center"/>
    </xf>
    <xf numFmtId="0" fontId="3" fillId="9" borderId="11" xfId="1" applyFill="1" applyBorder="1" applyAlignment="1">
      <alignment horizontal="center" vertical="center"/>
    </xf>
    <xf numFmtId="9" fontId="3" fillId="9" borderId="11" xfId="1" applyNumberFormat="1" applyFill="1" applyBorder="1" applyAlignment="1">
      <alignment horizontal="center" vertical="center"/>
    </xf>
    <xf numFmtId="0" fontId="3" fillId="9" borderId="11" xfId="1" applyFill="1" applyBorder="1" applyAlignment="1">
      <alignment vertical="center" wrapText="1"/>
    </xf>
    <xf numFmtId="0" fontId="3" fillId="11" borderId="7" xfId="1" applyFill="1" applyBorder="1" applyAlignment="1">
      <alignment vertical="center"/>
    </xf>
    <xf numFmtId="0" fontId="3" fillId="11" borderId="0" xfId="1" applyFill="1" applyBorder="1" applyAlignment="1">
      <alignment vertical="center"/>
    </xf>
    <xf numFmtId="0" fontId="9" fillId="0" borderId="0" xfId="1" applyFont="1" applyBorder="1" applyAlignment="1">
      <alignment vertical="center"/>
    </xf>
    <xf numFmtId="0" fontId="3" fillId="11" borderId="11" xfId="1" applyFill="1" applyBorder="1" applyAlignment="1">
      <alignment vertical="center"/>
    </xf>
    <xf numFmtId="0" fontId="3" fillId="0" borderId="11" xfId="1" applyBorder="1" applyAlignment="1">
      <alignment vertical="center"/>
    </xf>
    <xf numFmtId="0" fontId="6" fillId="0" borderId="0" xfId="1" applyFont="1" applyBorder="1" applyAlignment="1">
      <alignment horizontal="left" vertical="center"/>
    </xf>
    <xf numFmtId="0" fontId="6" fillId="0" borderId="0" xfId="1" applyFont="1" applyBorder="1" applyAlignment="1">
      <alignment horizontal="center" vertical="center"/>
    </xf>
    <xf numFmtId="0" fontId="6" fillId="0" borderId="0" xfId="1" applyFont="1" applyBorder="1" applyAlignment="1">
      <alignment vertical="center"/>
    </xf>
    <xf numFmtId="9" fontId="9" fillId="0" borderId="0" xfId="1" applyNumberFormat="1" applyFont="1" applyBorder="1" applyAlignment="1">
      <alignment horizontal="center" vertical="center"/>
    </xf>
    <xf numFmtId="9" fontId="3" fillId="0" borderId="11" xfId="1" applyNumberFormat="1" applyBorder="1" applyAlignment="1">
      <alignment horizontal="center" vertical="center"/>
    </xf>
    <xf numFmtId="0" fontId="10" fillId="6" borderId="7" xfId="1" applyFont="1" applyFill="1" applyBorder="1" applyAlignment="1">
      <alignment vertical="center"/>
    </xf>
    <xf numFmtId="0" fontId="11" fillId="10" borderId="7" xfId="1" applyFont="1" applyFill="1" applyBorder="1" applyAlignment="1">
      <alignment horizontal="center" vertical="center"/>
    </xf>
    <xf numFmtId="0" fontId="10" fillId="6" borderId="0" xfId="1" applyFont="1" applyFill="1" applyBorder="1" applyAlignment="1">
      <alignment vertical="center"/>
    </xf>
    <xf numFmtId="0" fontId="10" fillId="0" borderId="0" xfId="1" applyFont="1" applyBorder="1" applyAlignment="1">
      <alignment horizontal="center" vertical="center"/>
    </xf>
    <xf numFmtId="0" fontId="7" fillId="0" borderId="2" xfId="1" applyFont="1" applyBorder="1" applyAlignment="1">
      <alignment horizontal="center" vertical="center"/>
    </xf>
    <xf numFmtId="0" fontId="12" fillId="10" borderId="2" xfId="1" applyFont="1" applyFill="1" applyBorder="1" applyAlignment="1">
      <alignment horizontal="center" vertical="center"/>
    </xf>
    <xf numFmtId="0" fontId="7" fillId="0" borderId="3" xfId="1" applyFont="1" applyBorder="1" applyAlignment="1">
      <alignment vertical="center" wrapText="1"/>
    </xf>
    <xf numFmtId="0" fontId="10" fillId="6" borderId="11" xfId="1" applyFont="1" applyFill="1" applyBorder="1" applyAlignment="1">
      <alignment vertical="center"/>
    </xf>
    <xf numFmtId="0" fontId="10" fillId="5" borderId="7" xfId="1" applyFont="1" applyFill="1" applyBorder="1" applyAlignment="1">
      <alignment vertical="center"/>
    </xf>
    <xf numFmtId="0" fontId="10" fillId="5" borderId="0" xfId="1" applyFont="1" applyFill="1" applyBorder="1" applyAlignment="1">
      <alignment vertical="center"/>
    </xf>
    <xf numFmtId="0" fontId="10" fillId="5" borderId="11" xfId="1" applyFont="1" applyFill="1" applyBorder="1" applyAlignment="1">
      <alignment vertical="center"/>
    </xf>
    <xf numFmtId="0" fontId="3" fillId="0" borderId="0" xfId="1" applyAlignment="1">
      <alignment horizontal="left" vertical="center"/>
    </xf>
    <xf numFmtId="0" fontId="3" fillId="0" borderId="0" xfId="1" applyAlignment="1">
      <alignment horizontal="center" vertical="center"/>
    </xf>
    <xf numFmtId="0" fontId="3" fillId="0" borderId="0" xfId="1" applyAlignment="1">
      <alignment vertical="center" wrapText="1"/>
    </xf>
    <xf numFmtId="0" fontId="3" fillId="2" borderId="0" xfId="1" applyFill="1" applyAlignment="1">
      <alignment vertical="center"/>
    </xf>
    <xf numFmtId="0" fontId="0" fillId="10" borderId="0" xfId="0" applyFill="1" applyAlignment="1">
      <alignment horizontal="center"/>
    </xf>
    <xf numFmtId="0" fontId="0" fillId="13" borderId="0" xfId="0" applyFill="1"/>
    <xf numFmtId="0" fontId="0" fillId="13" borderId="0" xfId="0" applyFill="1" applyAlignment="1"/>
    <xf numFmtId="49" fontId="0" fillId="0" borderId="0" xfId="0" applyNumberFormat="1"/>
    <xf numFmtId="1" fontId="2" fillId="0" borderId="0" xfId="0" applyNumberFormat="1" applyFont="1"/>
    <xf numFmtId="0" fontId="0" fillId="0" borderId="0" xfId="0" applyAlignment="1">
      <alignment wrapText="1"/>
    </xf>
    <xf numFmtId="0" fontId="2" fillId="0" borderId="0" xfId="0" applyFont="1" applyAlignment="1">
      <alignment wrapText="1"/>
    </xf>
    <xf numFmtId="0" fontId="1" fillId="0" borderId="0" xfId="0" applyFont="1" applyAlignment="1">
      <alignment wrapText="1"/>
    </xf>
    <xf numFmtId="0" fontId="0" fillId="0" borderId="0" xfId="0" applyFont="1" applyAlignment="1">
      <alignment wrapText="1"/>
    </xf>
    <xf numFmtId="0" fontId="0" fillId="7" borderId="0" xfId="0" applyFill="1"/>
    <xf numFmtId="0" fontId="0" fillId="0" borderId="0" xfId="0" applyAlignment="1">
      <alignment horizontal="center" vertical="center"/>
    </xf>
    <xf numFmtId="0" fontId="0" fillId="14" borderId="15" xfId="0" applyFill="1" applyBorder="1" applyAlignment="1">
      <alignment horizontal="center" vertical="center"/>
    </xf>
    <xf numFmtId="0" fontId="0" fillId="14" borderId="16" xfId="0" applyFill="1" applyBorder="1" applyAlignment="1">
      <alignment horizontal="center" vertical="center"/>
    </xf>
    <xf numFmtId="0" fontId="0" fillId="14" borderId="17" xfId="0" applyFill="1" applyBorder="1" applyAlignment="1">
      <alignment horizontal="center" vertical="center"/>
    </xf>
    <xf numFmtId="0" fontId="14" fillId="21" borderId="16" xfId="0" applyFont="1" applyFill="1" applyBorder="1" applyAlignment="1">
      <alignment horizontal="center" vertical="center"/>
    </xf>
    <xf numFmtId="0" fontId="14" fillId="21" borderId="17" xfId="0" applyFont="1" applyFill="1" applyBorder="1" applyAlignment="1">
      <alignment horizontal="center" vertical="center"/>
    </xf>
    <xf numFmtId="0" fontId="0" fillId="22" borderId="0" xfId="0" applyFill="1" applyAlignment="1">
      <alignment horizontal="center" vertical="center"/>
    </xf>
    <xf numFmtId="0" fontId="0" fillId="0" borderId="14" xfId="0" applyBorder="1" applyAlignment="1">
      <alignment horizontal="center" vertical="center"/>
    </xf>
    <xf numFmtId="0" fontId="1" fillId="22" borderId="0" xfId="0" applyFont="1" applyFill="1" applyAlignment="1">
      <alignment horizontal="center" vertical="center"/>
    </xf>
    <xf numFmtId="0" fontId="0" fillId="0" borderId="0" xfId="0" applyBorder="1" applyAlignment="1">
      <alignment horizontal="center" vertical="center"/>
    </xf>
    <xf numFmtId="0" fontId="0" fillId="0" borderId="0" xfId="0" applyAlignment="1">
      <alignment vertical="center"/>
    </xf>
    <xf numFmtId="0" fontId="17" fillId="24" borderId="0" xfId="0" quotePrefix="1" applyFont="1" applyFill="1" applyAlignment="1">
      <alignment horizontal="center" vertical="center"/>
    </xf>
    <xf numFmtId="0" fontId="16" fillId="0" borderId="0" xfId="0" applyFont="1" applyAlignment="1">
      <alignment vertical="center"/>
    </xf>
    <xf numFmtId="0" fontId="0" fillId="0" borderId="0" xfId="0" applyBorder="1" applyAlignment="1">
      <alignment vertical="center"/>
    </xf>
    <xf numFmtId="0" fontId="0" fillId="14" borderId="16" xfId="0" applyFill="1" applyBorder="1" applyAlignment="1">
      <alignment vertical="center"/>
    </xf>
    <xf numFmtId="0" fontId="0" fillId="14" borderId="17" xfId="0" applyFill="1" applyBorder="1" applyAlignment="1">
      <alignment vertical="center"/>
    </xf>
    <xf numFmtId="0" fontId="0" fillId="0" borderId="0" xfId="0" applyAlignment="1">
      <alignment vertical="top"/>
    </xf>
    <xf numFmtId="0" fontId="0" fillId="7" borderId="16" xfId="0" applyFill="1" applyBorder="1" applyAlignment="1">
      <alignment vertical="top"/>
    </xf>
    <xf numFmtId="0" fontId="0" fillId="7" borderId="17" xfId="0" applyFill="1" applyBorder="1" applyAlignment="1">
      <alignment vertical="top"/>
    </xf>
    <xf numFmtId="0" fontId="0" fillId="11" borderId="16" xfId="0" applyFill="1" applyBorder="1" applyAlignment="1">
      <alignment vertical="top"/>
    </xf>
    <xf numFmtId="0" fontId="0" fillId="11" borderId="17" xfId="0" applyFill="1" applyBorder="1" applyAlignment="1">
      <alignment vertical="top"/>
    </xf>
    <xf numFmtId="0" fontId="14" fillId="0" borderId="14" xfId="0" applyFont="1" applyBorder="1" applyAlignment="1">
      <alignment horizontal="center" vertical="center"/>
    </xf>
    <xf numFmtId="0" fontId="13" fillId="23" borderId="17" xfId="0" applyFont="1" applyFill="1" applyBorder="1" applyAlignment="1">
      <alignment horizontal="center" vertical="center"/>
    </xf>
    <xf numFmtId="0" fontId="0" fillId="19" borderId="15" xfId="0" applyFont="1" applyFill="1" applyBorder="1" applyAlignment="1">
      <alignment horizontal="center" vertical="center"/>
    </xf>
    <xf numFmtId="0" fontId="13" fillId="23" borderId="15" xfId="0" applyFont="1" applyFill="1" applyBorder="1" applyAlignment="1">
      <alignment horizontal="center" vertical="center"/>
    </xf>
    <xf numFmtId="0" fontId="0" fillId="20" borderId="15" xfId="0" applyFont="1" applyFill="1" applyBorder="1" applyAlignment="1">
      <alignment horizontal="center" vertical="center"/>
    </xf>
    <xf numFmtId="0" fontId="0" fillId="15" borderId="15" xfId="0" applyFont="1" applyFill="1" applyBorder="1" applyAlignment="1">
      <alignment horizontal="center" vertical="center"/>
    </xf>
    <xf numFmtId="0" fontId="0" fillId="0" borderId="18" xfId="0" applyBorder="1" applyAlignment="1">
      <alignment vertical="center"/>
    </xf>
    <xf numFmtId="0" fontId="0" fillId="19" borderId="22" xfId="0" applyFont="1" applyFill="1" applyBorder="1" applyAlignment="1">
      <alignment horizontal="center" vertical="center"/>
    </xf>
    <xf numFmtId="0" fontId="0" fillId="19" borderId="21" xfId="0" applyFont="1" applyFill="1" applyBorder="1" applyAlignment="1">
      <alignment horizontal="center" vertical="center"/>
    </xf>
    <xf numFmtId="0" fontId="0" fillId="14" borderId="24" xfId="0" applyFill="1" applyBorder="1" applyAlignment="1">
      <alignment horizontal="center" vertical="center"/>
    </xf>
    <xf numFmtId="0" fontId="0" fillId="14" borderId="23" xfId="0" applyFill="1" applyBorder="1" applyAlignment="1">
      <alignment horizontal="center" vertical="center"/>
    </xf>
    <xf numFmtId="0" fontId="0" fillId="0" borderId="0" xfId="0" applyAlignment="1">
      <alignment horizontal="left" vertical="center"/>
    </xf>
    <xf numFmtId="164" fontId="0" fillId="6" borderId="0" xfId="0" applyNumberFormat="1" applyFill="1" applyAlignment="1">
      <alignment vertical="center"/>
    </xf>
    <xf numFmtId="164" fontId="0" fillId="7" borderId="0" xfId="0" applyNumberFormat="1" applyFill="1" applyAlignment="1">
      <alignment vertical="center"/>
    </xf>
    <xf numFmtId="164" fontId="0" fillId="11" borderId="0" xfId="0" applyNumberFormat="1" applyFill="1" applyAlignment="1">
      <alignment vertical="center"/>
    </xf>
    <xf numFmtId="164" fontId="0" fillId="5" borderId="0" xfId="0" applyNumberFormat="1" applyFill="1" applyAlignment="1">
      <alignment vertical="center"/>
    </xf>
    <xf numFmtId="166" fontId="0" fillId="10" borderId="5" xfId="0" applyNumberFormat="1" applyFill="1" applyBorder="1" applyAlignment="1">
      <alignment vertical="center"/>
    </xf>
    <xf numFmtId="0" fontId="15" fillId="24" borderId="0" xfId="0" quotePrefix="1" applyFont="1" applyFill="1" applyAlignment="1">
      <alignment horizontal="center" vertical="center"/>
    </xf>
    <xf numFmtId="0" fontId="13" fillId="26" borderId="0" xfId="0" applyFont="1" applyFill="1" applyAlignment="1">
      <alignment vertical="center"/>
    </xf>
    <xf numFmtId="0" fontId="0" fillId="18" borderId="0" xfId="0" applyFont="1" applyFill="1" applyAlignment="1">
      <alignment horizontal="center" vertical="center"/>
    </xf>
    <xf numFmtId="0" fontId="0" fillId="17" borderId="0" xfId="0" applyFont="1" applyFill="1" applyAlignment="1">
      <alignment horizontal="center" vertical="center"/>
    </xf>
    <xf numFmtId="0" fontId="0" fillId="15" borderId="0" xfId="0" applyFont="1" applyFill="1" applyAlignment="1">
      <alignment horizontal="center" vertical="center"/>
    </xf>
    <xf numFmtId="0" fontId="0" fillId="16" borderId="0" xfId="0" applyFont="1" applyFill="1" applyAlignment="1">
      <alignment horizontal="center" vertical="center"/>
    </xf>
    <xf numFmtId="0" fontId="0" fillId="18" borderId="0" xfId="0" applyFill="1" applyAlignment="1">
      <alignment horizontal="center" vertical="center"/>
    </xf>
    <xf numFmtId="0" fontId="0" fillId="17" borderId="0" xfId="0" applyFill="1" applyAlignment="1">
      <alignment horizontal="center" vertical="center"/>
    </xf>
    <xf numFmtId="0" fontId="0" fillId="15" borderId="0" xfId="0" applyFill="1" applyAlignment="1">
      <alignment horizontal="center" vertical="center"/>
    </xf>
    <xf numFmtId="0" fontId="0" fillId="16" borderId="0" xfId="0" applyFill="1" applyAlignment="1">
      <alignment horizontal="center" vertical="center"/>
    </xf>
    <xf numFmtId="165" fontId="0" fillId="18" borderId="0" xfId="0" applyNumberFormat="1" applyFill="1" applyAlignment="1">
      <alignment horizontal="center" vertical="center"/>
    </xf>
    <xf numFmtId="165" fontId="0" fillId="17" borderId="0" xfId="0" applyNumberFormat="1" applyFill="1" applyAlignment="1">
      <alignment horizontal="center" vertical="center"/>
    </xf>
    <xf numFmtId="166" fontId="0" fillId="11" borderId="5" xfId="0" applyNumberFormat="1" applyFill="1" applyBorder="1" applyAlignment="1">
      <alignment vertical="center"/>
    </xf>
    <xf numFmtId="0" fontId="0" fillId="10" borderId="5" xfId="0" applyFill="1" applyBorder="1" applyAlignment="1">
      <alignment horizontal="center" vertical="center"/>
    </xf>
    <xf numFmtId="165" fontId="0" fillId="15" borderId="0" xfId="0" applyNumberFormat="1" applyFill="1" applyAlignment="1">
      <alignment horizontal="center" vertical="center"/>
    </xf>
    <xf numFmtId="165" fontId="0" fillId="16" borderId="0" xfId="0" applyNumberFormat="1" applyFill="1" applyAlignment="1">
      <alignment horizontal="center" vertical="center"/>
    </xf>
    <xf numFmtId="0" fontId="0" fillId="7" borderId="5" xfId="0" applyFill="1" applyBorder="1" applyAlignment="1">
      <alignment horizontal="center" vertical="center"/>
    </xf>
    <xf numFmtId="0" fontId="0" fillId="11" borderId="5" xfId="0" applyFill="1" applyBorder="1" applyAlignment="1">
      <alignment horizontal="center" vertical="center"/>
    </xf>
    <xf numFmtId="0" fontId="2" fillId="0" borderId="0" xfId="0" applyFont="1" applyAlignment="1">
      <alignment vertical="center"/>
    </xf>
    <xf numFmtId="0" fontId="18" fillId="0" borderId="0" xfId="0" applyFont="1" applyAlignment="1">
      <alignment vertical="center"/>
    </xf>
    <xf numFmtId="166" fontId="18" fillId="7" borderId="0" xfId="0" applyNumberFormat="1" applyFont="1" applyFill="1" applyAlignment="1">
      <alignment vertical="center"/>
    </xf>
    <xf numFmtId="166" fontId="18" fillId="11" borderId="0" xfId="0" applyNumberFormat="1" applyFont="1" applyFill="1" applyAlignment="1">
      <alignment vertical="center"/>
    </xf>
    <xf numFmtId="0" fontId="0" fillId="7" borderId="0" xfId="0" applyFill="1" applyAlignment="1">
      <alignment vertical="center"/>
    </xf>
    <xf numFmtId="0" fontId="0" fillId="7" borderId="0" xfId="0" applyFill="1" applyAlignment="1">
      <alignment horizontal="center" vertical="center"/>
    </xf>
    <xf numFmtId="0" fontId="16" fillId="7" borderId="0" xfId="0" applyFont="1" applyFill="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xf>
    <xf numFmtId="0" fontId="0" fillId="7" borderId="0" xfId="0" applyFill="1" applyAlignment="1">
      <alignment horizontal="left" vertical="center"/>
    </xf>
    <xf numFmtId="0" fontId="19" fillId="7" borderId="0" xfId="0" applyFont="1" applyFill="1" applyAlignment="1">
      <alignment horizontal="left" vertical="center"/>
    </xf>
    <xf numFmtId="164" fontId="18" fillId="7" borderId="0" xfId="0" applyNumberFormat="1" applyFont="1" applyFill="1" applyAlignment="1">
      <alignment horizontal="left" vertical="center"/>
    </xf>
    <xf numFmtId="164" fontId="18" fillId="11" borderId="0" xfId="0" applyNumberFormat="1" applyFont="1" applyFill="1" applyAlignment="1">
      <alignment horizontal="left" vertical="center"/>
    </xf>
    <xf numFmtId="0" fontId="0" fillId="7" borderId="15" xfId="0" applyFill="1" applyBorder="1" applyAlignment="1">
      <alignment horizontal="left" vertical="top"/>
    </xf>
    <xf numFmtId="0" fontId="0" fillId="7" borderId="16" xfId="0" applyFill="1" applyBorder="1" applyAlignment="1">
      <alignment horizontal="left" vertical="top"/>
    </xf>
    <xf numFmtId="0" fontId="0" fillId="7" borderId="17" xfId="0" applyFill="1" applyBorder="1" applyAlignment="1">
      <alignment horizontal="left" vertical="top"/>
    </xf>
    <xf numFmtId="0" fontId="0" fillId="11" borderId="15" xfId="0" applyFill="1" applyBorder="1" applyAlignment="1">
      <alignment horizontal="left" vertical="top"/>
    </xf>
    <xf numFmtId="0" fontId="0" fillId="11" borderId="16" xfId="0" applyFill="1" applyBorder="1" applyAlignment="1">
      <alignment horizontal="left" vertical="top"/>
    </xf>
    <xf numFmtId="0" fontId="0" fillId="11" borderId="17" xfId="0" applyFill="1" applyBorder="1" applyAlignment="1">
      <alignment horizontal="left" vertical="top"/>
    </xf>
    <xf numFmtId="0" fontId="0" fillId="7" borderId="0" xfId="0" applyFill="1" applyAlignment="1">
      <alignment horizontal="right" vertical="center"/>
    </xf>
    <xf numFmtId="0" fontId="0" fillId="14" borderId="18" xfId="0" applyFill="1" applyBorder="1" applyAlignment="1">
      <alignment horizontal="center" vertical="center"/>
    </xf>
    <xf numFmtId="0" fontId="0" fillId="14" borderId="19" xfId="0" applyFill="1" applyBorder="1" applyAlignment="1">
      <alignment horizontal="center" vertical="center"/>
    </xf>
    <xf numFmtId="0" fontId="14" fillId="28" borderId="16" xfId="0" applyFont="1" applyFill="1" applyBorder="1" applyAlignment="1">
      <alignment horizontal="center" vertical="center"/>
    </xf>
    <xf numFmtId="0" fontId="0" fillId="19" borderId="16" xfId="0" applyFill="1" applyBorder="1" applyAlignment="1">
      <alignment horizontal="center" vertical="center"/>
    </xf>
    <xf numFmtId="0" fontId="0" fillId="19" borderId="18" xfId="0" applyFill="1" applyBorder="1" applyAlignment="1">
      <alignment horizontal="center" vertical="center"/>
    </xf>
    <xf numFmtId="0" fontId="0" fillId="17" borderId="0" xfId="0" applyFont="1" applyFill="1" applyBorder="1" applyAlignment="1">
      <alignment horizontal="right" vertical="center"/>
    </xf>
    <xf numFmtId="0" fontId="0" fillId="16" borderId="0" xfId="0" applyFont="1" applyFill="1" applyBorder="1" applyAlignment="1">
      <alignment horizontal="right" vertical="center"/>
    </xf>
    <xf numFmtId="0" fontId="1" fillId="17" borderId="0" xfId="0" applyFont="1" applyFill="1" applyBorder="1" applyAlignment="1">
      <alignment horizontal="right" vertical="center"/>
    </xf>
    <xf numFmtId="0" fontId="1" fillId="16" borderId="0" xfId="0" applyFont="1" applyFill="1" applyBorder="1" applyAlignment="1">
      <alignment horizontal="right" vertical="center"/>
    </xf>
    <xf numFmtId="0" fontId="1" fillId="0" borderId="0" xfId="0" applyFont="1" applyAlignment="1">
      <alignment horizontal="center" vertical="center"/>
    </xf>
    <xf numFmtId="0" fontId="1" fillId="25" borderId="0" xfId="0" applyFont="1" applyFill="1" applyAlignment="1">
      <alignment horizontal="center" vertical="center"/>
    </xf>
    <xf numFmtId="0" fontId="24" fillId="0" borderId="0" xfId="0" quotePrefix="1"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5" fillId="0" borderId="0" xfId="0" quotePrefix="1" applyFont="1" applyAlignment="1">
      <alignment horizontal="center" vertical="center"/>
    </xf>
    <xf numFmtId="0" fontId="0" fillId="25" borderId="0" xfId="0" applyFill="1" applyAlignment="1">
      <alignment vertical="center"/>
    </xf>
    <xf numFmtId="0" fontId="18" fillId="25" borderId="0" xfId="0" applyFont="1" applyFill="1" applyAlignment="1">
      <alignment vertical="center"/>
    </xf>
    <xf numFmtId="0" fontId="24" fillId="25" borderId="0" xfId="0" applyFont="1" applyFill="1" applyAlignment="1">
      <alignment vertical="center"/>
    </xf>
    <xf numFmtId="0" fontId="25" fillId="25" borderId="0" xfId="0" applyFont="1" applyFill="1" applyAlignment="1">
      <alignment vertical="center"/>
    </xf>
    <xf numFmtId="0" fontId="18" fillId="25" borderId="0" xfId="0" applyFont="1" applyFill="1" applyAlignment="1">
      <alignment horizontal="center" vertical="center"/>
    </xf>
    <xf numFmtId="0" fontId="24" fillId="0" borderId="0" xfId="0" applyFont="1" applyAlignment="1">
      <alignment vertical="center"/>
    </xf>
    <xf numFmtId="0" fontId="0" fillId="0" borderId="0" xfId="0" applyAlignment="1">
      <alignment horizontal="right" vertical="center"/>
    </xf>
    <xf numFmtId="0" fontId="0" fillId="6" borderId="14" xfId="0" applyFill="1" applyBorder="1" applyAlignment="1">
      <alignment horizontal="right" vertical="center"/>
    </xf>
    <xf numFmtId="0" fontId="0" fillId="0" borderId="0" xfId="0" applyBorder="1" applyAlignment="1">
      <alignment horizontal="right" vertical="center"/>
    </xf>
    <xf numFmtId="0" fontId="0" fillId="29" borderId="14" xfId="0" applyFill="1" applyBorder="1" applyAlignment="1">
      <alignment horizontal="right" vertical="center"/>
    </xf>
    <xf numFmtId="0" fontId="18" fillId="0" borderId="0" xfId="0" applyFont="1" applyBorder="1" applyAlignment="1">
      <alignment vertical="center"/>
    </xf>
    <xf numFmtId="0" fontId="24" fillId="0" borderId="0" xfId="0" applyFont="1" applyBorder="1" applyAlignment="1">
      <alignment vertical="center"/>
    </xf>
    <xf numFmtId="0" fontId="25" fillId="0" borderId="0" xfId="0" applyFont="1" applyAlignment="1">
      <alignment vertical="center"/>
    </xf>
    <xf numFmtId="0" fontId="20" fillId="0" borderId="0" xfId="0" applyFont="1"/>
    <xf numFmtId="0" fontId="1" fillId="18" borderId="0" xfId="0" applyFont="1" applyFill="1" applyBorder="1" applyAlignment="1">
      <alignment horizontal="right" vertical="center"/>
    </xf>
    <xf numFmtId="0" fontId="0" fillId="25" borderId="0" xfId="0" applyFill="1" applyAlignment="1">
      <alignment horizontal="left" vertical="center"/>
    </xf>
    <xf numFmtId="0" fontId="0" fillId="0" borderId="0" xfId="0" applyBorder="1" applyAlignment="1">
      <alignment horizontal="left" vertical="center"/>
    </xf>
    <xf numFmtId="0" fontId="1" fillId="25" borderId="0" xfId="0" applyFont="1" applyFill="1" applyAlignment="1">
      <alignment horizontal="right" vertical="center"/>
    </xf>
    <xf numFmtId="0" fontId="1" fillId="0" borderId="0" xfId="0" applyFont="1" applyAlignment="1">
      <alignment horizontal="right" vertical="center"/>
    </xf>
    <xf numFmtId="0" fontId="0" fillId="18" borderId="16" xfId="0" applyFont="1" applyFill="1" applyBorder="1" applyAlignment="1">
      <alignment horizontal="left" vertical="center"/>
    </xf>
    <xf numFmtId="0" fontId="0" fillId="17" borderId="16" xfId="0" applyFont="1" applyFill="1" applyBorder="1" applyAlignment="1">
      <alignment horizontal="left" vertical="center"/>
    </xf>
    <xf numFmtId="0" fontId="14" fillId="0" borderId="0" xfId="0" applyFont="1" applyAlignment="1">
      <alignment vertical="center"/>
    </xf>
    <xf numFmtId="0" fontId="0" fillId="0" borderId="0" xfId="0" quotePrefix="1" applyAlignment="1">
      <alignment vertical="center"/>
    </xf>
    <xf numFmtId="0" fontId="0" fillId="0" borderId="0" xfId="0" applyAlignment="1">
      <alignment horizontal="left" vertical="center" indent="2"/>
    </xf>
    <xf numFmtId="0" fontId="0" fillId="18" borderId="15" xfId="0" applyFont="1" applyFill="1" applyBorder="1" applyAlignment="1">
      <alignment horizontal="left" vertical="center" indent="2"/>
    </xf>
    <xf numFmtId="0" fontId="0" fillId="18" borderId="16" xfId="0" applyFont="1" applyFill="1" applyBorder="1" applyAlignment="1">
      <alignment horizontal="left" vertical="center" indent="2"/>
    </xf>
    <xf numFmtId="0" fontId="0" fillId="18" borderId="17" xfId="0" applyFont="1" applyFill="1" applyBorder="1" applyAlignment="1">
      <alignment horizontal="left" vertical="center" indent="2"/>
    </xf>
    <xf numFmtId="0" fontId="0" fillId="17" borderId="15" xfId="0" applyFont="1" applyFill="1" applyBorder="1" applyAlignment="1">
      <alignment horizontal="left" vertical="center" indent="2"/>
    </xf>
    <xf numFmtId="0" fontId="0" fillId="17" borderId="16" xfId="0" applyFont="1" applyFill="1" applyBorder="1" applyAlignment="1">
      <alignment horizontal="left" vertical="center" indent="2"/>
    </xf>
    <xf numFmtId="0" fontId="0" fillId="17" borderId="17" xfId="0" applyFont="1" applyFill="1" applyBorder="1" applyAlignment="1">
      <alignment horizontal="left" vertical="center" indent="2"/>
    </xf>
    <xf numFmtId="0" fontId="0" fillId="15" borderId="15" xfId="0" applyFont="1" applyFill="1" applyBorder="1" applyAlignment="1">
      <alignment horizontal="left" vertical="center" indent="2"/>
    </xf>
    <xf numFmtId="0" fontId="0" fillId="15" borderId="16" xfId="0" applyFont="1" applyFill="1" applyBorder="1" applyAlignment="1">
      <alignment horizontal="left" vertical="center" indent="2"/>
    </xf>
    <xf numFmtId="0" fontId="0" fillId="15" borderId="17" xfId="0" applyFont="1" applyFill="1" applyBorder="1" applyAlignment="1">
      <alignment horizontal="left" vertical="center" indent="2"/>
    </xf>
    <xf numFmtId="0" fontId="0" fillId="16" borderId="15" xfId="0" applyFont="1" applyFill="1" applyBorder="1" applyAlignment="1">
      <alignment horizontal="left" vertical="center" indent="2"/>
    </xf>
    <xf numFmtId="0" fontId="0" fillId="16" borderId="16" xfId="0" applyFont="1" applyFill="1" applyBorder="1" applyAlignment="1">
      <alignment horizontal="left" vertical="center" indent="2"/>
    </xf>
    <xf numFmtId="0" fontId="0" fillId="16" borderId="17" xfId="0" applyFont="1" applyFill="1" applyBorder="1" applyAlignment="1">
      <alignment horizontal="left" vertical="center" indent="2"/>
    </xf>
    <xf numFmtId="0" fontId="0" fillId="17" borderId="15" xfId="0" applyFont="1" applyFill="1" applyBorder="1" applyAlignment="1">
      <alignment horizontal="left" vertical="center"/>
    </xf>
    <xf numFmtId="0" fontId="0" fillId="18" borderId="15" xfId="0" applyFont="1" applyFill="1" applyBorder="1" applyAlignment="1">
      <alignment horizontal="left" vertical="center"/>
    </xf>
    <xf numFmtId="0" fontId="0" fillId="18" borderId="17" xfId="0" applyFont="1" applyFill="1" applyBorder="1" applyAlignment="1">
      <alignment horizontal="left" vertical="center"/>
    </xf>
    <xf numFmtId="0" fontId="0" fillId="17" borderId="17" xfId="0" applyFont="1" applyFill="1" applyBorder="1" applyAlignment="1">
      <alignment horizontal="left" vertical="center"/>
    </xf>
    <xf numFmtId="0" fontId="0" fillId="16" borderId="15" xfId="0" applyFont="1" applyFill="1" applyBorder="1" applyAlignment="1">
      <alignment horizontal="left" vertical="center"/>
    </xf>
    <xf numFmtId="0" fontId="0" fillId="16" borderId="16" xfId="0" applyFont="1" applyFill="1" applyBorder="1" applyAlignment="1">
      <alignment horizontal="left" vertical="center"/>
    </xf>
    <xf numFmtId="0" fontId="0" fillId="16" borderId="17" xfId="0" applyFont="1" applyFill="1" applyBorder="1" applyAlignment="1">
      <alignment horizontal="left" vertical="center"/>
    </xf>
    <xf numFmtId="0" fontId="0" fillId="15" borderId="15" xfId="0" applyFont="1" applyFill="1" applyBorder="1" applyAlignment="1">
      <alignment horizontal="left" vertical="center"/>
    </xf>
    <xf numFmtId="0" fontId="0" fillId="15" borderId="16" xfId="0" applyFont="1" applyFill="1" applyBorder="1" applyAlignment="1">
      <alignment horizontal="left" vertical="center"/>
    </xf>
    <xf numFmtId="0" fontId="0" fillId="15" borderId="17" xfId="0" applyFont="1" applyFill="1" applyBorder="1" applyAlignment="1">
      <alignment horizontal="left" vertical="center"/>
    </xf>
    <xf numFmtId="0" fontId="27" fillId="24" borderId="0" xfId="0" applyFont="1" applyFill="1" applyAlignment="1">
      <alignment horizontal="center" vertical="center"/>
    </xf>
    <xf numFmtId="0" fontId="0" fillId="19" borderId="0" xfId="0" applyFill="1" applyAlignment="1">
      <alignment horizontal="center" vertical="center"/>
    </xf>
    <xf numFmtId="0" fontId="14" fillId="30" borderId="0" xfId="0" applyFont="1" applyFill="1" applyAlignment="1">
      <alignment horizontal="center" vertical="center"/>
    </xf>
    <xf numFmtId="0" fontId="29" fillId="31" borderId="0" xfId="0" applyFont="1" applyFill="1" applyAlignment="1">
      <alignment horizontal="center" vertical="center"/>
    </xf>
    <xf numFmtId="0" fontId="1" fillId="0" borderId="0" xfId="0" applyFont="1" applyAlignment="1">
      <alignment vertical="center"/>
    </xf>
    <xf numFmtId="0" fontId="0" fillId="32" borderId="0" xfId="0" applyFill="1" applyAlignment="1">
      <alignment vertical="center"/>
    </xf>
    <xf numFmtId="0" fontId="0" fillId="14" borderId="0" xfId="0" applyFill="1" applyAlignment="1">
      <alignment vertical="center"/>
    </xf>
    <xf numFmtId="0" fontId="0" fillId="27" borderId="0" xfId="0" applyFill="1" applyAlignment="1">
      <alignment vertical="center"/>
    </xf>
    <xf numFmtId="0" fontId="0" fillId="14" borderId="0" xfId="0" applyFill="1" applyAlignment="1">
      <alignment horizontal="right" vertical="center"/>
    </xf>
    <xf numFmtId="0" fontId="0" fillId="27" borderId="0" xfId="0" applyFill="1" applyAlignment="1">
      <alignment horizontal="right" vertical="center"/>
    </xf>
    <xf numFmtId="0" fontId="0" fillId="32" borderId="0" xfId="0" applyFill="1" applyAlignment="1">
      <alignment horizontal="right" vertical="center"/>
    </xf>
    <xf numFmtId="0" fontId="0" fillId="10" borderId="0" xfId="0" applyFill="1" applyAlignment="1">
      <alignment vertical="center"/>
    </xf>
    <xf numFmtId="166" fontId="18" fillId="6" borderId="0" xfId="0" applyNumberFormat="1" applyFont="1" applyFill="1" applyAlignment="1">
      <alignment vertical="center"/>
    </xf>
    <xf numFmtId="164" fontId="18" fillId="6" borderId="0" xfId="0" applyNumberFormat="1" applyFont="1" applyFill="1" applyAlignment="1">
      <alignment horizontal="left" vertical="center"/>
    </xf>
    <xf numFmtId="0" fontId="0" fillId="6" borderId="15" xfId="0" applyFill="1" applyBorder="1" applyAlignment="1">
      <alignment horizontal="left" vertical="top"/>
    </xf>
    <xf numFmtId="0" fontId="0" fillId="6" borderId="16" xfId="0" applyFill="1" applyBorder="1" applyAlignment="1">
      <alignment horizontal="left" vertical="top"/>
    </xf>
    <xf numFmtId="0" fontId="0" fillId="6" borderId="17" xfId="0" applyFill="1" applyBorder="1" applyAlignment="1">
      <alignment horizontal="left" vertical="top"/>
    </xf>
    <xf numFmtId="0" fontId="1" fillId="7" borderId="0" xfId="0" applyFont="1" applyFill="1" applyAlignment="1">
      <alignment horizontal="right" vertical="center"/>
    </xf>
    <xf numFmtId="0" fontId="0" fillId="9" borderId="0" xfId="0" applyFont="1" applyFill="1" applyAlignment="1">
      <alignment vertical="center"/>
    </xf>
    <xf numFmtId="0" fontId="0" fillId="18" borderId="0" xfId="0" applyFill="1" applyAlignment="1">
      <alignment vertical="center"/>
    </xf>
    <xf numFmtId="0" fontId="0" fillId="8" borderId="0" xfId="0" applyFont="1" applyFill="1" applyAlignment="1">
      <alignment vertical="center"/>
    </xf>
    <xf numFmtId="0" fontId="0" fillId="2" borderId="0" xfId="0" applyFont="1" applyFill="1" applyAlignment="1">
      <alignment vertical="center"/>
    </xf>
    <xf numFmtId="0" fontId="0" fillId="19" borderId="0" xfId="0" applyFill="1" applyAlignment="1">
      <alignment vertical="center"/>
    </xf>
    <xf numFmtId="0" fontId="0" fillId="2" borderId="14" xfId="0" applyFill="1" applyBorder="1" applyAlignment="1">
      <alignment horizontal="left" vertical="top"/>
    </xf>
    <xf numFmtId="0" fontId="1" fillId="20" borderId="0" xfId="0" applyFont="1" applyFill="1"/>
    <xf numFmtId="0" fontId="0" fillId="20" borderId="0" xfId="0" applyFill="1"/>
    <xf numFmtId="0" fontId="0" fillId="33" borderId="0" xfId="0" applyFill="1"/>
    <xf numFmtId="0" fontId="1" fillId="33" borderId="0" xfId="0" applyFont="1" applyFill="1"/>
    <xf numFmtId="0" fontId="0" fillId="33" borderId="0" xfId="0" applyFont="1" applyFill="1"/>
    <xf numFmtId="0" fontId="0" fillId="25" borderId="0" xfId="0" applyFill="1"/>
    <xf numFmtId="0" fontId="0" fillId="14" borderId="0" xfId="0" applyFill="1"/>
    <xf numFmtId="0" fontId="0" fillId="15" borderId="0" xfId="0" applyFill="1"/>
    <xf numFmtId="0" fontId="0" fillId="16" borderId="0" xfId="0" applyFill="1"/>
    <xf numFmtId="0" fontId="0" fillId="14" borderId="16" xfId="0" quotePrefix="1" applyFill="1" applyBorder="1" applyAlignment="1">
      <alignment horizontal="center" vertical="center"/>
    </xf>
    <xf numFmtId="0" fontId="0" fillId="8" borderId="0" xfId="0" applyFill="1"/>
    <xf numFmtId="0" fontId="3" fillId="0" borderId="0" xfId="0" applyFont="1" applyAlignment="1">
      <alignment vertical="center"/>
    </xf>
    <xf numFmtId="0" fontId="33" fillId="0" borderId="0" xfId="0" applyFont="1" applyAlignment="1">
      <alignment vertical="center"/>
    </xf>
    <xf numFmtId="2" fontId="32" fillId="0" borderId="28" xfId="0" applyNumberFormat="1" applyFont="1" applyBorder="1" applyAlignment="1">
      <alignment horizontal="right" vertical="center"/>
    </xf>
    <xf numFmtId="2" fontId="34" fillId="0" borderId="0" xfId="0" applyNumberFormat="1" applyFont="1" applyAlignment="1">
      <alignment vertical="center"/>
    </xf>
    <xf numFmtId="170" fontId="0" fillId="0" borderId="0" xfId="0" applyNumberFormat="1" applyAlignment="1">
      <alignment horizontal="center" vertical="center"/>
    </xf>
    <xf numFmtId="171" fontId="1" fillId="19" borderId="0" xfId="0" applyNumberFormat="1" applyFont="1" applyFill="1" applyAlignment="1">
      <alignment horizontal="center" vertical="center"/>
    </xf>
    <xf numFmtId="167" fontId="0" fillId="0" borderId="0" xfId="0" applyNumberFormat="1" applyAlignment="1" applyProtection="1">
      <alignment horizontal="right" vertical="center"/>
      <protection locked="0"/>
    </xf>
    <xf numFmtId="169" fontId="0" fillId="0" borderId="0" xfId="0" applyNumberFormat="1" applyAlignment="1" applyProtection="1">
      <alignment horizontal="left" vertical="center"/>
      <protection locked="0"/>
    </xf>
    <xf numFmtId="167" fontId="0" fillId="14" borderId="0" xfId="0" applyNumberFormat="1" applyFill="1" applyBorder="1" applyAlignment="1">
      <alignment vertical="center"/>
    </xf>
    <xf numFmtId="169" fontId="0" fillId="14" borderId="0" xfId="0" applyNumberFormat="1" applyFill="1" applyBorder="1" applyAlignment="1">
      <alignment horizontal="left" vertical="center"/>
    </xf>
    <xf numFmtId="167" fontId="0" fillId="2" borderId="0" xfId="0" applyNumberFormat="1" applyFill="1" applyAlignment="1" applyProtection="1">
      <alignment horizontal="right" vertical="center"/>
      <protection locked="0"/>
    </xf>
    <xf numFmtId="169" fontId="0" fillId="2" borderId="0" xfId="0" applyNumberFormat="1" applyFill="1" applyAlignment="1" applyProtection="1">
      <alignment horizontal="left" vertical="center"/>
      <protection locked="0"/>
    </xf>
    <xf numFmtId="0" fontId="0" fillId="2" borderId="0" xfId="0" applyFill="1" applyAlignment="1">
      <alignment vertical="center"/>
    </xf>
    <xf numFmtId="0" fontId="0" fillId="2" borderId="0" xfId="0" applyFill="1" applyAlignment="1">
      <alignment horizontal="right" vertical="center"/>
    </xf>
    <xf numFmtId="0" fontId="0" fillId="2" borderId="0" xfId="0" applyFill="1" applyAlignment="1">
      <alignment horizontal="left" vertical="center"/>
    </xf>
    <xf numFmtId="167" fontId="0" fillId="0" borderId="0" xfId="0" applyNumberFormat="1" applyFill="1" applyAlignment="1" applyProtection="1">
      <alignment horizontal="right" vertical="center"/>
      <protection locked="0"/>
    </xf>
    <xf numFmtId="169" fontId="0" fillId="0" borderId="0" xfId="0" applyNumberFormat="1" applyFill="1" applyAlignment="1" applyProtection="1">
      <alignment horizontal="left" vertical="center"/>
      <protection locked="0"/>
    </xf>
    <xf numFmtId="0" fontId="0" fillId="0" borderId="0" xfId="0" applyFill="1" applyAlignment="1">
      <alignment vertical="center"/>
    </xf>
    <xf numFmtId="0" fontId="0" fillId="0" borderId="0" xfId="0" applyFill="1" applyAlignment="1">
      <alignment horizontal="right" vertical="center"/>
    </xf>
    <xf numFmtId="0" fontId="0" fillId="0" borderId="0" xfId="0" applyFill="1" applyAlignment="1">
      <alignment horizontal="left" vertical="center"/>
    </xf>
    <xf numFmtId="0" fontId="0" fillId="19" borderId="0" xfId="0" applyFill="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34" borderId="0" xfId="0" applyFill="1" applyAlignment="1">
      <alignment vertical="center"/>
    </xf>
    <xf numFmtId="0" fontId="0" fillId="0" borderId="0" xfId="0" applyFont="1" applyAlignment="1">
      <alignment vertical="center"/>
    </xf>
    <xf numFmtId="0" fontId="0" fillId="0" borderId="0" xfId="0" applyFill="1"/>
    <xf numFmtId="0" fontId="0" fillId="15" borderId="0" xfId="0" applyFont="1" applyFill="1"/>
    <xf numFmtId="0" fontId="37" fillId="9" borderId="0" xfId="0" applyFont="1" applyFill="1"/>
    <xf numFmtId="0" fontId="0" fillId="32" borderId="0" xfId="0" applyFill="1"/>
    <xf numFmtId="0" fontId="0" fillId="17" borderId="0" xfId="0" applyFill="1"/>
    <xf numFmtId="0" fontId="0" fillId="0" borderId="0" xfId="0" applyFont="1"/>
    <xf numFmtId="0" fontId="38" fillId="0" borderId="0" xfId="0" applyFont="1" applyAlignment="1">
      <alignment vertical="center"/>
    </xf>
    <xf numFmtId="0" fontId="0" fillId="7" borderId="0" xfId="0" applyFill="1" applyAlignment="1">
      <alignment vertical="top"/>
    </xf>
    <xf numFmtId="0" fontId="0" fillId="0" borderId="0" xfId="0" applyFont="1" applyAlignment="1">
      <alignment vertical="top"/>
    </xf>
    <xf numFmtId="0" fontId="0" fillId="0" borderId="0" xfId="0" applyFont="1" applyAlignment="1">
      <alignment horizontal="left" vertical="center"/>
    </xf>
    <xf numFmtId="0" fontId="38" fillId="7" borderId="0" xfId="0" applyFont="1" applyFill="1" applyAlignment="1">
      <alignment vertical="center"/>
    </xf>
    <xf numFmtId="0" fontId="18" fillId="7" borderId="0" xfId="0" applyFont="1" applyFill="1" applyAlignment="1">
      <alignment vertical="center"/>
    </xf>
    <xf numFmtId="0" fontId="0" fillId="9" borderId="0" xfId="0" applyFill="1" applyAlignment="1">
      <alignment horizontal="center" vertical="center"/>
    </xf>
    <xf numFmtId="0" fontId="0" fillId="27" borderId="0" xfId="0" applyFill="1" applyAlignment="1">
      <alignment horizontal="center" vertical="center"/>
    </xf>
    <xf numFmtId="0" fontId="18" fillId="7" borderId="0" xfId="0" applyFont="1" applyFill="1" applyAlignment="1">
      <alignment horizontal="left" vertical="center"/>
    </xf>
    <xf numFmtId="0" fontId="35" fillId="7" borderId="0" xfId="0" applyFont="1" applyFill="1" applyAlignment="1">
      <alignment horizontal="left" vertical="center"/>
    </xf>
    <xf numFmtId="0" fontId="0" fillId="0" borderId="0" xfId="0" applyBorder="1" applyAlignment="1"/>
    <xf numFmtId="0" fontId="1" fillId="27" borderId="0" xfId="0" applyFont="1" applyFill="1" applyAlignment="1">
      <alignment vertical="center"/>
    </xf>
    <xf numFmtId="0" fontId="1" fillId="17" borderId="0" xfId="0" applyFont="1" applyFill="1" applyAlignment="1">
      <alignment horizontal="center" vertical="center"/>
    </xf>
    <xf numFmtId="0" fontId="1" fillId="17" borderId="15" xfId="0" applyFont="1" applyFill="1" applyBorder="1" applyAlignment="1">
      <alignment horizontal="left" vertical="center"/>
    </xf>
    <xf numFmtId="0" fontId="1" fillId="17" borderId="16" xfId="0" applyFont="1" applyFill="1" applyBorder="1" applyAlignment="1">
      <alignment horizontal="left" vertical="center"/>
    </xf>
    <xf numFmtId="0" fontId="27" fillId="6" borderId="0" xfId="0" applyFont="1" applyFill="1" applyAlignment="1">
      <alignment horizontal="center" vertical="center"/>
    </xf>
    <xf numFmtId="0" fontId="39" fillId="0" borderId="0" xfId="0" applyFont="1" applyAlignment="1">
      <alignment vertical="center"/>
    </xf>
    <xf numFmtId="0" fontId="40" fillId="0" borderId="0" xfId="0" applyFont="1" applyAlignment="1">
      <alignment vertical="center"/>
    </xf>
    <xf numFmtId="0" fontId="41" fillId="17" borderId="17" xfId="0" applyFont="1" applyFill="1" applyBorder="1" applyAlignment="1">
      <alignment horizontal="left" vertical="center"/>
    </xf>
    <xf numFmtId="0" fontId="0" fillId="35" borderId="0" xfId="0" applyFill="1"/>
    <xf numFmtId="0" fontId="0" fillId="34" borderId="0" xfId="0" applyFill="1"/>
    <xf numFmtId="0" fontId="0" fillId="32" borderId="0" xfId="0" applyFill="1" applyAlignment="1">
      <alignment horizontal="center" vertical="center"/>
    </xf>
    <xf numFmtId="0" fontId="42" fillId="0" borderId="0" xfId="0" applyFont="1" applyAlignment="1">
      <alignment horizontal="center" vertical="center"/>
    </xf>
    <xf numFmtId="0" fontId="27" fillId="9" borderId="0" xfId="0" applyFont="1" applyFill="1" applyAlignment="1">
      <alignment horizontal="center" vertical="center"/>
    </xf>
    <xf numFmtId="0" fontId="0" fillId="29" borderId="0" xfId="0" applyFill="1" applyAlignment="1">
      <alignment horizontal="center" vertical="center"/>
    </xf>
    <xf numFmtId="0" fontId="0" fillId="0" borderId="14" xfId="0" applyBorder="1" applyAlignment="1">
      <alignment vertical="center"/>
    </xf>
    <xf numFmtId="0" fontId="0" fillId="0" borderId="14" xfId="0" applyBorder="1" applyAlignment="1">
      <alignment horizontal="left" vertical="center"/>
    </xf>
    <xf numFmtId="0" fontId="18" fillId="14" borderId="0" xfId="0" applyFont="1" applyFill="1" applyAlignment="1">
      <alignment vertical="center"/>
    </xf>
    <xf numFmtId="0" fontId="18" fillId="18" borderId="16" xfId="0" applyFont="1" applyFill="1" applyBorder="1" applyAlignment="1">
      <alignment horizontal="left" vertical="center"/>
    </xf>
    <xf numFmtId="0" fontId="18" fillId="18" borderId="17" xfId="0" applyFont="1" applyFill="1" applyBorder="1" applyAlignment="1">
      <alignment horizontal="left" vertical="center"/>
    </xf>
    <xf numFmtId="0" fontId="18" fillId="18" borderId="15" xfId="0" applyFont="1" applyFill="1" applyBorder="1" applyAlignment="1">
      <alignment horizontal="left" vertical="center"/>
    </xf>
    <xf numFmtId="0" fontId="18" fillId="16" borderId="15" xfId="0" applyFont="1" applyFill="1" applyBorder="1" applyAlignment="1">
      <alignment horizontal="left" vertical="center"/>
    </xf>
    <xf numFmtId="0" fontId="18" fillId="16" borderId="16" xfId="0" applyFont="1" applyFill="1" applyBorder="1" applyAlignment="1">
      <alignment horizontal="left" vertical="center"/>
    </xf>
    <xf numFmtId="0" fontId="18" fillId="16" borderId="17" xfId="0" applyFont="1" applyFill="1" applyBorder="1" applyAlignment="1">
      <alignment horizontal="left" vertical="center"/>
    </xf>
    <xf numFmtId="0" fontId="18" fillId="17" borderId="16" xfId="0" applyFont="1" applyFill="1" applyBorder="1" applyAlignment="1">
      <alignment horizontal="left" vertical="center"/>
    </xf>
    <xf numFmtId="0" fontId="18" fillId="27" borderId="0" xfId="0" applyFont="1" applyFill="1" applyAlignment="1">
      <alignment vertical="center"/>
    </xf>
    <xf numFmtId="0" fontId="18" fillId="17" borderId="17" xfId="0" applyFont="1" applyFill="1" applyBorder="1" applyAlignment="1">
      <alignment horizontal="left" vertical="center"/>
    </xf>
    <xf numFmtId="0" fontId="40" fillId="27" borderId="0" xfId="0" applyFont="1" applyFill="1" applyAlignment="1">
      <alignment vertical="center"/>
    </xf>
    <xf numFmtId="0" fontId="18" fillId="15" borderId="16" xfId="0" applyFont="1" applyFill="1" applyBorder="1" applyAlignment="1">
      <alignment horizontal="left" vertical="center"/>
    </xf>
    <xf numFmtId="0" fontId="18" fillId="15" borderId="17" xfId="0" applyFont="1" applyFill="1" applyBorder="1" applyAlignment="1">
      <alignment horizontal="left" vertical="center"/>
    </xf>
    <xf numFmtId="0" fontId="0" fillId="16" borderId="0" xfId="0" applyFill="1" applyAlignment="1">
      <alignment vertical="center"/>
    </xf>
    <xf numFmtId="0" fontId="0" fillId="16" borderId="0" xfId="0" applyFill="1" applyAlignment="1">
      <alignment horizontal="right" vertical="center"/>
    </xf>
    <xf numFmtId="0" fontId="1" fillId="16" borderId="16" xfId="0" applyFont="1" applyFill="1" applyBorder="1" applyAlignment="1">
      <alignment horizontal="left" vertical="center"/>
    </xf>
    <xf numFmtId="0" fontId="43" fillId="0" borderId="0" xfId="0" applyFont="1" applyAlignment="1">
      <alignment vertical="center"/>
    </xf>
    <xf numFmtId="0" fontId="18" fillId="17" borderId="15" xfId="0" applyFont="1" applyFill="1" applyBorder="1" applyAlignment="1">
      <alignment horizontal="left" vertical="center"/>
    </xf>
    <xf numFmtId="0" fontId="18" fillId="15" borderId="15" xfId="0" applyFont="1" applyFill="1" applyBorder="1" applyAlignment="1">
      <alignment horizontal="left" vertical="center"/>
    </xf>
    <xf numFmtId="0" fontId="0" fillId="24" borderId="0" xfId="0" applyFill="1" applyAlignment="1">
      <alignment horizontal="right" vertical="center"/>
    </xf>
    <xf numFmtId="0" fontId="0" fillId="24" borderId="0" xfId="0" applyFill="1" applyAlignment="1">
      <alignment horizontal="left" vertical="center"/>
    </xf>
    <xf numFmtId="0" fontId="33" fillId="24" borderId="0" xfId="0" applyFont="1" applyFill="1" applyAlignment="1">
      <alignment vertical="center"/>
    </xf>
    <xf numFmtId="2" fontId="32" fillId="24" borderId="28" xfId="0" applyNumberFormat="1" applyFont="1" applyFill="1" applyBorder="1" applyAlignment="1">
      <alignment horizontal="right" vertical="center"/>
    </xf>
    <xf numFmtId="170" fontId="0" fillId="24" borderId="0" xfId="0" applyNumberFormat="1" applyFill="1" applyAlignment="1">
      <alignment horizontal="center" vertical="center"/>
    </xf>
    <xf numFmtId="0" fontId="0" fillId="24" borderId="0" xfId="0" applyFill="1" applyAlignment="1">
      <alignment vertical="center"/>
    </xf>
    <xf numFmtId="0" fontId="0" fillId="0" borderId="0" xfId="0" applyAlignment="1">
      <alignment horizontal="center" vertical="center"/>
    </xf>
    <xf numFmtId="0" fontId="0" fillId="19" borderId="0" xfId="0" applyFill="1" applyAlignment="1">
      <alignment horizontal="center" vertical="center"/>
    </xf>
    <xf numFmtId="0" fontId="0" fillId="2" borderId="0" xfId="0" applyFill="1" applyAlignment="1">
      <alignment horizontal="center" vertical="center"/>
    </xf>
    <xf numFmtId="0" fontId="0" fillId="19" borderId="0" xfId="0" applyFill="1" applyAlignment="1">
      <alignment horizontal="left" vertical="center"/>
    </xf>
    <xf numFmtId="0" fontId="0" fillId="19" borderId="0" xfId="0" applyFill="1" applyAlignment="1">
      <alignment vertical="top"/>
    </xf>
    <xf numFmtId="0" fontId="18" fillId="19" borderId="0" xfId="0" applyFont="1" applyFill="1" applyAlignment="1">
      <alignment vertical="center"/>
    </xf>
    <xf numFmtId="0" fontId="18" fillId="19" borderId="0" xfId="0" applyFont="1" applyFill="1" applyAlignment="1">
      <alignment horizontal="left" vertical="center"/>
    </xf>
    <xf numFmtId="0" fontId="0" fillId="18" borderId="0" xfId="0" applyFill="1"/>
    <xf numFmtId="0" fontId="0" fillId="16" borderId="0" xfId="0" applyFont="1" applyFill="1"/>
    <xf numFmtId="0" fontId="13" fillId="24" borderId="0" xfId="0" applyFont="1" applyFill="1"/>
    <xf numFmtId="0" fontId="1" fillId="0" borderId="14" xfId="0" applyFont="1" applyBorder="1" applyAlignment="1">
      <alignment vertical="center"/>
    </xf>
    <xf numFmtId="0" fontId="0" fillId="18" borderId="16" xfId="0" applyFont="1" applyFill="1" applyBorder="1" applyAlignment="1">
      <alignment horizontal="center" vertical="center"/>
    </xf>
    <xf numFmtId="0" fontId="0" fillId="17" borderId="15" xfId="0" applyFont="1" applyFill="1" applyBorder="1" applyAlignment="1">
      <alignment horizontal="left" vertical="center" indent="1"/>
    </xf>
    <xf numFmtId="0" fontId="0" fillId="15" borderId="16" xfId="0" applyFont="1" applyFill="1" applyBorder="1" applyAlignment="1">
      <alignment horizontal="center" vertical="center"/>
    </xf>
    <xf numFmtId="0" fontId="0" fillId="16" borderId="16" xfId="0" applyFont="1" applyFill="1" applyBorder="1" applyAlignment="1">
      <alignment horizontal="left" vertical="center" indent="1"/>
    </xf>
    <xf numFmtId="0" fontId="0" fillId="19" borderId="0" xfId="0" applyFill="1" applyAlignment="1">
      <alignment horizontal="right" vertical="center"/>
    </xf>
    <xf numFmtId="0" fontId="1" fillId="19" borderId="0" xfId="0" applyFont="1" applyFill="1"/>
    <xf numFmtId="0" fontId="1" fillId="6" borderId="0" xfId="0" applyFont="1" applyFill="1" applyAlignment="1">
      <alignment vertical="center"/>
    </xf>
    <xf numFmtId="0" fontId="0" fillId="6" borderId="0" xfId="0" applyFill="1" applyAlignment="1">
      <alignment horizontal="right" vertical="center"/>
    </xf>
    <xf numFmtId="0" fontId="0" fillId="6" borderId="0" xfId="0" applyFill="1" applyAlignment="1">
      <alignment vertical="center"/>
    </xf>
    <xf numFmtId="0" fontId="0" fillId="2" borderId="14" xfId="0" applyFill="1" applyBorder="1" applyAlignment="1">
      <alignment horizontal="center" vertical="center"/>
    </xf>
    <xf numFmtId="0" fontId="18" fillId="2" borderId="0" xfId="0" applyFont="1" applyFill="1" applyAlignment="1">
      <alignment horizontal="right" vertical="center"/>
    </xf>
    <xf numFmtId="0" fontId="27" fillId="23" borderId="0" xfId="0" applyFont="1" applyFill="1" applyAlignment="1">
      <alignment horizontal="center" vertical="center"/>
    </xf>
    <xf numFmtId="0" fontId="41" fillId="0" borderId="0" xfId="0" applyFont="1" applyFill="1" applyAlignment="1">
      <alignment horizontal="center" vertical="center"/>
    </xf>
    <xf numFmtId="0" fontId="0" fillId="10" borderId="0" xfId="0" applyFill="1" applyAlignment="1">
      <alignment horizontal="center" vertical="center"/>
    </xf>
    <xf numFmtId="0" fontId="1" fillId="10" borderId="0" xfId="0" applyFont="1" applyFill="1" applyAlignment="1">
      <alignment vertical="center"/>
    </xf>
    <xf numFmtId="0" fontId="27" fillId="23" borderId="0" xfId="0" applyFont="1" applyFill="1"/>
    <xf numFmtId="0" fontId="13" fillId="23" borderId="0" xfId="0" applyFont="1" applyFill="1"/>
    <xf numFmtId="0" fontId="27" fillId="23" borderId="0" xfId="0" applyFont="1" applyFill="1" applyAlignment="1">
      <alignment vertical="center"/>
    </xf>
    <xf numFmtId="0" fontId="0" fillId="11" borderId="6" xfId="0" applyFill="1" applyBorder="1" applyAlignment="1">
      <alignment horizontal="center" vertical="center"/>
    </xf>
    <xf numFmtId="0" fontId="0" fillId="11" borderId="9" xfId="0" applyFill="1" applyBorder="1" applyAlignment="1">
      <alignment horizontal="center" vertical="center"/>
    </xf>
    <xf numFmtId="0" fontId="0" fillId="11" borderId="10" xfId="0" applyFill="1" applyBorder="1" applyAlignment="1">
      <alignment horizontal="center" vertical="center"/>
    </xf>
    <xf numFmtId="0" fontId="0" fillId="11" borderId="6" xfId="0" applyFill="1" applyBorder="1" applyAlignment="1">
      <alignment vertical="center"/>
    </xf>
    <xf numFmtId="0" fontId="0" fillId="11" borderId="9" xfId="0" applyFill="1" applyBorder="1" applyAlignment="1">
      <alignment vertical="center"/>
    </xf>
    <xf numFmtId="166" fontId="13" fillId="23" borderId="14" xfId="0" applyNumberFormat="1" applyFont="1" applyFill="1" applyBorder="1" applyAlignment="1">
      <alignment vertical="center"/>
    </xf>
    <xf numFmtId="166" fontId="1" fillId="8" borderId="14" xfId="0" applyNumberFormat="1" applyFont="1" applyFill="1" applyBorder="1" applyAlignment="1">
      <alignment vertical="center"/>
    </xf>
    <xf numFmtId="166" fontId="1" fillId="18" borderId="14" xfId="0" applyNumberFormat="1" applyFont="1" applyFill="1" applyBorder="1" applyAlignment="1">
      <alignment vertical="center"/>
    </xf>
    <xf numFmtId="0" fontId="1" fillId="27" borderId="0" xfId="0" applyFont="1" applyFill="1"/>
    <xf numFmtId="0" fontId="0" fillId="15" borderId="0" xfId="0" applyFill="1" applyAlignment="1">
      <alignment horizontal="left" vertical="center"/>
    </xf>
    <xf numFmtId="0" fontId="0" fillId="0" borderId="0" xfId="0" applyAlignment="1">
      <alignment horizontal="center" vertical="center"/>
    </xf>
    <xf numFmtId="0" fontId="33" fillId="10" borderId="0" xfId="0" applyFont="1" applyFill="1" applyAlignment="1">
      <alignment horizontal="center" vertical="center" wrapText="1"/>
    </xf>
    <xf numFmtId="0" fontId="28" fillId="0" borderId="0" xfId="0" applyFont="1" applyBorder="1" applyAlignment="1">
      <alignment horizontal="left" vertical="center"/>
    </xf>
    <xf numFmtId="0" fontId="28" fillId="0" borderId="11" xfId="0" applyFont="1" applyBorder="1" applyAlignment="1">
      <alignment horizontal="left" vertical="center"/>
    </xf>
    <xf numFmtId="0" fontId="28" fillId="0" borderId="0" xfId="0" applyFont="1" applyAlignment="1">
      <alignment horizontal="left" vertical="center"/>
    </xf>
    <xf numFmtId="0" fontId="0" fillId="15" borderId="0" xfId="0" applyFill="1" applyAlignment="1">
      <alignment horizontal="center" vertical="center" textRotation="90"/>
    </xf>
    <xf numFmtId="0" fontId="0" fillId="34" borderId="0" xfId="0" applyFont="1" applyFill="1" applyAlignment="1">
      <alignment horizontal="center" vertical="center" textRotation="90"/>
    </xf>
    <xf numFmtId="0" fontId="44" fillId="0" borderId="0" xfId="0" applyFont="1" applyAlignment="1">
      <alignment horizontal="center" vertical="center" textRotation="255"/>
    </xf>
    <xf numFmtId="0" fontId="44" fillId="27" borderId="0" xfId="0" applyFont="1" applyFill="1" applyAlignment="1">
      <alignment horizontal="center" vertical="center" wrapText="1"/>
    </xf>
    <xf numFmtId="0" fontId="26" fillId="0" borderId="0" xfId="0" applyFont="1" applyAlignment="1">
      <alignment horizontal="center" vertical="center"/>
    </xf>
    <xf numFmtId="0" fontId="24" fillId="0" borderId="0" xfId="0" applyFont="1" applyAlignment="1">
      <alignment horizontal="center" vertical="center"/>
    </xf>
    <xf numFmtId="0" fontId="31" fillId="0" borderId="0" xfId="0" applyFont="1" applyAlignment="1">
      <alignment horizontal="center" vertical="center"/>
    </xf>
    <xf numFmtId="0" fontId="30" fillId="0" borderId="0" xfId="0" applyFont="1" applyAlignment="1">
      <alignment horizontal="center" vertical="center"/>
    </xf>
    <xf numFmtId="0" fontId="38" fillId="7" borderId="0" xfId="0" applyFont="1" applyFill="1" applyAlignment="1">
      <alignment horizontal="center" vertical="center"/>
    </xf>
    <xf numFmtId="0" fontId="0" fillId="7" borderId="0" xfId="0" applyFill="1" applyAlignment="1">
      <alignment horizontal="center" vertical="center" textRotation="90"/>
    </xf>
    <xf numFmtId="0" fontId="0" fillId="0" borderId="7" xfId="0" applyBorder="1" applyAlignment="1">
      <alignment horizontal="center" vertical="center" textRotation="90"/>
    </xf>
    <xf numFmtId="0" fontId="0" fillId="0" borderId="0" xfId="0" applyAlignment="1">
      <alignment horizontal="center" vertical="center" textRotation="90"/>
    </xf>
    <xf numFmtId="0" fontId="0" fillId="0" borderId="11" xfId="0" applyBorder="1" applyAlignment="1">
      <alignment horizontal="center" vertical="center" textRotation="90"/>
    </xf>
    <xf numFmtId="0" fontId="0" fillId="0" borderId="0" xfId="0" applyBorder="1" applyAlignment="1">
      <alignment horizontal="center" vertical="center" textRotation="90"/>
    </xf>
    <xf numFmtId="0" fontId="0" fillId="0" borderId="0" xfId="0" applyBorder="1" applyAlignment="1">
      <alignment horizontal="center"/>
    </xf>
    <xf numFmtId="0" fontId="2" fillId="14" borderId="18" xfId="0" applyFont="1" applyFill="1" applyBorder="1" applyAlignment="1">
      <alignment horizontal="center" vertical="center"/>
    </xf>
    <xf numFmtId="0" fontId="2" fillId="14" borderId="19" xfId="0" applyFont="1" applyFill="1" applyBorder="1" applyAlignment="1">
      <alignment horizontal="center" vertical="center"/>
    </xf>
    <xf numFmtId="0" fontId="22" fillId="14" borderId="18" xfId="0" applyFont="1" applyFill="1" applyBorder="1" applyAlignment="1">
      <alignment horizontal="center" vertical="center"/>
    </xf>
    <xf numFmtId="0" fontId="23" fillId="14" borderId="19" xfId="0" applyFont="1" applyFill="1" applyBorder="1" applyAlignment="1">
      <alignment horizontal="center" vertical="center"/>
    </xf>
    <xf numFmtId="0" fontId="23" fillId="14" borderId="18" xfId="0" applyFont="1" applyFill="1" applyBorder="1" applyAlignment="1">
      <alignment horizontal="center" vertical="center"/>
    </xf>
    <xf numFmtId="0" fontId="0" fillId="14" borderId="16" xfId="0" applyFill="1" applyBorder="1" applyAlignment="1">
      <alignment horizontal="center" vertical="center" wrapText="1"/>
    </xf>
    <xf numFmtId="0" fontId="0" fillId="25" borderId="0" xfId="0" applyFill="1" applyAlignment="1">
      <alignment horizontal="center" vertical="center"/>
    </xf>
    <xf numFmtId="0" fontId="0" fillId="0" borderId="20" xfId="0" applyBorder="1" applyAlignment="1">
      <alignment horizontal="center"/>
    </xf>
    <xf numFmtId="0" fontId="21" fillId="14" borderId="18" xfId="0" applyFont="1" applyFill="1" applyBorder="1" applyAlignment="1">
      <alignment horizontal="center" vertical="center"/>
    </xf>
    <xf numFmtId="0" fontId="21" fillId="14" borderId="19" xfId="0" applyFont="1" applyFill="1" applyBorder="1" applyAlignment="1">
      <alignment horizontal="center" vertical="center"/>
    </xf>
    <xf numFmtId="0" fontId="0" fillId="14" borderId="18" xfId="0" applyFill="1" applyBorder="1" applyAlignment="1">
      <alignment horizontal="center" vertical="center"/>
    </xf>
    <xf numFmtId="0" fontId="0" fillId="14" borderId="19"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center" vertical="center"/>
    </xf>
    <xf numFmtId="0" fontId="0" fillId="11" borderId="6" xfId="0" applyFill="1" applyBorder="1" applyAlignment="1">
      <alignment horizontal="center" vertical="center"/>
    </xf>
    <xf numFmtId="0" fontId="0" fillId="11" borderId="9" xfId="0" applyFill="1" applyBorder="1" applyAlignment="1">
      <alignment horizontal="center" vertical="center"/>
    </xf>
    <xf numFmtId="0" fontId="0" fillId="11" borderId="10" xfId="0" applyFill="1" applyBorder="1" applyAlignment="1">
      <alignment horizontal="center" vertical="center"/>
    </xf>
    <xf numFmtId="0" fontId="0" fillId="12" borderId="0" xfId="0" applyFill="1" applyAlignment="1">
      <alignment horizontal="center"/>
    </xf>
    <xf numFmtId="0" fontId="0" fillId="7" borderId="0" xfId="0" applyFill="1" applyAlignment="1">
      <alignment horizont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171" fontId="35" fillId="19" borderId="0" xfId="0" applyNumberFormat="1" applyFont="1" applyFill="1" applyAlignment="1">
      <alignment horizontal="center" vertical="center"/>
    </xf>
    <xf numFmtId="169" fontId="0" fillId="0" borderId="0" xfId="0" applyNumberFormat="1" applyAlignment="1">
      <alignment horizontal="left" vertical="center"/>
    </xf>
    <xf numFmtId="2" fontId="34" fillId="0" borderId="0" xfId="0" applyNumberFormat="1" applyFont="1" applyAlignment="1">
      <alignment horizontal="right" vertical="center"/>
    </xf>
    <xf numFmtId="2" fontId="34" fillId="0" borderId="20" xfId="0" applyNumberFormat="1" applyFont="1" applyBorder="1" applyAlignment="1">
      <alignment horizontal="right" vertical="center"/>
    </xf>
    <xf numFmtId="167" fontId="0" fillId="0" borderId="0" xfId="0" applyNumberFormat="1" applyBorder="1" applyAlignment="1">
      <alignment horizontal="right" vertical="center"/>
    </xf>
    <xf numFmtId="167" fontId="0" fillId="0" borderId="20" xfId="0" applyNumberFormat="1" applyBorder="1" applyAlignment="1">
      <alignment horizontal="right" vertical="center"/>
    </xf>
    <xf numFmtId="169" fontId="0" fillId="0" borderId="0" xfId="0" applyNumberFormat="1" applyBorder="1" applyAlignment="1">
      <alignment horizontal="left" vertical="center"/>
    </xf>
    <xf numFmtId="169" fontId="0" fillId="0" borderId="20" xfId="0" applyNumberFormat="1" applyBorder="1" applyAlignment="1">
      <alignment horizontal="left" vertical="center"/>
    </xf>
    <xf numFmtId="167" fontId="0" fillId="32" borderId="28" xfId="0" applyNumberFormat="1" applyFill="1" applyBorder="1" applyAlignment="1">
      <alignment horizontal="right" vertical="center"/>
    </xf>
    <xf numFmtId="167" fontId="0" fillId="32" borderId="0" xfId="0" applyNumberFormat="1" applyFill="1" applyBorder="1" applyAlignment="1">
      <alignment horizontal="right" vertical="center"/>
    </xf>
    <xf numFmtId="169" fontId="0" fillId="32" borderId="28" xfId="0" applyNumberFormat="1" applyFill="1" applyBorder="1" applyAlignment="1">
      <alignment horizontal="left" vertical="center"/>
    </xf>
    <xf numFmtId="169" fontId="0" fillId="32" borderId="0" xfId="0" applyNumberFormat="1" applyFill="1" applyBorder="1" applyAlignment="1">
      <alignment horizontal="left" vertical="center"/>
    </xf>
    <xf numFmtId="168" fontId="0" fillId="0" borderId="0" xfId="0" applyNumberFormat="1" applyAlignment="1">
      <alignment horizontal="left" vertical="center"/>
    </xf>
    <xf numFmtId="167" fontId="0" fillId="0" borderId="0" xfId="0" applyNumberFormat="1" applyAlignment="1">
      <alignment horizontal="right" vertical="center"/>
    </xf>
    <xf numFmtId="0" fontId="0" fillId="19" borderId="0" xfId="0" applyFill="1" applyBorder="1" applyAlignment="1">
      <alignment horizontal="center" vertical="center"/>
    </xf>
    <xf numFmtId="0" fontId="0" fillId="19" borderId="0" xfId="0" applyFill="1" applyAlignment="1">
      <alignment horizontal="center" vertical="center"/>
    </xf>
    <xf numFmtId="168" fontId="13" fillId="24" borderId="0" xfId="0" applyNumberFormat="1" applyFont="1" applyFill="1" applyAlignment="1">
      <alignment horizontal="left" vertical="center"/>
    </xf>
    <xf numFmtId="0" fontId="0" fillId="0" borderId="0" xfId="0" applyFill="1" applyAlignment="1">
      <alignment horizontal="center" vertical="center"/>
    </xf>
    <xf numFmtId="168" fontId="0" fillId="8" borderId="0" xfId="0" applyNumberFormat="1" applyFill="1" applyAlignment="1">
      <alignment horizontal="left" vertical="center"/>
    </xf>
    <xf numFmtId="167" fontId="0" fillId="8" borderId="28" xfId="0" applyNumberFormat="1" applyFill="1" applyBorder="1" applyAlignment="1">
      <alignment horizontal="right" vertical="center"/>
    </xf>
    <xf numFmtId="167" fontId="0" fillId="8" borderId="0" xfId="0" applyNumberFormat="1" applyFill="1" applyBorder="1" applyAlignment="1">
      <alignment horizontal="right" vertical="center"/>
    </xf>
    <xf numFmtId="169" fontId="0" fillId="8" borderId="28" xfId="0" applyNumberFormat="1" applyFill="1" applyBorder="1" applyAlignment="1">
      <alignment horizontal="left" vertical="center"/>
    </xf>
    <xf numFmtId="169" fontId="0" fillId="8" borderId="0" xfId="0" applyNumberFormat="1" applyFill="1" applyBorder="1" applyAlignment="1">
      <alignment horizontal="left" vertical="center"/>
    </xf>
    <xf numFmtId="169" fontId="13" fillId="24" borderId="28" xfId="0" applyNumberFormat="1" applyFont="1" applyFill="1" applyBorder="1" applyAlignment="1">
      <alignment horizontal="left" vertical="center"/>
    </xf>
    <xf numFmtId="169" fontId="13" fillId="24" borderId="0" xfId="0" applyNumberFormat="1" applyFont="1" applyFill="1" applyBorder="1" applyAlignment="1">
      <alignment horizontal="left" vertical="center"/>
    </xf>
    <xf numFmtId="167" fontId="13" fillId="24" borderId="28" xfId="0" applyNumberFormat="1" applyFont="1" applyFill="1" applyBorder="1" applyAlignment="1">
      <alignment horizontal="right" vertical="center"/>
    </xf>
    <xf numFmtId="167" fontId="13" fillId="24" borderId="0" xfId="0" applyNumberFormat="1" applyFont="1" applyFill="1" applyBorder="1" applyAlignment="1">
      <alignment horizontal="right" vertical="center"/>
    </xf>
    <xf numFmtId="167" fontId="13" fillId="37" borderId="28" xfId="0" applyNumberFormat="1" applyFont="1" applyFill="1" applyBorder="1" applyAlignment="1">
      <alignment horizontal="right" vertical="center"/>
    </xf>
    <xf numFmtId="167" fontId="13" fillId="37" borderId="0" xfId="0" applyNumberFormat="1" applyFont="1" applyFill="1" applyBorder="1" applyAlignment="1">
      <alignment horizontal="right" vertical="center"/>
    </xf>
    <xf numFmtId="169" fontId="13" fillId="37" borderId="28" xfId="0" applyNumberFormat="1" applyFont="1" applyFill="1" applyBorder="1" applyAlignment="1">
      <alignment horizontal="left" vertical="center"/>
    </xf>
    <xf numFmtId="169" fontId="13" fillId="37" borderId="0" xfId="0" applyNumberFormat="1" applyFont="1" applyFill="1" applyBorder="1" applyAlignment="1">
      <alignment horizontal="left" vertical="center"/>
    </xf>
    <xf numFmtId="168" fontId="13" fillId="37" borderId="0" xfId="0" applyNumberFormat="1" applyFont="1" applyFill="1" applyAlignment="1">
      <alignment horizontal="left" vertical="center"/>
    </xf>
    <xf numFmtId="167" fontId="13" fillId="36" borderId="28" xfId="0" applyNumberFormat="1" applyFont="1" applyFill="1" applyBorder="1" applyAlignment="1">
      <alignment horizontal="right" vertical="center"/>
    </xf>
    <xf numFmtId="167" fontId="13" fillId="36" borderId="0" xfId="0" applyNumberFormat="1" applyFont="1" applyFill="1" applyBorder="1" applyAlignment="1">
      <alignment horizontal="right" vertical="center"/>
    </xf>
    <xf numFmtId="169" fontId="13" fillId="36" borderId="28" xfId="0" applyNumberFormat="1" applyFont="1" applyFill="1" applyBorder="1" applyAlignment="1">
      <alignment horizontal="left" vertical="center"/>
    </xf>
    <xf numFmtId="169" fontId="13" fillId="36" borderId="0" xfId="0" applyNumberFormat="1" applyFont="1" applyFill="1" applyBorder="1" applyAlignment="1">
      <alignment horizontal="left" vertical="center"/>
    </xf>
    <xf numFmtId="168" fontId="13" fillId="36" borderId="0" xfId="0" applyNumberFormat="1" applyFont="1" applyFill="1" applyAlignment="1">
      <alignment horizontal="left" vertical="center"/>
    </xf>
    <xf numFmtId="0" fontId="0" fillId="2" borderId="0" xfId="0" applyFill="1" applyAlignment="1">
      <alignment horizontal="center" vertical="center"/>
    </xf>
    <xf numFmtId="0" fontId="0" fillId="2" borderId="0" xfId="0" applyFill="1" applyBorder="1" applyAlignment="1">
      <alignment horizontal="center" vertical="center"/>
    </xf>
    <xf numFmtId="167" fontId="36" fillId="2" borderId="0" xfId="0" applyNumberFormat="1" applyFont="1" applyFill="1" applyAlignment="1" applyProtection="1">
      <alignment horizontal="center" vertical="center"/>
      <protection locked="0"/>
    </xf>
    <xf numFmtId="0" fontId="34" fillId="0" borderId="0" xfId="0" applyFont="1" applyAlignment="1">
      <alignment horizontal="right" vertical="center"/>
    </xf>
    <xf numFmtId="169" fontId="0" fillId="38" borderId="28" xfId="0" applyNumberFormat="1" applyFill="1" applyBorder="1" applyAlignment="1">
      <alignment horizontal="left" vertical="center"/>
    </xf>
    <xf numFmtId="169" fontId="0" fillId="38" borderId="0" xfId="0" applyNumberFormat="1" applyFill="1" applyBorder="1" applyAlignment="1">
      <alignment horizontal="left" vertical="center"/>
    </xf>
    <xf numFmtId="168" fontId="0" fillId="38" borderId="0" xfId="0" applyNumberFormat="1" applyFont="1" applyFill="1" applyAlignment="1">
      <alignment horizontal="left" vertical="center"/>
    </xf>
    <xf numFmtId="167" fontId="0" fillId="38" borderId="28" xfId="0" applyNumberFormat="1" applyFill="1" applyBorder="1" applyAlignment="1">
      <alignment horizontal="right" vertical="center"/>
    </xf>
    <xf numFmtId="167" fontId="0" fillId="38" borderId="0" xfId="0" applyNumberFormat="1" applyFill="1" applyBorder="1" applyAlignment="1">
      <alignment horizontal="right" vertical="center"/>
    </xf>
    <xf numFmtId="0" fontId="0" fillId="24" borderId="0" xfId="0" applyFill="1" applyBorder="1" applyAlignment="1">
      <alignment horizontal="center" vertical="center"/>
    </xf>
    <xf numFmtId="167" fontId="0" fillId="24" borderId="28" xfId="0" applyNumberFormat="1" applyFill="1" applyBorder="1" applyAlignment="1">
      <alignment horizontal="right" vertical="center"/>
    </xf>
    <xf numFmtId="167" fontId="0" fillId="24" borderId="0" xfId="0" applyNumberFormat="1" applyFill="1" applyBorder="1" applyAlignment="1">
      <alignment horizontal="right" vertical="center"/>
    </xf>
    <xf numFmtId="169" fontId="0" fillId="24" borderId="28" xfId="0" applyNumberFormat="1" applyFill="1" applyBorder="1" applyAlignment="1">
      <alignment horizontal="left" vertical="center"/>
    </xf>
    <xf numFmtId="169" fontId="0" fillId="24" borderId="0" xfId="0" applyNumberFormat="1" applyFill="1" applyBorder="1" applyAlignment="1">
      <alignment horizontal="left" vertical="center"/>
    </xf>
    <xf numFmtId="0" fontId="0" fillId="24" borderId="0" xfId="0" applyFill="1" applyAlignment="1">
      <alignment horizontal="center" vertical="center"/>
    </xf>
    <xf numFmtId="168" fontId="45" fillId="24" borderId="0" xfId="0" applyNumberFormat="1" applyFont="1" applyFill="1" applyAlignment="1">
      <alignment horizontal="center" vertical="center"/>
    </xf>
    <xf numFmtId="2" fontId="46" fillId="24" borderId="0" xfId="0" applyNumberFormat="1" applyFont="1" applyFill="1" applyAlignment="1">
      <alignment horizontal="center" vertical="center"/>
    </xf>
    <xf numFmtId="169" fontId="0" fillId="29" borderId="0" xfId="0" applyNumberFormat="1" applyFill="1" applyAlignment="1">
      <alignment horizontal="left" vertical="center"/>
    </xf>
    <xf numFmtId="167" fontId="0" fillId="29" borderId="0" xfId="0" applyNumberFormat="1" applyFill="1" applyBorder="1" applyAlignment="1">
      <alignment horizontal="right" vertical="center"/>
    </xf>
    <xf numFmtId="167" fontId="0" fillId="29" borderId="20" xfId="0" applyNumberFormat="1" applyFill="1" applyBorder="1" applyAlignment="1">
      <alignment horizontal="right" vertical="center"/>
    </xf>
    <xf numFmtId="169" fontId="0" fillId="29" borderId="0" xfId="0" applyNumberFormat="1" applyFill="1" applyBorder="1" applyAlignment="1">
      <alignment horizontal="left" vertical="center"/>
    </xf>
    <xf numFmtId="169" fontId="0" fillId="29" borderId="20" xfId="0" applyNumberFormat="1" applyFill="1" applyBorder="1" applyAlignment="1">
      <alignment horizontal="left" vertical="center"/>
    </xf>
    <xf numFmtId="167" fontId="0" fillId="29" borderId="28" xfId="0" applyNumberFormat="1" applyFill="1" applyBorder="1" applyAlignment="1">
      <alignment horizontal="right" vertical="center"/>
    </xf>
    <xf numFmtId="169" fontId="0" fillId="29" borderId="28" xfId="0" applyNumberFormat="1" applyFill="1" applyBorder="1" applyAlignment="1">
      <alignment horizontal="left" vertical="center"/>
    </xf>
    <xf numFmtId="168" fontId="1" fillId="29" borderId="0" xfId="0" applyNumberFormat="1" applyFont="1" applyFill="1" applyAlignment="1">
      <alignment horizontal="left" vertical="center"/>
    </xf>
    <xf numFmtId="167" fontId="0" fillId="29" borderId="0" xfId="0" applyNumberFormat="1" applyFill="1" applyAlignment="1">
      <alignment horizontal="right" vertical="center"/>
    </xf>
    <xf numFmtId="169" fontId="0" fillId="39" borderId="0" xfId="0" applyNumberFormat="1" applyFill="1" applyAlignment="1">
      <alignment horizontal="left" vertical="center"/>
    </xf>
    <xf numFmtId="167" fontId="0" fillId="39" borderId="0" xfId="0" applyNumberFormat="1" applyFill="1" applyBorder="1" applyAlignment="1">
      <alignment horizontal="right" vertical="center"/>
    </xf>
    <xf numFmtId="167" fontId="0" fillId="39" borderId="20" xfId="0" applyNumberFormat="1" applyFill="1" applyBorder="1" applyAlignment="1">
      <alignment horizontal="right" vertical="center"/>
    </xf>
    <xf numFmtId="169" fontId="0" fillId="39" borderId="0" xfId="0" applyNumberFormat="1" applyFill="1" applyBorder="1" applyAlignment="1">
      <alignment horizontal="left" vertical="center"/>
    </xf>
    <xf numFmtId="169" fontId="0" fillId="39" borderId="20" xfId="0" applyNumberFormat="1" applyFill="1" applyBorder="1" applyAlignment="1">
      <alignment horizontal="left" vertical="center"/>
    </xf>
    <xf numFmtId="167" fontId="0" fillId="39" borderId="28" xfId="0" applyNumberFormat="1" applyFill="1" applyBorder="1" applyAlignment="1">
      <alignment horizontal="right" vertical="center"/>
    </xf>
    <xf numFmtId="169" fontId="0" fillId="39" borderId="28" xfId="0" applyNumberFormat="1" applyFill="1" applyBorder="1" applyAlignment="1">
      <alignment horizontal="left" vertical="center"/>
    </xf>
    <xf numFmtId="168" fontId="1" fillId="39" borderId="0" xfId="0" applyNumberFormat="1" applyFont="1" applyFill="1" applyAlignment="1">
      <alignment horizontal="left" vertical="center"/>
    </xf>
    <xf numFmtId="167" fontId="0" fillId="39" borderId="0" xfId="0" applyNumberFormat="1" applyFill="1" applyAlignment="1">
      <alignment horizontal="right" vertical="center"/>
    </xf>
    <xf numFmtId="169" fontId="0" fillId="10" borderId="0" xfId="0" applyNumberFormat="1" applyFill="1" applyAlignment="1">
      <alignment horizontal="left" vertical="center"/>
    </xf>
    <xf numFmtId="167" fontId="0" fillId="10" borderId="0" xfId="0" applyNumberFormat="1" applyFill="1" applyBorder="1" applyAlignment="1">
      <alignment horizontal="right" vertical="center"/>
    </xf>
    <xf numFmtId="167" fontId="0" fillId="10" borderId="20" xfId="0" applyNumberFormat="1" applyFill="1" applyBorder="1" applyAlignment="1">
      <alignment horizontal="right" vertical="center"/>
    </xf>
    <xf numFmtId="169" fontId="0" fillId="10" borderId="0" xfId="0" applyNumberFormat="1" applyFill="1" applyBorder="1" applyAlignment="1">
      <alignment horizontal="left" vertical="center"/>
    </xf>
    <xf numFmtId="169" fontId="0" fillId="10" borderId="20" xfId="0" applyNumberFormat="1" applyFill="1" applyBorder="1" applyAlignment="1">
      <alignment horizontal="left" vertical="center"/>
    </xf>
    <xf numFmtId="167" fontId="0" fillId="10" borderId="28" xfId="0" applyNumberFormat="1" applyFill="1" applyBorder="1" applyAlignment="1">
      <alignment horizontal="right" vertical="center"/>
    </xf>
    <xf numFmtId="169" fontId="0" fillId="10" borderId="28" xfId="0" applyNumberFormat="1" applyFill="1" applyBorder="1" applyAlignment="1">
      <alignment horizontal="left" vertical="center"/>
    </xf>
    <xf numFmtId="168" fontId="0" fillId="10" borderId="0" xfId="0" applyNumberFormat="1" applyFill="1" applyAlignment="1">
      <alignment horizontal="left" vertical="center"/>
    </xf>
    <xf numFmtId="167" fontId="0" fillId="10" borderId="0" xfId="0" applyNumberFormat="1" applyFill="1" applyAlignment="1">
      <alignment horizontal="right" vertical="center"/>
    </xf>
    <xf numFmtId="167" fontId="0" fillId="39" borderId="0" xfId="0" applyNumberFormat="1" applyFill="1" applyAlignment="1" applyProtection="1">
      <alignment horizontal="right" vertical="center"/>
      <protection locked="0"/>
    </xf>
    <xf numFmtId="169" fontId="0" fillId="39" borderId="0" xfId="0" applyNumberFormat="1" applyFill="1" applyAlignment="1" applyProtection="1">
      <alignment horizontal="left" vertical="center"/>
      <protection locked="0"/>
    </xf>
    <xf numFmtId="167" fontId="0" fillId="29" borderId="0" xfId="0" applyNumberFormat="1" applyFill="1" applyAlignment="1" applyProtection="1">
      <alignment horizontal="right" vertical="center"/>
      <protection locked="0"/>
    </xf>
    <xf numFmtId="169" fontId="0" fillId="29" borderId="0" xfId="0" applyNumberFormat="1" applyFill="1" applyAlignment="1" applyProtection="1">
      <alignment horizontal="left" vertical="center"/>
      <protection locked="0"/>
    </xf>
    <xf numFmtId="167" fontId="0" fillId="10" borderId="0" xfId="0" applyNumberFormat="1" applyFill="1" applyAlignment="1" applyProtection="1">
      <alignment horizontal="right" vertical="center"/>
      <protection locked="0"/>
    </xf>
    <xf numFmtId="169" fontId="0" fillId="10" borderId="0" xfId="0" applyNumberFormat="1" applyFill="1" applyAlignment="1" applyProtection="1">
      <alignment horizontal="left" vertical="center"/>
      <protection locked="0"/>
    </xf>
    <xf numFmtId="167" fontId="0" fillId="8" borderId="0" xfId="0" applyNumberFormat="1" applyFill="1" applyAlignment="1" applyProtection="1">
      <alignment horizontal="right" vertical="center"/>
      <protection locked="0"/>
    </xf>
    <xf numFmtId="169" fontId="0" fillId="8" borderId="0" xfId="0" applyNumberFormat="1" applyFill="1" applyAlignment="1" applyProtection="1">
      <alignment horizontal="left" vertical="center"/>
      <protection locked="0"/>
    </xf>
    <xf numFmtId="167" fontId="13" fillId="24" borderId="0" xfId="0" applyNumberFormat="1" applyFont="1" applyFill="1" applyAlignment="1" applyProtection="1">
      <alignment horizontal="right" vertical="center"/>
      <protection locked="0"/>
    </xf>
    <xf numFmtId="169" fontId="13" fillId="24" borderId="0" xfId="0" applyNumberFormat="1" applyFont="1" applyFill="1" applyAlignment="1" applyProtection="1">
      <alignment horizontal="left" vertical="center"/>
      <protection locked="0"/>
    </xf>
    <xf numFmtId="167" fontId="13" fillId="37" borderId="0" xfId="0" applyNumberFormat="1" applyFont="1" applyFill="1" applyAlignment="1" applyProtection="1">
      <alignment horizontal="right" vertical="center"/>
      <protection locked="0"/>
    </xf>
    <xf numFmtId="169" fontId="13" fillId="37" borderId="0" xfId="0" applyNumberFormat="1" applyFont="1" applyFill="1" applyAlignment="1" applyProtection="1">
      <alignment horizontal="left" vertical="center"/>
      <protection locked="0"/>
    </xf>
    <xf numFmtId="167" fontId="13" fillId="37" borderId="0" xfId="0" applyNumberFormat="1" applyFont="1" applyFill="1" applyAlignment="1">
      <alignment horizontal="right" vertical="center"/>
    </xf>
    <xf numFmtId="169" fontId="13" fillId="37" borderId="0" xfId="0" applyNumberFormat="1" applyFont="1" applyFill="1" applyAlignment="1">
      <alignment horizontal="left" vertical="center"/>
    </xf>
    <xf numFmtId="167" fontId="13" fillId="37" borderId="20" xfId="0" applyNumberFormat="1" applyFont="1" applyFill="1" applyBorder="1" applyAlignment="1">
      <alignment horizontal="right" vertical="center"/>
    </xf>
    <xf numFmtId="169" fontId="13" fillId="37" borderId="20" xfId="0" applyNumberFormat="1" applyFont="1" applyFill="1" applyBorder="1" applyAlignment="1">
      <alignment horizontal="left" vertical="center"/>
    </xf>
    <xf numFmtId="167" fontId="13" fillId="36" borderId="0" xfId="0" applyNumberFormat="1" applyFont="1" applyFill="1" applyAlignment="1">
      <alignment horizontal="right" vertical="center"/>
    </xf>
    <xf numFmtId="169" fontId="13" fillId="36" borderId="0" xfId="0" applyNumberFormat="1" applyFont="1" applyFill="1" applyAlignment="1">
      <alignment horizontal="left" vertical="center"/>
    </xf>
    <xf numFmtId="167" fontId="13" fillId="36" borderId="20" xfId="0" applyNumberFormat="1" applyFont="1" applyFill="1" applyBorder="1" applyAlignment="1">
      <alignment horizontal="right" vertical="center"/>
    </xf>
    <xf numFmtId="169" fontId="13" fillId="36" borderId="20" xfId="0" applyNumberFormat="1" applyFont="1" applyFill="1" applyBorder="1" applyAlignment="1">
      <alignment horizontal="left" vertical="center"/>
    </xf>
    <xf numFmtId="167" fontId="13" fillId="36" borderId="0" xfId="0" applyNumberFormat="1" applyFont="1" applyFill="1" applyAlignment="1" applyProtection="1">
      <alignment horizontal="right" vertical="center"/>
      <protection locked="0"/>
    </xf>
    <xf numFmtId="169" fontId="13" fillId="36" borderId="0" xfId="0" applyNumberFormat="1" applyFont="1" applyFill="1" applyAlignment="1" applyProtection="1">
      <alignment horizontal="left" vertical="center"/>
      <protection locked="0"/>
    </xf>
    <xf numFmtId="167" fontId="13" fillId="24" borderId="0" xfId="0" applyNumberFormat="1" applyFont="1" applyFill="1" applyAlignment="1">
      <alignment horizontal="right" vertical="center"/>
    </xf>
    <xf numFmtId="169" fontId="13" fillId="24" borderId="0" xfId="0" applyNumberFormat="1" applyFont="1" applyFill="1" applyAlignment="1">
      <alignment horizontal="left" vertical="center"/>
    </xf>
    <xf numFmtId="167" fontId="13" fillId="24" borderId="20" xfId="0" applyNumberFormat="1" applyFont="1" applyFill="1" applyBorder="1" applyAlignment="1">
      <alignment horizontal="right" vertical="center"/>
    </xf>
    <xf numFmtId="169" fontId="13" fillId="24" borderId="20" xfId="0" applyNumberFormat="1" applyFont="1" applyFill="1" applyBorder="1" applyAlignment="1">
      <alignment horizontal="left" vertical="center"/>
    </xf>
    <xf numFmtId="167" fontId="0" fillId="38" borderId="0" xfId="0" applyNumberFormat="1" applyFill="1" applyAlignment="1" applyProtection="1">
      <alignment horizontal="right" vertical="center"/>
      <protection locked="0"/>
    </xf>
    <xf numFmtId="169" fontId="0" fillId="38" borderId="0" xfId="0" applyNumberFormat="1" applyFill="1" applyAlignment="1" applyProtection="1">
      <alignment horizontal="left" vertical="center"/>
      <protection locked="0"/>
    </xf>
    <xf numFmtId="167" fontId="0" fillId="38" borderId="0" xfId="0" applyNumberFormat="1" applyFill="1" applyAlignment="1">
      <alignment horizontal="right" vertical="center"/>
    </xf>
    <xf numFmtId="169" fontId="0" fillId="38" borderId="0" xfId="0" applyNumberFormat="1" applyFill="1" applyAlignment="1">
      <alignment horizontal="left" vertical="center"/>
    </xf>
    <xf numFmtId="167" fontId="0" fillId="38" borderId="20" xfId="0" applyNumberFormat="1" applyFill="1" applyBorder="1" applyAlignment="1">
      <alignment horizontal="right" vertical="center"/>
    </xf>
    <xf numFmtId="169" fontId="0" fillId="38" borderId="20" xfId="0" applyNumberFormat="1" applyFill="1" applyBorder="1" applyAlignment="1">
      <alignment horizontal="left" vertical="center"/>
    </xf>
    <xf numFmtId="167" fontId="0" fillId="8" borderId="0" xfId="0" applyNumberFormat="1" applyFill="1" applyAlignment="1">
      <alignment horizontal="right" vertical="center"/>
    </xf>
    <xf numFmtId="169" fontId="0" fillId="8" borderId="0" xfId="0" applyNumberFormat="1" applyFill="1" applyAlignment="1">
      <alignment horizontal="left" vertical="center"/>
    </xf>
    <xf numFmtId="167" fontId="0" fillId="8" borderId="20" xfId="0" applyNumberFormat="1" applyFill="1" applyBorder="1" applyAlignment="1">
      <alignment horizontal="right" vertical="center"/>
    </xf>
    <xf numFmtId="169" fontId="0" fillId="8" borderId="20" xfId="0" applyNumberFormat="1" applyFill="1" applyBorder="1" applyAlignment="1">
      <alignment horizontal="left" vertical="center"/>
    </xf>
    <xf numFmtId="2" fontId="48" fillId="24" borderId="0" xfId="0" applyNumberFormat="1" applyFont="1" applyFill="1" applyAlignment="1">
      <alignment horizontal="center" vertical="center"/>
    </xf>
    <xf numFmtId="0" fontId="49" fillId="0" borderId="0" xfId="0" applyFont="1" applyAlignment="1">
      <alignment horizontal="center" vertical="center"/>
    </xf>
    <xf numFmtId="0" fontId="0" fillId="10" borderId="0" xfId="0" applyFill="1" applyAlignment="1">
      <alignment horizontal="left" vertical="center"/>
    </xf>
    <xf numFmtId="0" fontId="0" fillId="36" borderId="0" xfId="0" applyFill="1" applyAlignment="1">
      <alignment horizontal="center" vertical="center"/>
    </xf>
    <xf numFmtId="0" fontId="0" fillId="38" borderId="0" xfId="0" applyFill="1" applyAlignment="1">
      <alignment horizontal="center" vertical="center"/>
    </xf>
    <xf numFmtId="0" fontId="0" fillId="8" borderId="0" xfId="0" applyFill="1" applyAlignment="1">
      <alignment horizontal="center" vertical="center"/>
    </xf>
    <xf numFmtId="0" fontId="0" fillId="10" borderId="0" xfId="0" applyFill="1" applyAlignment="1">
      <alignment horizontal="center" vertical="center"/>
    </xf>
    <xf numFmtId="0" fontId="0" fillId="39" borderId="0" xfId="0" applyFill="1" applyAlignment="1">
      <alignment horizontal="center" vertical="center"/>
    </xf>
    <xf numFmtId="0" fontId="0" fillId="29" borderId="0" xfId="0" applyFill="1" applyAlignment="1">
      <alignment horizontal="center" vertical="center"/>
    </xf>
    <xf numFmtId="0" fontId="0" fillId="37" borderId="0" xfId="0" applyFill="1" applyAlignment="1">
      <alignment horizontal="center" vertical="center"/>
    </xf>
    <xf numFmtId="0" fontId="50" fillId="0" borderId="0" xfId="0" applyFont="1" applyAlignment="1">
      <alignment vertical="center"/>
    </xf>
    <xf numFmtId="0" fontId="0" fillId="11" borderId="0" xfId="0" applyFill="1" applyAlignment="1">
      <alignment horizontal="center" vertical="center"/>
    </xf>
    <xf numFmtId="16" fontId="27" fillId="11" borderId="0" xfId="0" applyNumberFormat="1" applyFont="1" applyFill="1" applyAlignment="1">
      <alignment horizontal="center" vertical="center"/>
    </xf>
    <xf numFmtId="0" fontId="27" fillId="11" borderId="0" xfId="0" applyFont="1" applyFill="1" applyAlignment="1">
      <alignment horizontal="center" vertical="center"/>
    </xf>
    <xf numFmtId="168" fontId="13" fillId="11" borderId="0" xfId="0" applyNumberFormat="1" applyFont="1" applyFill="1" applyAlignment="1">
      <alignment horizontal="left" vertical="center"/>
    </xf>
    <xf numFmtId="167" fontId="27" fillId="11" borderId="0" xfId="0" applyNumberFormat="1" applyFont="1" applyFill="1" applyAlignment="1" applyProtection="1">
      <alignment horizontal="right" vertical="center"/>
      <protection locked="0"/>
    </xf>
    <xf numFmtId="169" fontId="27" fillId="11" borderId="0" xfId="0" applyNumberFormat="1" applyFont="1" applyFill="1" applyAlignment="1" applyProtection="1">
      <alignment horizontal="left" vertical="center"/>
      <protection locked="0"/>
    </xf>
    <xf numFmtId="0" fontId="27" fillId="11" borderId="0" xfId="0" applyFont="1" applyFill="1" applyAlignment="1">
      <alignment vertical="center"/>
    </xf>
    <xf numFmtId="0" fontId="27" fillId="11" borderId="0" xfId="0" applyFont="1" applyFill="1" applyAlignment="1">
      <alignment horizontal="right" vertical="center"/>
    </xf>
    <xf numFmtId="0" fontId="27" fillId="11" borderId="0" xfId="0" applyFont="1" applyFill="1" applyAlignment="1">
      <alignment horizontal="left" vertical="center"/>
    </xf>
    <xf numFmtId="170" fontId="27" fillId="11" borderId="0" xfId="0" applyNumberFormat="1" applyFont="1" applyFill="1" applyAlignment="1">
      <alignment horizontal="center" vertical="center"/>
    </xf>
    <xf numFmtId="0" fontId="51" fillId="0" borderId="0" xfId="0" applyFont="1" applyAlignment="1">
      <alignment horizontal="left" vertical="center"/>
    </xf>
    <xf numFmtId="0" fontId="52" fillId="0" borderId="0" xfId="0" applyFont="1" applyAlignment="1">
      <alignment horizontal="left" vertical="center"/>
    </xf>
    <xf numFmtId="0" fontId="50" fillId="0" borderId="0" xfId="0" applyFont="1" applyAlignment="1">
      <alignment horizontal="left" vertical="center"/>
    </xf>
    <xf numFmtId="0" fontId="47" fillId="0" borderId="0" xfId="0" applyFont="1" applyAlignment="1">
      <alignment horizontal="left" vertical="center"/>
    </xf>
    <xf numFmtId="0" fontId="53" fillId="0" borderId="0" xfId="0" applyFont="1" applyAlignment="1">
      <alignment horizontal="center" vertical="center"/>
    </xf>
    <xf numFmtId="173" fontId="54" fillId="0" borderId="0" xfId="0" applyNumberFormat="1" applyFont="1" applyAlignment="1">
      <alignment horizontal="center" vertical="center"/>
    </xf>
    <xf numFmtId="166" fontId="1" fillId="10" borderId="14" xfId="0" applyNumberFormat="1" applyFont="1" applyFill="1" applyBorder="1" applyAlignment="1">
      <alignment vertical="center"/>
    </xf>
    <xf numFmtId="166" fontId="0" fillId="2" borderId="4" xfId="0" applyNumberFormat="1" applyFill="1" applyBorder="1" applyAlignment="1">
      <alignment horizontal="center" vertical="center" wrapText="1"/>
    </xf>
    <xf numFmtId="166" fontId="0" fillId="2" borderId="29" xfId="0" applyNumberFormat="1" applyFill="1" applyBorder="1" applyAlignment="1">
      <alignment horizontal="center" vertical="center" wrapText="1"/>
    </xf>
    <xf numFmtId="166" fontId="0" fillId="2" borderId="30" xfId="0" applyNumberFormat="1" applyFill="1" applyBorder="1" applyAlignment="1">
      <alignment horizontal="center" vertical="center" wrapText="1"/>
    </xf>
    <xf numFmtId="0" fontId="0" fillId="18" borderId="0" xfId="0" applyFill="1" applyAlignment="1">
      <alignment horizontal="left" vertical="center"/>
    </xf>
    <xf numFmtId="0" fontId="0" fillId="15" borderId="0" xfId="0" applyFill="1" applyAlignment="1">
      <alignment vertical="center"/>
    </xf>
    <xf numFmtId="0" fontId="0" fillId="18" borderId="0" xfId="0" applyFont="1" applyFill="1" applyAlignment="1">
      <alignment horizontal="left" vertical="center"/>
    </xf>
    <xf numFmtId="0" fontId="0" fillId="15" borderId="0" xfId="0" applyFont="1" applyFill="1" applyAlignment="1">
      <alignment horizontal="left" vertical="center"/>
    </xf>
    <xf numFmtId="166" fontId="0" fillId="10" borderId="7" xfId="0" applyNumberFormat="1" applyFill="1" applyBorder="1" applyAlignment="1">
      <alignment horizontal="center" vertical="center" wrapText="1"/>
    </xf>
    <xf numFmtId="166" fontId="0" fillId="10" borderId="0" xfId="0" applyNumberFormat="1" applyFill="1" applyBorder="1" applyAlignment="1">
      <alignment horizontal="center" vertical="center" wrapText="1"/>
    </xf>
    <xf numFmtId="0" fontId="0" fillId="0" borderId="0" xfId="0" applyFont="1" applyFill="1"/>
    <xf numFmtId="0" fontId="0" fillId="7" borderId="0" xfId="0" applyFont="1" applyFill="1" applyAlignment="1">
      <alignment horizontal="left" vertical="center"/>
    </xf>
  </cellXfs>
  <cellStyles count="2">
    <cellStyle name="Normal" xfId="0" builtinId="0"/>
    <cellStyle name="Normal 2" xfId="1" xr:uid="{4EF8D47A-2C01-4045-931E-8857D8542632}"/>
  </cellStyles>
  <dxfs count="13">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
      <font>
        <color theme="0"/>
      </font>
      <fill>
        <patternFill>
          <bgColor theme="1" tint="0.24994659260841701"/>
        </patternFill>
      </fill>
    </dxf>
  </dxfs>
  <tableStyles count="0" defaultTableStyle="TableStyleMedium2" defaultPivotStyle="PivotStyleLight16"/>
  <colors>
    <mruColors>
      <color rgb="FF850002"/>
      <color rgb="FFC0FA00"/>
      <color rgb="FF00FA00"/>
      <color rgb="FFDCBDFF"/>
      <color rgb="FF9437FF"/>
      <color rgb="FFABFA00"/>
      <color rgb="FFB8FAB8"/>
      <color rgb="FF9FFA9F"/>
      <color rgb="FF74FA74"/>
      <color rgb="FF466C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105084</xdr:colOff>
      <xdr:row>748</xdr:row>
      <xdr:rowOff>151690</xdr:rowOff>
    </xdr:from>
    <xdr:to>
      <xdr:col>25</xdr:col>
      <xdr:colOff>306632</xdr:colOff>
      <xdr:row>769</xdr:row>
      <xdr:rowOff>94230</xdr:rowOff>
    </xdr:to>
    <xdr:pic>
      <xdr:nvPicPr>
        <xdr:cNvPr id="2" name="Image 1">
          <a:extLst>
            <a:ext uri="{FF2B5EF4-FFF2-40B4-BE49-F238E27FC236}">
              <a16:creationId xmlns:a16="http://schemas.microsoft.com/office/drawing/2014/main" id="{F74308BF-AD70-614F-A581-2F8A05073A51}"/>
            </a:ext>
          </a:extLst>
        </xdr:cNvPr>
        <xdr:cNvPicPr>
          <a:picLocks noChangeAspect="1"/>
        </xdr:cNvPicPr>
      </xdr:nvPicPr>
      <xdr:blipFill>
        <a:blip xmlns:r="http://schemas.openxmlformats.org/officeDocument/2006/relationships" r:embed="rId1"/>
        <a:stretch>
          <a:fillRect/>
        </a:stretch>
      </xdr:blipFill>
      <xdr:spPr>
        <a:xfrm>
          <a:off x="8709048" y="145972861"/>
          <a:ext cx="3938422" cy="4267405"/>
        </a:xfrm>
        <a:prstGeom prst="rect">
          <a:avLst/>
        </a:prstGeom>
      </xdr:spPr>
    </xdr:pic>
    <xdr:clientData/>
  </xdr:twoCellAnchor>
  <xdr:twoCellAnchor editAs="oneCell">
    <xdr:from>
      <xdr:col>9</xdr:col>
      <xdr:colOff>311794</xdr:colOff>
      <xdr:row>389</xdr:row>
      <xdr:rowOff>189213</xdr:rowOff>
    </xdr:from>
    <xdr:to>
      <xdr:col>18</xdr:col>
      <xdr:colOff>52205</xdr:colOff>
      <xdr:row>406</xdr:row>
      <xdr:rowOff>163813</xdr:rowOff>
    </xdr:to>
    <xdr:pic>
      <xdr:nvPicPr>
        <xdr:cNvPr id="4" name="Image 3">
          <a:extLst>
            <a:ext uri="{FF2B5EF4-FFF2-40B4-BE49-F238E27FC236}">
              <a16:creationId xmlns:a16="http://schemas.microsoft.com/office/drawing/2014/main" id="{02C1BD24-E8EB-2243-8268-3B9FF90C1C65}"/>
            </a:ext>
          </a:extLst>
        </xdr:cNvPr>
        <xdr:cNvPicPr>
          <a:picLocks noChangeAspect="1"/>
        </xdr:cNvPicPr>
      </xdr:nvPicPr>
      <xdr:blipFill>
        <a:blip xmlns:r="http://schemas.openxmlformats.org/officeDocument/2006/relationships" r:embed="rId2"/>
        <a:stretch>
          <a:fillRect/>
        </a:stretch>
      </xdr:blipFill>
      <xdr:spPr>
        <a:xfrm>
          <a:off x="7858171" y="78956822"/>
          <a:ext cx="1928675" cy="3416484"/>
        </a:xfrm>
        <a:prstGeom prst="rect">
          <a:avLst/>
        </a:prstGeom>
      </xdr:spPr>
    </xdr:pic>
    <xdr:clientData/>
  </xdr:twoCellAnchor>
  <xdr:twoCellAnchor editAs="oneCell">
    <xdr:from>
      <xdr:col>12</xdr:col>
      <xdr:colOff>234261</xdr:colOff>
      <xdr:row>391</xdr:row>
      <xdr:rowOff>54850</xdr:rowOff>
    </xdr:from>
    <xdr:to>
      <xdr:col>21</xdr:col>
      <xdr:colOff>17818</xdr:colOff>
      <xdr:row>408</xdr:row>
      <xdr:rowOff>55217</xdr:rowOff>
    </xdr:to>
    <xdr:pic>
      <xdr:nvPicPr>
        <xdr:cNvPr id="5" name="Image 4">
          <a:extLst>
            <a:ext uri="{FF2B5EF4-FFF2-40B4-BE49-F238E27FC236}">
              <a16:creationId xmlns:a16="http://schemas.microsoft.com/office/drawing/2014/main" id="{43A7C7D2-269F-7049-BBBB-A727898F73F7}"/>
            </a:ext>
          </a:extLst>
        </xdr:cNvPr>
        <xdr:cNvPicPr>
          <a:picLocks noChangeAspect="1"/>
        </xdr:cNvPicPr>
      </xdr:nvPicPr>
      <xdr:blipFill>
        <a:blip xmlns:r="http://schemas.openxmlformats.org/officeDocument/2006/relationships" r:embed="rId3"/>
        <a:stretch>
          <a:fillRect/>
        </a:stretch>
      </xdr:blipFill>
      <xdr:spPr>
        <a:xfrm>
          <a:off x="10799189" y="79227386"/>
          <a:ext cx="1895622" cy="3442251"/>
        </a:xfrm>
        <a:prstGeom prst="rect">
          <a:avLst/>
        </a:prstGeom>
      </xdr:spPr>
    </xdr:pic>
    <xdr:clientData/>
  </xdr:twoCellAnchor>
  <xdr:twoCellAnchor editAs="oneCell">
    <xdr:from>
      <xdr:col>9</xdr:col>
      <xdr:colOff>269460</xdr:colOff>
      <xdr:row>531</xdr:row>
      <xdr:rowOff>94974</xdr:rowOff>
    </xdr:from>
    <xdr:to>
      <xdr:col>18</xdr:col>
      <xdr:colOff>119697</xdr:colOff>
      <xdr:row>548</xdr:row>
      <xdr:rowOff>187371</xdr:rowOff>
    </xdr:to>
    <xdr:pic>
      <xdr:nvPicPr>
        <xdr:cNvPr id="8" name="Image 7">
          <a:extLst>
            <a:ext uri="{FF2B5EF4-FFF2-40B4-BE49-F238E27FC236}">
              <a16:creationId xmlns:a16="http://schemas.microsoft.com/office/drawing/2014/main" id="{F5FF3EEA-5D54-C848-879B-F90CB7E2FCD0}"/>
            </a:ext>
          </a:extLst>
        </xdr:cNvPr>
        <xdr:cNvPicPr>
          <a:picLocks noChangeAspect="1"/>
        </xdr:cNvPicPr>
      </xdr:nvPicPr>
      <xdr:blipFill>
        <a:blip xmlns:r="http://schemas.openxmlformats.org/officeDocument/2006/relationships" r:embed="rId4"/>
        <a:stretch>
          <a:fillRect/>
        </a:stretch>
      </xdr:blipFill>
      <xdr:spPr>
        <a:xfrm>
          <a:off x="8566793" y="107604707"/>
          <a:ext cx="1990646" cy="3546797"/>
        </a:xfrm>
        <a:prstGeom prst="rect">
          <a:avLst/>
        </a:prstGeom>
      </xdr:spPr>
    </xdr:pic>
    <xdr:clientData/>
  </xdr:twoCellAnchor>
  <xdr:twoCellAnchor editAs="oneCell">
    <xdr:from>
      <xdr:col>9</xdr:col>
      <xdr:colOff>264358</xdr:colOff>
      <xdr:row>686</xdr:row>
      <xdr:rowOff>99998</xdr:rowOff>
    </xdr:from>
    <xdr:to>
      <xdr:col>18</xdr:col>
      <xdr:colOff>8362</xdr:colOff>
      <xdr:row>702</xdr:row>
      <xdr:rowOff>147954</xdr:rowOff>
    </xdr:to>
    <xdr:pic>
      <xdr:nvPicPr>
        <xdr:cNvPr id="9" name="Image 8">
          <a:extLst>
            <a:ext uri="{FF2B5EF4-FFF2-40B4-BE49-F238E27FC236}">
              <a16:creationId xmlns:a16="http://schemas.microsoft.com/office/drawing/2014/main" id="{89003B15-9885-6D4F-BE0A-345199D3C173}"/>
            </a:ext>
          </a:extLst>
        </xdr:cNvPr>
        <xdr:cNvPicPr>
          <a:picLocks noChangeAspect="1"/>
        </xdr:cNvPicPr>
      </xdr:nvPicPr>
      <xdr:blipFill>
        <a:blip xmlns:r="http://schemas.openxmlformats.org/officeDocument/2006/relationships" r:embed="rId5"/>
        <a:stretch>
          <a:fillRect/>
        </a:stretch>
      </xdr:blipFill>
      <xdr:spPr>
        <a:xfrm>
          <a:off x="8861281" y="133341451"/>
          <a:ext cx="1874861" cy="3347785"/>
        </a:xfrm>
        <a:prstGeom prst="rect">
          <a:avLst/>
        </a:prstGeom>
      </xdr:spPr>
    </xdr:pic>
    <xdr:clientData/>
  </xdr:twoCellAnchor>
  <xdr:twoCellAnchor editAs="oneCell">
    <xdr:from>
      <xdr:col>9</xdr:col>
      <xdr:colOff>74093</xdr:colOff>
      <xdr:row>703</xdr:row>
      <xdr:rowOff>123697</xdr:rowOff>
    </xdr:from>
    <xdr:to>
      <xdr:col>26</xdr:col>
      <xdr:colOff>609919</xdr:colOff>
      <xdr:row>722</xdr:row>
      <xdr:rowOff>62231</xdr:rowOff>
    </xdr:to>
    <xdr:pic>
      <xdr:nvPicPr>
        <xdr:cNvPr id="11" name="Image 10">
          <a:extLst>
            <a:ext uri="{FF2B5EF4-FFF2-40B4-BE49-F238E27FC236}">
              <a16:creationId xmlns:a16="http://schemas.microsoft.com/office/drawing/2014/main" id="{72384193-00B9-B742-BED6-038AD1E5A14F}"/>
            </a:ext>
          </a:extLst>
        </xdr:cNvPr>
        <xdr:cNvPicPr>
          <a:picLocks noChangeAspect="1"/>
        </xdr:cNvPicPr>
      </xdr:nvPicPr>
      <xdr:blipFill>
        <a:blip xmlns:r="http://schemas.openxmlformats.org/officeDocument/2006/relationships" r:embed="rId6"/>
        <a:stretch>
          <a:fillRect/>
        </a:stretch>
      </xdr:blipFill>
      <xdr:spPr>
        <a:xfrm>
          <a:off x="8671016" y="136871218"/>
          <a:ext cx="5596005" cy="3857081"/>
        </a:xfrm>
        <a:prstGeom prst="rect">
          <a:avLst/>
        </a:prstGeom>
      </xdr:spPr>
    </xdr:pic>
    <xdr:clientData/>
  </xdr:twoCellAnchor>
  <xdr:twoCellAnchor editAs="oneCell">
    <xdr:from>
      <xdr:col>20</xdr:col>
      <xdr:colOff>44174</xdr:colOff>
      <xdr:row>536</xdr:row>
      <xdr:rowOff>150376</xdr:rowOff>
    </xdr:from>
    <xdr:to>
      <xdr:col>26</xdr:col>
      <xdr:colOff>1918804</xdr:colOff>
      <xdr:row>551</xdr:row>
      <xdr:rowOff>66077</xdr:rowOff>
    </xdr:to>
    <xdr:pic>
      <xdr:nvPicPr>
        <xdr:cNvPr id="14" name="Image 13">
          <a:extLst>
            <a:ext uri="{FF2B5EF4-FFF2-40B4-BE49-F238E27FC236}">
              <a16:creationId xmlns:a16="http://schemas.microsoft.com/office/drawing/2014/main" id="{5F6F7A16-D2DE-7D4D-88EB-DDB3391BD015}"/>
            </a:ext>
          </a:extLst>
        </xdr:cNvPr>
        <xdr:cNvPicPr>
          <a:picLocks noChangeAspect="1"/>
        </xdr:cNvPicPr>
      </xdr:nvPicPr>
      <xdr:blipFill>
        <a:blip xmlns:r="http://schemas.openxmlformats.org/officeDocument/2006/relationships" r:embed="rId7"/>
        <a:stretch>
          <a:fillRect/>
        </a:stretch>
      </xdr:blipFill>
      <xdr:spPr>
        <a:xfrm>
          <a:off x="12274826" y="110944072"/>
          <a:ext cx="4373217" cy="3021679"/>
        </a:xfrm>
        <a:prstGeom prst="rect">
          <a:avLst/>
        </a:prstGeom>
      </xdr:spPr>
    </xdr:pic>
    <xdr:clientData/>
  </xdr:twoCellAnchor>
  <xdr:twoCellAnchor editAs="oneCell">
    <xdr:from>
      <xdr:col>9</xdr:col>
      <xdr:colOff>116909</xdr:colOff>
      <xdr:row>491</xdr:row>
      <xdr:rowOff>17151</xdr:rowOff>
    </xdr:from>
    <xdr:to>
      <xdr:col>25</xdr:col>
      <xdr:colOff>26874</xdr:colOff>
      <xdr:row>503</xdr:row>
      <xdr:rowOff>55219</xdr:rowOff>
    </xdr:to>
    <xdr:pic>
      <xdr:nvPicPr>
        <xdr:cNvPr id="15" name="Image 14">
          <a:extLst>
            <a:ext uri="{FF2B5EF4-FFF2-40B4-BE49-F238E27FC236}">
              <a16:creationId xmlns:a16="http://schemas.microsoft.com/office/drawing/2014/main" id="{874CB157-3F4B-FC41-828A-BA575C7561CA}"/>
            </a:ext>
          </a:extLst>
        </xdr:cNvPr>
        <xdr:cNvPicPr>
          <a:picLocks noChangeAspect="1"/>
        </xdr:cNvPicPr>
      </xdr:nvPicPr>
      <xdr:blipFill>
        <a:blip xmlns:r="http://schemas.openxmlformats.org/officeDocument/2006/relationships" r:embed="rId8"/>
        <a:stretch>
          <a:fillRect/>
        </a:stretch>
      </xdr:blipFill>
      <xdr:spPr>
        <a:xfrm>
          <a:off x="9766148" y="101492912"/>
          <a:ext cx="3664748" cy="2522850"/>
        </a:xfrm>
        <a:prstGeom prst="rect">
          <a:avLst/>
        </a:prstGeom>
      </xdr:spPr>
    </xdr:pic>
    <xdr:clientData/>
  </xdr:twoCellAnchor>
  <xdr:twoCellAnchor editAs="oneCell">
    <xdr:from>
      <xdr:col>10</xdr:col>
      <xdr:colOff>173568</xdr:colOff>
      <xdr:row>163</xdr:row>
      <xdr:rowOff>83660</xdr:rowOff>
    </xdr:from>
    <xdr:to>
      <xdr:col>26</xdr:col>
      <xdr:colOff>729608</xdr:colOff>
      <xdr:row>181</xdr:row>
      <xdr:rowOff>55033</xdr:rowOff>
    </xdr:to>
    <xdr:pic>
      <xdr:nvPicPr>
        <xdr:cNvPr id="16" name="Image 15">
          <a:extLst>
            <a:ext uri="{FF2B5EF4-FFF2-40B4-BE49-F238E27FC236}">
              <a16:creationId xmlns:a16="http://schemas.microsoft.com/office/drawing/2014/main" id="{3B7C65A1-F705-D34D-B13B-EA82E3DDC8D9}"/>
            </a:ext>
          </a:extLst>
        </xdr:cNvPr>
        <xdr:cNvPicPr>
          <a:picLocks noChangeAspect="1"/>
        </xdr:cNvPicPr>
      </xdr:nvPicPr>
      <xdr:blipFill>
        <a:blip xmlns:r="http://schemas.openxmlformats.org/officeDocument/2006/relationships" r:embed="rId9"/>
        <a:stretch>
          <a:fillRect/>
        </a:stretch>
      </xdr:blipFill>
      <xdr:spPr>
        <a:xfrm>
          <a:off x="9596968" y="33205260"/>
          <a:ext cx="5384800" cy="3628973"/>
        </a:xfrm>
        <a:prstGeom prst="rect">
          <a:avLst/>
        </a:prstGeom>
      </xdr:spPr>
    </xdr:pic>
    <xdr:clientData/>
  </xdr:twoCellAnchor>
  <xdr:twoCellAnchor editAs="oneCell">
    <xdr:from>
      <xdr:col>19</xdr:col>
      <xdr:colOff>128035</xdr:colOff>
      <xdr:row>497</xdr:row>
      <xdr:rowOff>55972</xdr:rowOff>
    </xdr:from>
    <xdr:to>
      <xdr:col>26</xdr:col>
      <xdr:colOff>1699338</xdr:colOff>
      <xdr:row>519</xdr:row>
      <xdr:rowOff>101850</xdr:rowOff>
    </xdr:to>
    <xdr:pic>
      <xdr:nvPicPr>
        <xdr:cNvPr id="17" name="Image 16">
          <a:extLst>
            <a:ext uri="{FF2B5EF4-FFF2-40B4-BE49-F238E27FC236}">
              <a16:creationId xmlns:a16="http://schemas.microsoft.com/office/drawing/2014/main" id="{25BB8082-F549-3349-9F8D-7F86A6B363D3}"/>
            </a:ext>
          </a:extLst>
        </xdr:cNvPr>
        <xdr:cNvPicPr>
          <a:picLocks noChangeAspect="1"/>
        </xdr:cNvPicPr>
      </xdr:nvPicPr>
      <xdr:blipFill>
        <a:blip xmlns:r="http://schemas.openxmlformats.org/officeDocument/2006/relationships" r:embed="rId10"/>
        <a:stretch>
          <a:fillRect/>
        </a:stretch>
      </xdr:blipFill>
      <xdr:spPr>
        <a:xfrm>
          <a:off x="12170356" y="101304454"/>
          <a:ext cx="4315411" cy="4536235"/>
        </a:xfrm>
        <a:prstGeom prst="rect">
          <a:avLst/>
        </a:prstGeom>
      </xdr:spPr>
    </xdr:pic>
    <xdr:clientData/>
  </xdr:twoCellAnchor>
  <xdr:twoCellAnchor editAs="oneCell">
    <xdr:from>
      <xdr:col>9</xdr:col>
      <xdr:colOff>139700</xdr:colOff>
      <xdr:row>132</xdr:row>
      <xdr:rowOff>0</xdr:rowOff>
    </xdr:from>
    <xdr:to>
      <xdr:col>26</xdr:col>
      <xdr:colOff>632743</xdr:colOff>
      <xdr:row>160</xdr:row>
      <xdr:rowOff>139700</xdr:rowOff>
    </xdr:to>
    <xdr:pic>
      <xdr:nvPicPr>
        <xdr:cNvPr id="18" name="Image 17">
          <a:extLst>
            <a:ext uri="{FF2B5EF4-FFF2-40B4-BE49-F238E27FC236}">
              <a16:creationId xmlns:a16="http://schemas.microsoft.com/office/drawing/2014/main" id="{46B95487-3243-7241-A17E-241D3084BA33}"/>
            </a:ext>
          </a:extLst>
        </xdr:cNvPr>
        <xdr:cNvPicPr>
          <a:picLocks noChangeAspect="1"/>
        </xdr:cNvPicPr>
      </xdr:nvPicPr>
      <xdr:blipFill>
        <a:blip xmlns:r="http://schemas.openxmlformats.org/officeDocument/2006/relationships" r:embed="rId11"/>
        <a:stretch>
          <a:fillRect/>
        </a:stretch>
      </xdr:blipFill>
      <xdr:spPr>
        <a:xfrm>
          <a:off x="8737600" y="26822400"/>
          <a:ext cx="5556478" cy="5829300"/>
        </a:xfrm>
        <a:prstGeom prst="rect">
          <a:avLst/>
        </a:prstGeom>
      </xdr:spPr>
    </xdr:pic>
    <xdr:clientData/>
  </xdr:twoCellAnchor>
  <xdr:twoCellAnchor editAs="oneCell">
    <xdr:from>
      <xdr:col>8</xdr:col>
      <xdr:colOff>662137</xdr:colOff>
      <xdr:row>288</xdr:row>
      <xdr:rowOff>10854</xdr:rowOff>
    </xdr:from>
    <xdr:to>
      <xdr:col>26</xdr:col>
      <xdr:colOff>987566</xdr:colOff>
      <xdr:row>308</xdr:row>
      <xdr:rowOff>13568</xdr:rowOff>
    </xdr:to>
    <xdr:pic>
      <xdr:nvPicPr>
        <xdr:cNvPr id="19" name="Image 18">
          <a:extLst>
            <a:ext uri="{FF2B5EF4-FFF2-40B4-BE49-F238E27FC236}">
              <a16:creationId xmlns:a16="http://schemas.microsoft.com/office/drawing/2014/main" id="{F5AF6AF2-503D-8242-8DF9-216A461DAB3F}"/>
            </a:ext>
          </a:extLst>
        </xdr:cNvPr>
        <xdr:cNvPicPr>
          <a:picLocks noChangeAspect="1"/>
        </xdr:cNvPicPr>
      </xdr:nvPicPr>
      <xdr:blipFill>
        <a:blip xmlns:r="http://schemas.openxmlformats.org/officeDocument/2006/relationships" r:embed="rId12"/>
        <a:stretch>
          <a:fillRect/>
        </a:stretch>
      </xdr:blipFill>
      <xdr:spPr>
        <a:xfrm>
          <a:off x="8227863" y="59407777"/>
          <a:ext cx="6413500" cy="412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190500</xdr:colOff>
      <xdr:row>8</xdr:row>
      <xdr:rowOff>2540</xdr:rowOff>
    </xdr:to>
    <xdr:sp macro="" textlink="">
      <xdr:nvSpPr>
        <xdr:cNvPr id="1025" name="AutoShape 1" descr=":cry:">
          <a:extLst>
            <a:ext uri="{FF2B5EF4-FFF2-40B4-BE49-F238E27FC236}">
              <a16:creationId xmlns:a16="http://schemas.microsoft.com/office/drawing/2014/main" id="{B4B5A5EC-8A26-754F-9C0F-32FC8CA3C4E9}"/>
            </a:ext>
          </a:extLst>
        </xdr:cNvPr>
        <xdr:cNvSpPr>
          <a:spLocks noChangeAspect="1" noChangeArrowheads="1"/>
        </xdr:cNvSpPr>
      </xdr:nvSpPr>
      <xdr:spPr bwMode="auto">
        <a:xfrm>
          <a:off x="0" y="1016000"/>
          <a:ext cx="190500" cy="215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176389</xdr:colOff>
      <xdr:row>39</xdr:row>
      <xdr:rowOff>114653</xdr:rowOff>
    </xdr:from>
    <xdr:to>
      <xdr:col>3</xdr:col>
      <xdr:colOff>349109</xdr:colOff>
      <xdr:row>51</xdr:row>
      <xdr:rowOff>197731</xdr:rowOff>
    </xdr:to>
    <xdr:pic>
      <xdr:nvPicPr>
        <xdr:cNvPr id="3" name="Image 2">
          <a:extLst>
            <a:ext uri="{FF2B5EF4-FFF2-40B4-BE49-F238E27FC236}">
              <a16:creationId xmlns:a16="http://schemas.microsoft.com/office/drawing/2014/main" id="{D5E17CFF-0B05-1D45-AA55-9D6CF8F8F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7822847"/>
          <a:ext cx="10058400" cy="251724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4AD1-84BB-FE4D-AE0E-0D1A1F7B59DB}">
  <dimension ref="A1:AN819"/>
  <sheetViews>
    <sheetView topLeftCell="A473" zoomScale="168" workbookViewId="0">
      <selection activeCell="AA474" sqref="AA474:AB482"/>
    </sheetView>
  </sheetViews>
  <sheetFormatPr baseColWidth="10" defaultRowHeight="16"/>
  <cols>
    <col min="1" max="1" width="7.1640625" style="127" customWidth="1"/>
    <col min="2" max="2" width="3.1640625" style="127" customWidth="1"/>
    <col min="3" max="3" width="3.1640625" style="117" customWidth="1"/>
    <col min="4" max="4" width="23" style="231" bestFit="1" customWidth="1"/>
    <col min="5" max="5" width="13.5" style="127" customWidth="1"/>
    <col min="6" max="6" width="51.6640625" style="127" customWidth="1"/>
    <col min="7" max="7" width="3.83203125" style="214" customWidth="1"/>
    <col min="8" max="8" width="7.6640625" style="127" customWidth="1"/>
    <col min="9" max="9" width="13.5" style="127" customWidth="1"/>
    <col min="10" max="25" width="3.1640625" style="127" customWidth="1"/>
    <col min="26" max="26" width="17.33203125" style="127" bestFit="1" customWidth="1"/>
    <col min="27" max="27" width="33.6640625" style="127" customWidth="1"/>
    <col min="28" max="28" width="11.1640625" style="127" bestFit="1" customWidth="1"/>
    <col min="29" max="16384" width="10.83203125" style="127"/>
  </cols>
  <sheetData>
    <row r="1" spans="1:6">
      <c r="A1" s="117" t="s">
        <v>381</v>
      </c>
      <c r="B1" s="117" t="s">
        <v>6884</v>
      </c>
      <c r="C1" s="117" t="s">
        <v>6883</v>
      </c>
      <c r="D1" s="231" t="s">
        <v>415</v>
      </c>
      <c r="E1" s="127" t="s">
        <v>535</v>
      </c>
      <c r="F1" s="127" t="s">
        <v>542</v>
      </c>
    </row>
    <row r="2" spans="1:6">
      <c r="D2" s="415" t="s">
        <v>1342</v>
      </c>
      <c r="E2" s="415"/>
      <c r="F2" s="415"/>
    </row>
    <row r="3" spans="1:6">
      <c r="D3" s="415"/>
      <c r="E3" s="415"/>
      <c r="F3" s="415"/>
    </row>
    <row r="4" spans="1:6">
      <c r="D4" s="415"/>
      <c r="E4" s="415"/>
      <c r="F4" s="415"/>
    </row>
    <row r="6" spans="1:6">
      <c r="D6" s="231" t="s">
        <v>536</v>
      </c>
      <c r="E6" s="127" t="s">
        <v>535</v>
      </c>
      <c r="F6" s="127" t="s">
        <v>542</v>
      </c>
    </row>
    <row r="7" spans="1:6">
      <c r="B7" s="257" t="s">
        <v>1701</v>
      </c>
      <c r="C7" s="117">
        <v>1</v>
      </c>
      <c r="D7" s="232" t="s">
        <v>448</v>
      </c>
      <c r="E7" s="127" t="s">
        <v>772</v>
      </c>
      <c r="F7" s="127" t="s">
        <v>548</v>
      </c>
    </row>
    <row r="8" spans="1:6">
      <c r="B8" s="257" t="s">
        <v>1701</v>
      </c>
      <c r="C8" s="117">
        <v>1</v>
      </c>
      <c r="D8" s="233" t="s">
        <v>449</v>
      </c>
      <c r="E8" s="127" t="s">
        <v>537</v>
      </c>
      <c r="F8" s="127" t="s">
        <v>547</v>
      </c>
    </row>
    <row r="9" spans="1:6">
      <c r="B9" s="257" t="s">
        <v>1701</v>
      </c>
      <c r="D9" s="233" t="s">
        <v>450</v>
      </c>
      <c r="E9" s="173" t="s">
        <v>549</v>
      </c>
    </row>
    <row r="10" spans="1:6">
      <c r="B10" s="257" t="s">
        <v>1701</v>
      </c>
      <c r="D10" s="233" t="s">
        <v>451</v>
      </c>
      <c r="E10" s="173" t="s">
        <v>549</v>
      </c>
    </row>
    <row r="11" spans="1:6">
      <c r="B11" s="257" t="s">
        <v>1701</v>
      </c>
      <c r="C11" s="117">
        <v>1</v>
      </c>
      <c r="D11" s="233" t="s">
        <v>452</v>
      </c>
      <c r="E11" s="127" t="s">
        <v>538</v>
      </c>
      <c r="F11" s="127" t="s">
        <v>543</v>
      </c>
    </row>
    <row r="12" spans="1:6">
      <c r="B12" s="257" t="s">
        <v>1701</v>
      </c>
      <c r="C12" s="117">
        <v>1</v>
      </c>
      <c r="D12" s="233" t="s">
        <v>453</v>
      </c>
      <c r="E12" s="127" t="s">
        <v>539</v>
      </c>
      <c r="F12" s="127" t="s">
        <v>544</v>
      </c>
    </row>
    <row r="13" spans="1:6">
      <c r="B13" s="257" t="s">
        <v>1701</v>
      </c>
      <c r="C13" s="117">
        <v>1</v>
      </c>
      <c r="D13" s="233" t="s">
        <v>454</v>
      </c>
      <c r="E13" s="127" t="s">
        <v>540</v>
      </c>
      <c r="F13" s="127" t="s">
        <v>545</v>
      </c>
    </row>
    <row r="14" spans="1:6">
      <c r="B14" s="257" t="s">
        <v>1701</v>
      </c>
      <c r="C14" s="117">
        <v>1</v>
      </c>
      <c r="D14" s="234" t="s">
        <v>455</v>
      </c>
      <c r="E14" s="127" t="s">
        <v>541</v>
      </c>
      <c r="F14" s="127" t="s">
        <v>546</v>
      </c>
    </row>
    <row r="15" spans="1:6">
      <c r="B15" s="257" t="s">
        <v>1701</v>
      </c>
      <c r="C15" s="117">
        <v>1</v>
      </c>
      <c r="D15" s="232" t="s">
        <v>456</v>
      </c>
      <c r="E15" s="127" t="s">
        <v>774</v>
      </c>
      <c r="F15" s="127" t="s">
        <v>708</v>
      </c>
    </row>
    <row r="16" spans="1:6">
      <c r="B16" s="257" t="s">
        <v>1701</v>
      </c>
      <c r="C16" s="117">
        <v>1</v>
      </c>
      <c r="D16" s="233" t="s">
        <v>457</v>
      </c>
      <c r="E16" s="127" t="s">
        <v>776</v>
      </c>
      <c r="F16" s="127" t="s">
        <v>550</v>
      </c>
    </row>
    <row r="17" spans="2:6">
      <c r="B17" s="257" t="s">
        <v>1701</v>
      </c>
      <c r="D17" s="233" t="s">
        <v>458</v>
      </c>
      <c r="E17" s="173" t="s">
        <v>549</v>
      </c>
    </row>
    <row r="18" spans="2:6">
      <c r="B18" s="257" t="s">
        <v>1701</v>
      </c>
      <c r="C18" s="117">
        <v>1</v>
      </c>
      <c r="D18" s="233" t="s">
        <v>459</v>
      </c>
      <c r="E18" s="127" t="s">
        <v>551</v>
      </c>
      <c r="F18" s="127" t="s">
        <v>556</v>
      </c>
    </row>
    <row r="19" spans="2:6">
      <c r="B19" s="257" t="s">
        <v>1701</v>
      </c>
      <c r="C19" s="117">
        <v>1</v>
      </c>
      <c r="D19" s="233" t="s">
        <v>460</v>
      </c>
      <c r="E19" s="127" t="s">
        <v>552</v>
      </c>
      <c r="F19" s="127" t="s">
        <v>557</v>
      </c>
    </row>
    <row r="20" spans="2:6">
      <c r="B20" s="257" t="s">
        <v>1701</v>
      </c>
      <c r="C20" s="117">
        <v>1</v>
      </c>
      <c r="D20" s="233" t="s">
        <v>461</v>
      </c>
      <c r="E20" s="127" t="s">
        <v>553</v>
      </c>
      <c r="F20" s="127" t="s">
        <v>558</v>
      </c>
    </row>
    <row r="21" spans="2:6">
      <c r="B21" s="257" t="s">
        <v>1701</v>
      </c>
      <c r="C21" s="117">
        <v>1</v>
      </c>
      <c r="D21" s="233" t="s">
        <v>462</v>
      </c>
      <c r="E21" s="127" t="s">
        <v>554</v>
      </c>
      <c r="F21" s="127" t="s">
        <v>559</v>
      </c>
    </row>
    <row r="22" spans="2:6">
      <c r="B22" s="257" t="s">
        <v>1701</v>
      </c>
      <c r="C22" s="117">
        <v>1</v>
      </c>
      <c r="D22" s="234" t="s">
        <v>463</v>
      </c>
      <c r="E22" s="127" t="s">
        <v>555</v>
      </c>
      <c r="F22" s="127" t="s">
        <v>560</v>
      </c>
    </row>
    <row r="23" spans="2:6">
      <c r="B23" s="257" t="s">
        <v>1701</v>
      </c>
      <c r="C23" s="117">
        <v>1</v>
      </c>
      <c r="D23" s="235" t="s">
        <v>464</v>
      </c>
      <c r="E23" s="127" t="s">
        <v>777</v>
      </c>
      <c r="F23" s="127" t="s">
        <v>778</v>
      </c>
    </row>
    <row r="24" spans="2:6">
      <c r="B24" s="257" t="s">
        <v>1701</v>
      </c>
      <c r="C24" s="117">
        <v>1</v>
      </c>
      <c r="D24" s="236" t="s">
        <v>465</v>
      </c>
      <c r="E24" s="127" t="s">
        <v>783</v>
      </c>
      <c r="F24" s="127" t="s">
        <v>779</v>
      </c>
    </row>
    <row r="25" spans="2:6">
      <c r="B25" s="257" t="s">
        <v>1701</v>
      </c>
      <c r="C25" s="117">
        <v>1</v>
      </c>
      <c r="D25" s="236" t="s">
        <v>466</v>
      </c>
      <c r="E25" s="127" t="s">
        <v>786</v>
      </c>
      <c r="F25" s="127" t="s">
        <v>780</v>
      </c>
    </row>
    <row r="26" spans="2:6">
      <c r="B26" s="257" t="s">
        <v>1701</v>
      </c>
      <c r="C26" s="117">
        <v>1</v>
      </c>
      <c r="D26" s="236" t="s">
        <v>467</v>
      </c>
      <c r="E26" s="127" t="s">
        <v>787</v>
      </c>
      <c r="F26" s="127" t="s">
        <v>561</v>
      </c>
    </row>
    <row r="27" spans="2:6">
      <c r="B27" s="257" t="s">
        <v>1701</v>
      </c>
      <c r="C27" s="117">
        <v>1</v>
      </c>
      <c r="D27" s="236" t="s">
        <v>468</v>
      </c>
      <c r="E27" s="127" t="s">
        <v>788</v>
      </c>
      <c r="F27" s="127" t="s">
        <v>562</v>
      </c>
    </row>
    <row r="28" spans="2:6">
      <c r="B28" s="257" t="s">
        <v>1701</v>
      </c>
      <c r="C28" s="117">
        <v>1</v>
      </c>
      <c r="D28" s="236" t="s">
        <v>469</v>
      </c>
      <c r="E28" s="127" t="s">
        <v>784</v>
      </c>
      <c r="F28" s="127" t="s">
        <v>563</v>
      </c>
    </row>
    <row r="29" spans="2:6">
      <c r="B29" s="257" t="s">
        <v>1701</v>
      </c>
      <c r="C29" s="117">
        <v>1</v>
      </c>
      <c r="D29" s="236" t="s">
        <v>470</v>
      </c>
      <c r="E29" s="127" t="s">
        <v>785</v>
      </c>
      <c r="F29" s="127" t="s">
        <v>564</v>
      </c>
    </row>
    <row r="30" spans="2:6">
      <c r="B30" s="257" t="s">
        <v>1701</v>
      </c>
      <c r="C30" s="117">
        <v>1</v>
      </c>
      <c r="D30" s="237" t="s">
        <v>471</v>
      </c>
      <c r="E30" s="127" t="s">
        <v>789</v>
      </c>
      <c r="F30" s="127" t="s">
        <v>565</v>
      </c>
    </row>
    <row r="31" spans="2:6">
      <c r="B31" s="257" t="s">
        <v>1701</v>
      </c>
      <c r="D31" s="235" t="s">
        <v>472</v>
      </c>
      <c r="E31" s="173" t="s">
        <v>549</v>
      </c>
    </row>
    <row r="32" spans="2:6">
      <c r="B32" s="257" t="s">
        <v>1701</v>
      </c>
      <c r="D32" s="236" t="s">
        <v>473</v>
      </c>
      <c r="E32" s="173" t="s">
        <v>549</v>
      </c>
    </row>
    <row r="33" spans="2:6">
      <c r="B33" s="257" t="s">
        <v>1701</v>
      </c>
      <c r="C33" s="117">
        <v>1</v>
      </c>
      <c r="D33" s="236" t="s">
        <v>474</v>
      </c>
      <c r="E33" s="199" t="s">
        <v>797</v>
      </c>
      <c r="F33" s="127" t="s">
        <v>825</v>
      </c>
    </row>
    <row r="34" spans="2:6">
      <c r="B34" s="257" t="s">
        <v>1701</v>
      </c>
      <c r="C34" s="117">
        <v>1</v>
      </c>
      <c r="D34" s="236" t="s">
        <v>475</v>
      </c>
      <c r="E34" s="199" t="s">
        <v>798</v>
      </c>
      <c r="F34" s="224" t="s">
        <v>837</v>
      </c>
    </row>
    <row r="35" spans="2:6">
      <c r="B35" s="257" t="s">
        <v>1701</v>
      </c>
      <c r="C35" s="117">
        <v>1</v>
      </c>
      <c r="D35" s="236" t="s">
        <v>476</v>
      </c>
      <c r="E35" s="199" t="s">
        <v>793</v>
      </c>
      <c r="F35" s="127" t="s">
        <v>6877</v>
      </c>
    </row>
    <row r="36" spans="2:6">
      <c r="B36" s="257" t="s">
        <v>1701</v>
      </c>
      <c r="C36" s="117">
        <v>1</v>
      </c>
      <c r="D36" s="236" t="s">
        <v>477</v>
      </c>
      <c r="E36" s="199" t="s">
        <v>794</v>
      </c>
      <c r="F36" s="127" t="s">
        <v>823</v>
      </c>
    </row>
    <row r="37" spans="2:6">
      <c r="B37" s="257" t="s">
        <v>1701</v>
      </c>
      <c r="C37" s="117">
        <v>1</v>
      </c>
      <c r="D37" s="236" t="s">
        <v>478</v>
      </c>
      <c r="E37" s="199" t="s">
        <v>795</v>
      </c>
      <c r="F37" s="127" t="s">
        <v>820</v>
      </c>
    </row>
    <row r="38" spans="2:6">
      <c r="B38" s="257" t="s">
        <v>1701</v>
      </c>
      <c r="C38" s="117">
        <v>1</v>
      </c>
      <c r="D38" s="237" t="s">
        <v>479</v>
      </c>
      <c r="E38" s="199" t="s">
        <v>796</v>
      </c>
      <c r="F38" s="127" t="s">
        <v>819</v>
      </c>
    </row>
    <row r="39" spans="2:6">
      <c r="B39" s="257" t="s">
        <v>1701</v>
      </c>
      <c r="D39" s="232" t="s">
        <v>503</v>
      </c>
      <c r="E39" s="173" t="s">
        <v>549</v>
      </c>
    </row>
    <row r="40" spans="2:6">
      <c r="B40" s="257" t="s">
        <v>1701</v>
      </c>
      <c r="C40" s="117">
        <v>1</v>
      </c>
      <c r="D40" s="233" t="s">
        <v>504</v>
      </c>
      <c r="E40" s="313" t="s">
        <v>4675</v>
      </c>
      <c r="F40" s="312" t="s">
        <v>6945</v>
      </c>
    </row>
    <row r="41" spans="2:6">
      <c r="B41" s="257" t="s">
        <v>1701</v>
      </c>
      <c r="D41" s="233" t="s">
        <v>505</v>
      </c>
      <c r="E41" s="173" t="s">
        <v>549</v>
      </c>
    </row>
    <row r="42" spans="2:6">
      <c r="B42" s="257" t="s">
        <v>1701</v>
      </c>
      <c r="C42" s="117">
        <v>1</v>
      </c>
      <c r="D42" s="233" t="s">
        <v>506</v>
      </c>
      <c r="E42" s="313" t="s">
        <v>4714</v>
      </c>
      <c r="F42" s="312" t="s">
        <v>6946</v>
      </c>
    </row>
    <row r="43" spans="2:6">
      <c r="B43" s="257" t="s">
        <v>1701</v>
      </c>
      <c r="D43" s="233" t="s">
        <v>507</v>
      </c>
      <c r="E43" s="173" t="s">
        <v>549</v>
      </c>
    </row>
    <row r="44" spans="2:6">
      <c r="B44" s="257" t="s">
        <v>1701</v>
      </c>
      <c r="D44" s="233" t="s">
        <v>508</v>
      </c>
      <c r="E44" s="173" t="s">
        <v>549</v>
      </c>
    </row>
    <row r="45" spans="2:6">
      <c r="B45" s="257" t="s">
        <v>1701</v>
      </c>
      <c r="D45" s="233" t="s">
        <v>509</v>
      </c>
      <c r="E45" s="173" t="s">
        <v>549</v>
      </c>
    </row>
    <row r="46" spans="2:6">
      <c r="B46" s="257" t="s">
        <v>1701</v>
      </c>
      <c r="D46" s="234" t="s">
        <v>510</v>
      </c>
      <c r="E46" s="173" t="s">
        <v>549</v>
      </c>
    </row>
    <row r="47" spans="2:6">
      <c r="B47" s="257" t="s">
        <v>1701</v>
      </c>
      <c r="D47" s="232" t="s">
        <v>511</v>
      </c>
      <c r="E47" s="173" t="s">
        <v>549</v>
      </c>
    </row>
    <row r="48" spans="2:6">
      <c r="B48" s="257" t="s">
        <v>1701</v>
      </c>
      <c r="D48" s="233" t="s">
        <v>512</v>
      </c>
      <c r="E48" s="173" t="s">
        <v>549</v>
      </c>
    </row>
    <row r="49" spans="2:5">
      <c r="B49" s="257" t="s">
        <v>1701</v>
      </c>
      <c r="D49" s="233" t="s">
        <v>513</v>
      </c>
      <c r="E49" s="173" t="s">
        <v>549</v>
      </c>
    </row>
    <row r="50" spans="2:5">
      <c r="B50" s="257" t="s">
        <v>1701</v>
      </c>
      <c r="D50" s="233" t="s">
        <v>514</v>
      </c>
      <c r="E50" s="173" t="s">
        <v>549</v>
      </c>
    </row>
    <row r="51" spans="2:5">
      <c r="B51" s="257" t="s">
        <v>1701</v>
      </c>
      <c r="D51" s="233" t="s">
        <v>515</v>
      </c>
      <c r="E51" s="173" t="s">
        <v>549</v>
      </c>
    </row>
    <row r="52" spans="2:5">
      <c r="B52" s="257" t="s">
        <v>1701</v>
      </c>
      <c r="D52" s="233" t="s">
        <v>516</v>
      </c>
      <c r="E52" s="173" t="s">
        <v>549</v>
      </c>
    </row>
    <row r="53" spans="2:5">
      <c r="B53" s="257" t="s">
        <v>1701</v>
      </c>
      <c r="D53" s="233" t="s">
        <v>517</v>
      </c>
      <c r="E53" s="173" t="s">
        <v>549</v>
      </c>
    </row>
    <row r="54" spans="2:5">
      <c r="B54" s="257" t="s">
        <v>1701</v>
      </c>
      <c r="D54" s="234" t="s">
        <v>518</v>
      </c>
      <c r="E54" s="173" t="s">
        <v>549</v>
      </c>
    </row>
    <row r="55" spans="2:5">
      <c r="B55" s="257" t="s">
        <v>1701</v>
      </c>
      <c r="D55" s="235" t="s">
        <v>519</v>
      </c>
      <c r="E55" s="173" t="s">
        <v>549</v>
      </c>
    </row>
    <row r="56" spans="2:5">
      <c r="B56" s="257" t="s">
        <v>1701</v>
      </c>
      <c r="D56" s="236" t="s">
        <v>520</v>
      </c>
      <c r="E56" s="173" t="s">
        <v>549</v>
      </c>
    </row>
    <row r="57" spans="2:5">
      <c r="B57" s="257" t="s">
        <v>1701</v>
      </c>
      <c r="D57" s="236" t="s">
        <v>521</v>
      </c>
      <c r="E57" s="173" t="s">
        <v>549</v>
      </c>
    </row>
    <row r="58" spans="2:5">
      <c r="B58" s="257" t="s">
        <v>1701</v>
      </c>
      <c r="D58" s="236" t="s">
        <v>522</v>
      </c>
      <c r="E58" s="173" t="s">
        <v>549</v>
      </c>
    </row>
    <row r="59" spans="2:5">
      <c r="B59" s="257" t="s">
        <v>1701</v>
      </c>
      <c r="D59" s="236" t="s">
        <v>523</v>
      </c>
      <c r="E59" s="173" t="s">
        <v>549</v>
      </c>
    </row>
    <row r="60" spans="2:5">
      <c r="B60" s="257" t="s">
        <v>1701</v>
      </c>
      <c r="D60" s="236" t="s">
        <v>524</v>
      </c>
      <c r="E60" s="173" t="s">
        <v>549</v>
      </c>
    </row>
    <row r="61" spans="2:5">
      <c r="B61" s="257" t="s">
        <v>1701</v>
      </c>
      <c r="D61" s="236" t="s">
        <v>525</v>
      </c>
      <c r="E61" s="173" t="s">
        <v>549</v>
      </c>
    </row>
    <row r="62" spans="2:5">
      <c r="B62" s="257" t="s">
        <v>1701</v>
      </c>
      <c r="D62" s="237" t="s">
        <v>526</v>
      </c>
      <c r="E62" s="173" t="s">
        <v>549</v>
      </c>
    </row>
    <row r="63" spans="2:5">
      <c r="B63" s="257" t="s">
        <v>1701</v>
      </c>
      <c r="D63" s="235" t="s">
        <v>527</v>
      </c>
      <c r="E63" s="173" t="s">
        <v>549</v>
      </c>
    </row>
    <row r="64" spans="2:5">
      <c r="B64" s="257" t="s">
        <v>1701</v>
      </c>
      <c r="D64" s="236" t="s">
        <v>528</v>
      </c>
      <c r="E64" s="173" t="s">
        <v>549</v>
      </c>
    </row>
    <row r="65" spans="2:6">
      <c r="B65" s="257" t="s">
        <v>1701</v>
      </c>
      <c r="D65" s="236" t="s">
        <v>529</v>
      </c>
      <c r="E65" s="173" t="s">
        <v>549</v>
      </c>
    </row>
    <row r="66" spans="2:6">
      <c r="B66" s="257" t="s">
        <v>1701</v>
      </c>
      <c r="D66" s="236" t="s">
        <v>530</v>
      </c>
      <c r="E66" s="173" t="s">
        <v>549</v>
      </c>
    </row>
    <row r="67" spans="2:6">
      <c r="B67" s="257" t="s">
        <v>1701</v>
      </c>
      <c r="D67" s="236" t="s">
        <v>531</v>
      </c>
      <c r="E67" s="173" t="s">
        <v>549</v>
      </c>
    </row>
    <row r="68" spans="2:6">
      <c r="B68" s="257" t="s">
        <v>1701</v>
      </c>
      <c r="D68" s="236" t="s">
        <v>532</v>
      </c>
      <c r="E68" s="173" t="s">
        <v>549</v>
      </c>
    </row>
    <row r="69" spans="2:6">
      <c r="B69" s="257" t="s">
        <v>1701</v>
      </c>
      <c r="D69" s="236" t="s">
        <v>533</v>
      </c>
      <c r="E69" s="173" t="s">
        <v>549</v>
      </c>
    </row>
    <row r="70" spans="2:6">
      <c r="B70" s="257" t="s">
        <v>1701</v>
      </c>
      <c r="D70" s="237" t="s">
        <v>534</v>
      </c>
      <c r="E70" s="173" t="s">
        <v>549</v>
      </c>
    </row>
    <row r="71" spans="2:6">
      <c r="B71" s="257" t="s">
        <v>1701</v>
      </c>
      <c r="C71" s="117">
        <v>1</v>
      </c>
      <c r="D71" s="238" t="s">
        <v>566</v>
      </c>
      <c r="E71" s="127" t="s">
        <v>787</v>
      </c>
      <c r="F71" s="127" t="s">
        <v>859</v>
      </c>
    </row>
    <row r="72" spans="2:6">
      <c r="B72" s="257" t="s">
        <v>1701</v>
      </c>
      <c r="C72" s="117">
        <v>1</v>
      </c>
      <c r="D72" s="239" t="s">
        <v>567</v>
      </c>
      <c r="E72" s="127" t="s">
        <v>788</v>
      </c>
      <c r="F72" s="127" t="s">
        <v>860</v>
      </c>
    </row>
    <row r="73" spans="2:6">
      <c r="B73" s="257" t="s">
        <v>1701</v>
      </c>
      <c r="C73" s="117">
        <v>1</v>
      </c>
      <c r="D73" s="239" t="s">
        <v>568</v>
      </c>
      <c r="E73" s="127" t="s">
        <v>784</v>
      </c>
      <c r="F73" s="127" t="s">
        <v>657</v>
      </c>
    </row>
    <row r="74" spans="2:6">
      <c r="B74" s="257" t="s">
        <v>1701</v>
      </c>
      <c r="C74" s="117">
        <v>1</v>
      </c>
      <c r="D74" s="239" t="s">
        <v>569</v>
      </c>
      <c r="E74" s="127" t="s">
        <v>784</v>
      </c>
      <c r="F74" s="127" t="s">
        <v>658</v>
      </c>
    </row>
    <row r="75" spans="2:6">
      <c r="B75" s="257" t="s">
        <v>1701</v>
      </c>
      <c r="C75" s="117">
        <v>1</v>
      </c>
      <c r="D75" s="239" t="s">
        <v>570</v>
      </c>
      <c r="E75" s="127" t="s">
        <v>785</v>
      </c>
      <c r="F75" s="127" t="s">
        <v>659</v>
      </c>
    </row>
    <row r="76" spans="2:6">
      <c r="B76" s="257" t="s">
        <v>1701</v>
      </c>
      <c r="C76" s="117">
        <v>1</v>
      </c>
      <c r="D76" s="239" t="s">
        <v>571</v>
      </c>
      <c r="E76" s="127" t="s">
        <v>785</v>
      </c>
      <c r="F76" s="127" t="s">
        <v>660</v>
      </c>
    </row>
    <row r="77" spans="2:6">
      <c r="B77" s="257" t="s">
        <v>1701</v>
      </c>
      <c r="C77" s="117">
        <v>1</v>
      </c>
      <c r="D77" s="239" t="s">
        <v>572</v>
      </c>
      <c r="E77" s="127" t="s">
        <v>789</v>
      </c>
      <c r="F77" s="127" t="s">
        <v>861</v>
      </c>
    </row>
    <row r="78" spans="2:6">
      <c r="B78" s="257" t="s">
        <v>1701</v>
      </c>
      <c r="C78" s="117">
        <v>1</v>
      </c>
      <c r="D78" s="240" t="s">
        <v>573</v>
      </c>
      <c r="E78" s="313" t="s">
        <v>573</v>
      </c>
      <c r="F78" s="312" t="s">
        <v>6949</v>
      </c>
    </row>
    <row r="79" spans="2:6">
      <c r="B79" s="257" t="s">
        <v>1701</v>
      </c>
      <c r="C79" s="117">
        <v>1</v>
      </c>
      <c r="D79" s="238" t="s">
        <v>574</v>
      </c>
      <c r="E79" s="127" t="s">
        <v>855</v>
      </c>
      <c r="F79" s="127" t="s">
        <v>661</v>
      </c>
    </row>
    <row r="80" spans="2:6">
      <c r="B80" s="257" t="s">
        <v>1701</v>
      </c>
      <c r="C80" s="117">
        <v>1</v>
      </c>
      <c r="D80" s="239" t="s">
        <v>575</v>
      </c>
      <c r="E80" s="127" t="s">
        <v>856</v>
      </c>
      <c r="F80" s="127" t="s">
        <v>662</v>
      </c>
    </row>
    <row r="81" spans="2:6">
      <c r="B81" s="257" t="s">
        <v>1701</v>
      </c>
      <c r="C81" s="117">
        <v>1</v>
      </c>
      <c r="D81" s="239" t="s">
        <v>576</v>
      </c>
      <c r="E81" s="127" t="s">
        <v>857</v>
      </c>
      <c r="F81" s="127" t="s">
        <v>663</v>
      </c>
    </row>
    <row r="82" spans="2:6">
      <c r="B82" s="257" t="s">
        <v>1701</v>
      </c>
      <c r="C82" s="117">
        <v>1</v>
      </c>
      <c r="D82" s="239" t="s">
        <v>577</v>
      </c>
      <c r="E82" s="127" t="s">
        <v>838</v>
      </c>
      <c r="F82" s="127" t="s">
        <v>664</v>
      </c>
    </row>
    <row r="83" spans="2:6">
      <c r="B83" s="257" t="s">
        <v>1701</v>
      </c>
      <c r="C83" s="117">
        <v>1</v>
      </c>
      <c r="D83" s="239" t="s">
        <v>578</v>
      </c>
      <c r="E83" s="127" t="s">
        <v>839</v>
      </c>
      <c r="F83" s="127" t="s">
        <v>665</v>
      </c>
    </row>
    <row r="84" spans="2:6">
      <c r="B84" s="257" t="s">
        <v>1701</v>
      </c>
      <c r="C84" s="117">
        <v>1</v>
      </c>
      <c r="D84" s="239" t="s">
        <v>579</v>
      </c>
      <c r="E84" s="127" t="s">
        <v>840</v>
      </c>
      <c r="F84" s="127" t="s">
        <v>666</v>
      </c>
    </row>
    <row r="85" spans="2:6">
      <c r="B85" s="257" t="s">
        <v>1701</v>
      </c>
      <c r="C85" s="117">
        <v>1</v>
      </c>
      <c r="D85" s="239" t="s">
        <v>580</v>
      </c>
      <c r="E85" s="127" t="s">
        <v>841</v>
      </c>
      <c r="F85" s="127" t="s">
        <v>667</v>
      </c>
    </row>
    <row r="86" spans="2:6">
      <c r="B86" s="257" t="s">
        <v>1701</v>
      </c>
      <c r="D86" s="240" t="s">
        <v>581</v>
      </c>
      <c r="E86" s="173" t="s">
        <v>549</v>
      </c>
    </row>
    <row r="87" spans="2:6">
      <c r="B87" s="257" t="s">
        <v>1701</v>
      </c>
      <c r="C87" s="117">
        <v>1</v>
      </c>
      <c r="D87" s="241" t="s">
        <v>582</v>
      </c>
      <c r="E87" s="127" t="s">
        <v>668</v>
      </c>
      <c r="F87" s="127" t="s">
        <v>674</v>
      </c>
    </row>
    <row r="88" spans="2:6">
      <c r="B88" s="257" t="s">
        <v>1701</v>
      </c>
      <c r="C88" s="117">
        <v>1</v>
      </c>
      <c r="D88" s="242" t="s">
        <v>583</v>
      </c>
      <c r="E88" s="127" t="s">
        <v>669</v>
      </c>
      <c r="F88" s="127" t="s">
        <v>673</v>
      </c>
    </row>
    <row r="89" spans="2:6">
      <c r="B89" s="257" t="s">
        <v>1701</v>
      </c>
      <c r="C89" s="117">
        <v>1</v>
      </c>
      <c r="D89" s="242" t="s">
        <v>584</v>
      </c>
      <c r="E89" s="127" t="s">
        <v>670</v>
      </c>
      <c r="F89" s="127" t="s">
        <v>675</v>
      </c>
    </row>
    <row r="90" spans="2:6">
      <c r="B90" s="257" t="s">
        <v>1701</v>
      </c>
      <c r="C90" s="117">
        <v>1</v>
      </c>
      <c r="D90" s="242" t="s">
        <v>585</v>
      </c>
      <c r="E90" s="313" t="s">
        <v>6288</v>
      </c>
      <c r="F90" s="312" t="s">
        <v>6951</v>
      </c>
    </row>
    <row r="91" spans="2:6">
      <c r="B91" s="257" t="s">
        <v>1701</v>
      </c>
      <c r="D91" s="242" t="s">
        <v>586</v>
      </c>
      <c r="E91" s="173" t="s">
        <v>549</v>
      </c>
    </row>
    <row r="92" spans="2:6">
      <c r="B92" s="257" t="s">
        <v>1701</v>
      </c>
      <c r="D92" s="242" t="s">
        <v>587</v>
      </c>
      <c r="E92" s="173" t="s">
        <v>549</v>
      </c>
    </row>
    <row r="93" spans="2:6">
      <c r="B93" s="257" t="s">
        <v>1701</v>
      </c>
      <c r="C93" s="117">
        <v>1</v>
      </c>
      <c r="D93" s="242" t="s">
        <v>588</v>
      </c>
      <c r="E93" s="127" t="s">
        <v>671</v>
      </c>
      <c r="F93" s="127" t="s">
        <v>672</v>
      </c>
    </row>
    <row r="94" spans="2:6">
      <c r="B94" s="257" t="s">
        <v>1701</v>
      </c>
      <c r="C94" s="117">
        <v>1</v>
      </c>
      <c r="D94" s="243" t="s">
        <v>589</v>
      </c>
      <c r="E94" s="127" t="s">
        <v>912</v>
      </c>
      <c r="F94" s="127" t="s">
        <v>914</v>
      </c>
    </row>
    <row r="95" spans="2:6">
      <c r="B95" s="257" t="s">
        <v>1701</v>
      </c>
      <c r="C95" s="117">
        <v>1</v>
      </c>
      <c r="D95" s="241" t="s">
        <v>590</v>
      </c>
      <c r="E95" s="198" t="s">
        <v>810</v>
      </c>
      <c r="F95" s="127" t="s">
        <v>767</v>
      </c>
    </row>
    <row r="96" spans="2:6">
      <c r="B96" s="257" t="s">
        <v>1701</v>
      </c>
      <c r="C96" s="117">
        <v>1</v>
      </c>
      <c r="D96" s="242" t="s">
        <v>591</v>
      </c>
      <c r="E96" s="198" t="s">
        <v>811</v>
      </c>
      <c r="F96" s="127" t="s">
        <v>768</v>
      </c>
    </row>
    <row r="97" spans="2:6">
      <c r="B97" s="257" t="s">
        <v>1701</v>
      </c>
      <c r="C97" s="117">
        <v>1</v>
      </c>
      <c r="D97" s="242" t="s">
        <v>592</v>
      </c>
      <c r="E97" s="198" t="s">
        <v>812</v>
      </c>
      <c r="F97" s="127" t="s">
        <v>769</v>
      </c>
    </row>
    <row r="98" spans="2:6">
      <c r="B98" s="257" t="s">
        <v>1701</v>
      </c>
      <c r="C98" s="117">
        <v>1</v>
      </c>
      <c r="D98" s="242" t="s">
        <v>593</v>
      </c>
      <c r="E98" s="198" t="s">
        <v>813</v>
      </c>
      <c r="F98" s="127" t="s">
        <v>814</v>
      </c>
    </row>
    <row r="99" spans="2:6">
      <c r="B99" s="257" t="s">
        <v>1701</v>
      </c>
      <c r="C99" s="117">
        <v>1</v>
      </c>
      <c r="D99" s="242" t="s">
        <v>594</v>
      </c>
      <c r="E99" s="313" t="s">
        <v>4580</v>
      </c>
      <c r="F99" s="312" t="s">
        <v>6953</v>
      </c>
    </row>
    <row r="100" spans="2:6">
      <c r="B100" s="257" t="s">
        <v>1701</v>
      </c>
      <c r="C100" s="117">
        <v>1</v>
      </c>
      <c r="D100" s="242" t="s">
        <v>595</v>
      </c>
      <c r="E100" s="313" t="s">
        <v>6954</v>
      </c>
      <c r="F100" s="312" t="s">
        <v>6952</v>
      </c>
    </row>
    <row r="101" spans="2:6">
      <c r="B101" s="257" t="s">
        <v>1701</v>
      </c>
      <c r="C101" s="117">
        <v>1</v>
      </c>
      <c r="D101" s="242" t="s">
        <v>596</v>
      </c>
      <c r="E101" s="313" t="s">
        <v>6610</v>
      </c>
      <c r="F101" s="312" t="s">
        <v>6955</v>
      </c>
    </row>
    <row r="102" spans="2:6">
      <c r="B102" s="257" t="s">
        <v>1701</v>
      </c>
      <c r="D102" s="243" t="s">
        <v>597</v>
      </c>
      <c r="E102" s="173" t="s">
        <v>549</v>
      </c>
    </row>
    <row r="103" spans="2:6">
      <c r="B103" s="257" t="s">
        <v>1701</v>
      </c>
      <c r="C103" s="117">
        <v>1</v>
      </c>
      <c r="D103" s="238" t="s">
        <v>625</v>
      </c>
      <c r="E103" s="313" t="s">
        <v>6291</v>
      </c>
      <c r="F103" s="312" t="s">
        <v>6956</v>
      </c>
    </row>
    <row r="104" spans="2:6">
      <c r="B104" s="257" t="s">
        <v>1701</v>
      </c>
      <c r="C104" s="117">
        <v>1</v>
      </c>
      <c r="D104" s="239" t="s">
        <v>626</v>
      </c>
      <c r="E104" s="313" t="s">
        <v>6281</v>
      </c>
      <c r="F104" s="312" t="s">
        <v>6957</v>
      </c>
    </row>
    <row r="105" spans="2:6">
      <c r="B105" s="257" t="s">
        <v>1701</v>
      </c>
      <c r="C105" s="117">
        <v>1</v>
      </c>
      <c r="D105" s="239" t="s">
        <v>627</v>
      </c>
      <c r="E105" s="313" t="s">
        <v>6288</v>
      </c>
      <c r="F105" s="312" t="s">
        <v>6958</v>
      </c>
    </row>
    <row r="106" spans="2:6">
      <c r="B106" s="257" t="s">
        <v>1701</v>
      </c>
      <c r="C106" s="117">
        <v>1</v>
      </c>
      <c r="D106" s="239" t="s">
        <v>628</v>
      </c>
      <c r="E106" s="313" t="s">
        <v>6294</v>
      </c>
      <c r="F106" s="312" t="s">
        <v>6959</v>
      </c>
    </row>
    <row r="107" spans="2:6">
      <c r="B107" s="257" t="s">
        <v>1701</v>
      </c>
      <c r="C107" s="117">
        <v>1</v>
      </c>
      <c r="D107" s="239" t="s">
        <v>629</v>
      </c>
      <c r="E107" s="313" t="s">
        <v>6297</v>
      </c>
      <c r="F107" s="312" t="s">
        <v>6960</v>
      </c>
    </row>
    <row r="108" spans="2:6">
      <c r="B108" s="257" t="s">
        <v>1701</v>
      </c>
      <c r="D108" s="239" t="s">
        <v>630</v>
      </c>
      <c r="E108" s="173" t="s">
        <v>549</v>
      </c>
    </row>
    <row r="109" spans="2:6">
      <c r="B109" s="257" t="s">
        <v>1701</v>
      </c>
      <c r="D109" s="239" t="s">
        <v>631</v>
      </c>
      <c r="E109" s="173" t="s">
        <v>549</v>
      </c>
    </row>
    <row r="110" spans="2:6">
      <c r="B110" s="257" t="s">
        <v>1701</v>
      </c>
      <c r="D110" s="240" t="s">
        <v>632</v>
      </c>
      <c r="E110" s="173" t="s">
        <v>549</v>
      </c>
    </row>
    <row r="111" spans="2:6">
      <c r="B111" s="257" t="s">
        <v>1701</v>
      </c>
      <c r="C111" s="117">
        <v>1</v>
      </c>
      <c r="D111" s="238" t="s">
        <v>633</v>
      </c>
      <c r="E111" s="313" t="s">
        <v>6962</v>
      </c>
      <c r="F111" s="312" t="s">
        <v>6966</v>
      </c>
    </row>
    <row r="112" spans="2:6">
      <c r="B112" s="257" t="s">
        <v>1701</v>
      </c>
      <c r="C112" s="117">
        <v>1</v>
      </c>
      <c r="D112" s="239" t="s">
        <v>634</v>
      </c>
      <c r="E112" s="313" t="s">
        <v>6961</v>
      </c>
      <c r="F112" s="312" t="s">
        <v>6967</v>
      </c>
    </row>
    <row r="113" spans="2:6">
      <c r="B113" s="257" t="s">
        <v>1701</v>
      </c>
      <c r="C113" s="117">
        <v>1</v>
      </c>
      <c r="D113" s="239" t="s">
        <v>635</v>
      </c>
      <c r="E113" s="313" t="s">
        <v>401</v>
      </c>
      <c r="F113" s="312" t="s">
        <v>6963</v>
      </c>
    </row>
    <row r="114" spans="2:6">
      <c r="B114" s="257" t="s">
        <v>1701</v>
      </c>
      <c r="C114" s="117">
        <v>1</v>
      </c>
      <c r="D114" s="239" t="s">
        <v>636</v>
      </c>
      <c r="E114" s="313" t="s">
        <v>401</v>
      </c>
      <c r="F114" s="312" t="s">
        <v>6964</v>
      </c>
    </row>
    <row r="115" spans="2:6">
      <c r="B115" s="257" t="s">
        <v>1701</v>
      </c>
      <c r="D115" s="239" t="s">
        <v>637</v>
      </c>
      <c r="E115" s="173" t="s">
        <v>549</v>
      </c>
    </row>
    <row r="116" spans="2:6">
      <c r="B116" s="257" t="s">
        <v>1701</v>
      </c>
      <c r="D116" s="239" t="s">
        <v>638</v>
      </c>
      <c r="E116" s="173" t="s">
        <v>549</v>
      </c>
    </row>
    <row r="117" spans="2:6">
      <c r="B117" s="257" t="s">
        <v>1701</v>
      </c>
      <c r="D117" s="239" t="s">
        <v>639</v>
      </c>
      <c r="E117" s="173" t="s">
        <v>549</v>
      </c>
    </row>
    <row r="118" spans="2:6">
      <c r="B118" s="257" t="s">
        <v>1701</v>
      </c>
      <c r="D118" s="240" t="s">
        <v>640</v>
      </c>
      <c r="E118" s="173" t="s">
        <v>549</v>
      </c>
    </row>
    <row r="119" spans="2:6">
      <c r="B119" s="257" t="s">
        <v>1701</v>
      </c>
      <c r="D119" s="241" t="s">
        <v>641</v>
      </c>
      <c r="E119" s="173" t="s">
        <v>549</v>
      </c>
    </row>
    <row r="120" spans="2:6">
      <c r="B120" s="257" t="s">
        <v>1701</v>
      </c>
      <c r="D120" s="242" t="s">
        <v>642</v>
      </c>
      <c r="E120" s="173" t="s">
        <v>549</v>
      </c>
    </row>
    <row r="121" spans="2:6">
      <c r="B121" s="257" t="s">
        <v>1701</v>
      </c>
      <c r="D121" s="242" t="s">
        <v>643</v>
      </c>
      <c r="E121" s="173" t="s">
        <v>549</v>
      </c>
    </row>
    <row r="122" spans="2:6">
      <c r="B122" s="257" t="s">
        <v>1701</v>
      </c>
      <c r="D122" s="242" t="s">
        <v>644</v>
      </c>
      <c r="E122" s="173" t="s">
        <v>549</v>
      </c>
    </row>
    <row r="123" spans="2:6">
      <c r="B123" s="257" t="s">
        <v>1701</v>
      </c>
      <c r="D123" s="242" t="s">
        <v>645</v>
      </c>
      <c r="E123" s="173" t="s">
        <v>549</v>
      </c>
    </row>
    <row r="124" spans="2:6">
      <c r="B124" s="257" t="s">
        <v>1701</v>
      </c>
      <c r="D124" s="242" t="s">
        <v>646</v>
      </c>
      <c r="E124" s="173" t="s">
        <v>549</v>
      </c>
    </row>
    <row r="125" spans="2:6">
      <c r="B125" s="257" t="s">
        <v>1701</v>
      </c>
      <c r="D125" s="242" t="s">
        <v>647</v>
      </c>
      <c r="E125" s="173" t="s">
        <v>549</v>
      </c>
    </row>
    <row r="126" spans="2:6">
      <c r="B126" s="257" t="s">
        <v>1701</v>
      </c>
      <c r="D126" s="243" t="s">
        <v>648</v>
      </c>
      <c r="E126" s="173" t="s">
        <v>549</v>
      </c>
    </row>
    <row r="127" spans="2:6">
      <c r="B127" s="257" t="s">
        <v>1701</v>
      </c>
      <c r="D127" s="241" t="s">
        <v>649</v>
      </c>
      <c r="E127" s="173" t="s">
        <v>549</v>
      </c>
    </row>
    <row r="128" spans="2:6">
      <c r="B128" s="257" t="s">
        <v>1701</v>
      </c>
      <c r="D128" s="242" t="s">
        <v>650</v>
      </c>
      <c r="E128" s="173" t="s">
        <v>549</v>
      </c>
    </row>
    <row r="129" spans="2:16">
      <c r="B129" s="257" t="s">
        <v>1701</v>
      </c>
      <c r="D129" s="242" t="s">
        <v>651</v>
      </c>
      <c r="E129" s="173" t="s">
        <v>549</v>
      </c>
    </row>
    <row r="130" spans="2:16">
      <c r="B130" s="257" t="s">
        <v>1701</v>
      </c>
      <c r="D130" s="242" t="s">
        <v>652</v>
      </c>
      <c r="E130" s="173" t="s">
        <v>549</v>
      </c>
    </row>
    <row r="131" spans="2:16">
      <c r="B131" s="257" t="s">
        <v>1701</v>
      </c>
      <c r="D131" s="242" t="s">
        <v>653</v>
      </c>
      <c r="E131" s="173" t="s">
        <v>549</v>
      </c>
    </row>
    <row r="132" spans="2:16">
      <c r="B132" s="257" t="s">
        <v>1701</v>
      </c>
      <c r="D132" s="242" t="s">
        <v>654</v>
      </c>
      <c r="E132" s="173" t="s">
        <v>549</v>
      </c>
      <c r="J132" s="261"/>
      <c r="K132" s="261"/>
      <c r="L132" s="261"/>
      <c r="M132" s="261"/>
      <c r="N132" s="261"/>
      <c r="O132" s="261"/>
      <c r="P132" s="261"/>
    </row>
    <row r="133" spans="2:16">
      <c r="B133" s="257" t="s">
        <v>1701</v>
      </c>
      <c r="D133" s="242" t="s">
        <v>655</v>
      </c>
      <c r="E133" s="173" t="s">
        <v>549</v>
      </c>
      <c r="J133" s="261"/>
      <c r="K133" s="261"/>
      <c r="L133" s="261"/>
      <c r="M133" s="261"/>
      <c r="N133" s="261"/>
      <c r="O133" s="261"/>
      <c r="P133" s="261"/>
    </row>
    <row r="134" spans="2:16">
      <c r="B134" s="257" t="s">
        <v>1701</v>
      </c>
      <c r="D134" s="243" t="s">
        <v>656</v>
      </c>
      <c r="E134" s="173" t="s">
        <v>549</v>
      </c>
      <c r="J134" s="261"/>
      <c r="K134" s="261"/>
      <c r="L134" s="261"/>
      <c r="M134" s="261"/>
      <c r="N134" s="261"/>
      <c r="O134" s="261"/>
      <c r="P134" s="261"/>
    </row>
    <row r="135" spans="2:16">
      <c r="B135" s="257" t="s">
        <v>1701</v>
      </c>
      <c r="C135" s="117">
        <v>1</v>
      </c>
      <c r="D135" s="238" t="s">
        <v>437</v>
      </c>
      <c r="E135" s="127" t="s">
        <v>838</v>
      </c>
      <c r="F135" s="127" t="s">
        <v>6921</v>
      </c>
      <c r="J135" s="261"/>
      <c r="K135" s="261"/>
      <c r="L135" s="261"/>
      <c r="M135" s="261"/>
      <c r="N135" s="261"/>
      <c r="O135" s="261"/>
      <c r="P135" s="261"/>
    </row>
    <row r="136" spans="2:16">
      <c r="B136" s="257" t="s">
        <v>1701</v>
      </c>
      <c r="C136" s="117">
        <v>1</v>
      </c>
      <c r="D136" s="239" t="s">
        <v>676</v>
      </c>
      <c r="E136" s="127" t="s">
        <v>839</v>
      </c>
      <c r="F136" s="127" t="s">
        <v>6922</v>
      </c>
      <c r="J136" s="261"/>
      <c r="K136" s="261"/>
      <c r="L136" s="261"/>
      <c r="M136" s="261"/>
      <c r="N136" s="261"/>
      <c r="O136" s="261"/>
      <c r="P136" s="261"/>
    </row>
    <row r="137" spans="2:16">
      <c r="B137" s="257" t="s">
        <v>1701</v>
      </c>
      <c r="C137" s="117">
        <v>1</v>
      </c>
      <c r="D137" s="239" t="s">
        <v>677</v>
      </c>
      <c r="E137" s="127" t="s">
        <v>840</v>
      </c>
      <c r="F137" s="127" t="s">
        <v>6923</v>
      </c>
      <c r="J137" s="261"/>
      <c r="K137" s="261"/>
      <c r="L137" s="261"/>
      <c r="M137" s="261"/>
      <c r="N137" s="261"/>
      <c r="O137" s="261"/>
      <c r="P137" s="261"/>
    </row>
    <row r="138" spans="2:16">
      <c r="B138" s="257" t="s">
        <v>1701</v>
      </c>
      <c r="C138" s="117">
        <v>1</v>
      </c>
      <c r="D138" s="239" t="s">
        <v>435</v>
      </c>
      <c r="E138" s="127" t="s">
        <v>841</v>
      </c>
      <c r="F138" s="127" t="s">
        <v>6924</v>
      </c>
      <c r="J138" s="261"/>
      <c r="K138" s="261"/>
      <c r="L138" s="261"/>
      <c r="M138" s="261"/>
      <c r="N138" s="261"/>
      <c r="O138" s="261"/>
      <c r="P138" s="261"/>
    </row>
    <row r="139" spans="2:16">
      <c r="B139" s="257" t="s">
        <v>1701</v>
      </c>
      <c r="C139" s="117">
        <v>1</v>
      </c>
      <c r="D139" s="241" t="s">
        <v>438</v>
      </c>
      <c r="E139" s="127" t="s">
        <v>787</v>
      </c>
      <c r="F139" s="127" t="s">
        <v>842</v>
      </c>
      <c r="J139" s="261"/>
      <c r="K139" s="261"/>
      <c r="L139" s="261"/>
      <c r="M139" s="261"/>
      <c r="N139" s="261"/>
      <c r="O139" s="261"/>
      <c r="P139" s="261"/>
    </row>
    <row r="140" spans="2:16">
      <c r="B140" s="257" t="s">
        <v>1701</v>
      </c>
      <c r="C140" s="117">
        <v>1</v>
      </c>
      <c r="D140" s="242" t="s">
        <v>678</v>
      </c>
      <c r="E140" s="127" t="s">
        <v>788</v>
      </c>
      <c r="F140" s="127" t="s">
        <v>843</v>
      </c>
      <c r="J140" s="261"/>
      <c r="K140" s="261"/>
      <c r="L140" s="261"/>
      <c r="M140" s="261"/>
      <c r="N140" s="261"/>
      <c r="O140" s="261"/>
      <c r="P140" s="261"/>
    </row>
    <row r="141" spans="2:16">
      <c r="B141" s="257" t="s">
        <v>1701</v>
      </c>
      <c r="C141" s="117">
        <v>1</v>
      </c>
      <c r="D141" s="242" t="s">
        <v>679</v>
      </c>
      <c r="E141" s="127" t="s">
        <v>777</v>
      </c>
      <c r="F141" s="229" t="s">
        <v>6932</v>
      </c>
      <c r="J141" s="261"/>
      <c r="K141" s="261"/>
      <c r="L141" s="261"/>
      <c r="M141" s="261"/>
      <c r="N141" s="261"/>
      <c r="O141" s="261"/>
      <c r="P141" s="261"/>
    </row>
    <row r="142" spans="2:16">
      <c r="B142" s="257" t="s">
        <v>1701</v>
      </c>
      <c r="C142" s="117">
        <v>1</v>
      </c>
      <c r="D142" s="242" t="s">
        <v>680</v>
      </c>
      <c r="E142" s="127" t="s">
        <v>783</v>
      </c>
      <c r="F142" s="229" t="s">
        <v>6933</v>
      </c>
      <c r="J142" s="261"/>
      <c r="K142" s="261"/>
      <c r="L142" s="261"/>
      <c r="M142" s="261"/>
      <c r="N142" s="261"/>
      <c r="O142" s="261"/>
      <c r="P142" s="261"/>
    </row>
    <row r="143" spans="2:16">
      <c r="B143" s="257" t="s">
        <v>1701</v>
      </c>
      <c r="C143" s="117">
        <v>1</v>
      </c>
      <c r="D143" s="242" t="s">
        <v>681</v>
      </c>
      <c r="E143" s="127" t="s">
        <v>786</v>
      </c>
      <c r="F143" s="127" t="s">
        <v>6934</v>
      </c>
      <c r="J143" s="261"/>
      <c r="K143" s="261"/>
      <c r="L143" s="261"/>
      <c r="M143" s="261"/>
      <c r="N143" s="261"/>
      <c r="O143" s="261"/>
      <c r="P143" s="261"/>
    </row>
    <row r="144" spans="2:16">
      <c r="B144" s="257" t="s">
        <v>1701</v>
      </c>
      <c r="D144" s="242" t="s">
        <v>682</v>
      </c>
      <c r="E144" s="173" t="s">
        <v>549</v>
      </c>
      <c r="J144" s="261"/>
      <c r="K144" s="261"/>
      <c r="L144" s="261"/>
      <c r="M144" s="261"/>
      <c r="N144" s="261"/>
      <c r="O144" s="261"/>
      <c r="P144" s="261"/>
    </row>
    <row r="145" spans="2:16">
      <c r="B145" s="257" t="s">
        <v>1701</v>
      </c>
      <c r="D145" s="242" t="s">
        <v>683</v>
      </c>
      <c r="E145" s="173" t="s">
        <v>549</v>
      </c>
      <c r="J145" s="261"/>
      <c r="K145" s="261"/>
      <c r="L145" s="261"/>
      <c r="M145" s="261"/>
      <c r="N145" s="261"/>
      <c r="O145" s="261"/>
      <c r="P145" s="261"/>
    </row>
    <row r="146" spans="2:16">
      <c r="B146" s="257" t="s">
        <v>1701</v>
      </c>
      <c r="D146" s="242" t="s">
        <v>439</v>
      </c>
      <c r="E146" s="173" t="s">
        <v>549</v>
      </c>
      <c r="J146" s="261"/>
      <c r="K146" s="261"/>
      <c r="L146" s="261"/>
      <c r="M146" s="261"/>
      <c r="N146" s="261"/>
      <c r="O146" s="261"/>
      <c r="P146" s="261"/>
    </row>
    <row r="147" spans="2:16">
      <c r="B147" s="257" t="s">
        <v>1701</v>
      </c>
      <c r="D147" s="232" t="s">
        <v>6058</v>
      </c>
      <c r="E147" s="127" t="s">
        <v>684</v>
      </c>
      <c r="F147" s="127" t="s">
        <v>6927</v>
      </c>
      <c r="J147" s="261"/>
      <c r="K147" s="261"/>
      <c r="L147" s="261"/>
      <c r="M147" s="261"/>
      <c r="N147" s="261"/>
      <c r="O147" s="261"/>
      <c r="P147" s="261"/>
    </row>
    <row r="148" spans="2:16">
      <c r="B148" s="257" t="s">
        <v>1701</v>
      </c>
      <c r="D148" s="233" t="s">
        <v>6063</v>
      </c>
      <c r="E148" s="127" t="s">
        <v>685</v>
      </c>
      <c r="F148" s="127" t="s">
        <v>6928</v>
      </c>
      <c r="J148" s="261"/>
      <c r="K148" s="261"/>
      <c r="L148" s="261"/>
      <c r="M148" s="261"/>
      <c r="N148" s="261"/>
      <c r="O148" s="261"/>
      <c r="P148" s="261"/>
    </row>
    <row r="149" spans="2:16">
      <c r="B149" s="257" t="s">
        <v>1701</v>
      </c>
      <c r="D149" s="233" t="s">
        <v>6067</v>
      </c>
      <c r="E149" s="127" t="s">
        <v>686</v>
      </c>
      <c r="F149" s="127" t="s">
        <v>6929</v>
      </c>
      <c r="J149" s="261"/>
      <c r="K149" s="261"/>
      <c r="L149" s="261"/>
      <c r="M149" s="261"/>
      <c r="N149" s="261"/>
      <c r="O149" s="261"/>
      <c r="P149" s="261"/>
    </row>
    <row r="150" spans="2:16">
      <c r="B150" s="257" t="s">
        <v>1701</v>
      </c>
      <c r="D150" s="233" t="s">
        <v>6071</v>
      </c>
      <c r="E150" s="127" t="s">
        <v>687</v>
      </c>
      <c r="F150" s="127" t="s">
        <v>6930</v>
      </c>
      <c r="J150" s="261"/>
      <c r="K150" s="261"/>
      <c r="L150" s="261"/>
      <c r="M150" s="261"/>
      <c r="N150" s="261"/>
      <c r="O150" s="261"/>
      <c r="P150" s="261"/>
    </row>
    <row r="151" spans="2:16">
      <c r="B151" s="256">
        <v>10</v>
      </c>
      <c r="D151" s="244" t="s">
        <v>6879</v>
      </c>
      <c r="E151" s="127" t="s">
        <v>688</v>
      </c>
      <c r="F151" s="127" t="s">
        <v>6926</v>
      </c>
      <c r="J151" s="261"/>
      <c r="K151" s="261"/>
      <c r="L151" s="261"/>
      <c r="M151" s="261"/>
      <c r="N151" s="261"/>
      <c r="O151" s="261"/>
      <c r="P151" s="261"/>
    </row>
    <row r="152" spans="2:16">
      <c r="B152" s="257">
        <v>11</v>
      </c>
      <c r="D152" s="228" t="s">
        <v>6897</v>
      </c>
      <c r="E152" s="127" t="s">
        <v>689</v>
      </c>
      <c r="F152" s="127" t="s">
        <v>6925</v>
      </c>
      <c r="J152" s="261"/>
      <c r="K152" s="261"/>
      <c r="L152" s="261"/>
      <c r="M152" s="261"/>
      <c r="N152" s="261"/>
      <c r="O152" s="261"/>
      <c r="P152" s="261"/>
    </row>
    <row r="153" spans="2:16">
      <c r="B153" s="256">
        <v>12</v>
      </c>
      <c r="D153" s="228" t="s">
        <v>6898</v>
      </c>
      <c r="E153" s="127" t="s">
        <v>690</v>
      </c>
      <c r="F153" s="127" t="s">
        <v>6931</v>
      </c>
      <c r="J153" s="261"/>
      <c r="K153" s="261"/>
      <c r="L153" s="261"/>
      <c r="M153" s="261"/>
      <c r="N153" s="261"/>
      <c r="O153" s="261"/>
      <c r="P153" s="261"/>
    </row>
    <row r="154" spans="2:16">
      <c r="B154" s="257">
        <v>27</v>
      </c>
      <c r="C154" s="117">
        <v>1</v>
      </c>
      <c r="D154" s="245" t="s">
        <v>941</v>
      </c>
      <c r="E154" s="230" t="s">
        <v>939</v>
      </c>
      <c r="F154" s="261" t="s">
        <v>1896</v>
      </c>
      <c r="G154" s="263"/>
      <c r="H154" s="261"/>
      <c r="I154" s="261"/>
      <c r="J154" s="261"/>
      <c r="K154" s="261"/>
      <c r="L154" s="261"/>
      <c r="M154" s="261"/>
      <c r="N154" s="261"/>
      <c r="O154" s="261"/>
      <c r="P154" s="261"/>
    </row>
    <row r="155" spans="2:16">
      <c r="B155" s="257">
        <v>27</v>
      </c>
      <c r="C155" s="117">
        <v>1</v>
      </c>
      <c r="D155" s="227" t="s">
        <v>942</v>
      </c>
      <c r="E155" s="127" t="s">
        <v>940</v>
      </c>
      <c r="F155" s="261" t="s">
        <v>1906</v>
      </c>
      <c r="G155" s="263"/>
      <c r="H155" s="261"/>
      <c r="I155" s="261"/>
      <c r="J155" s="261"/>
      <c r="K155" s="261"/>
      <c r="L155" s="261"/>
      <c r="M155" s="261"/>
      <c r="N155" s="261"/>
      <c r="O155" s="261"/>
      <c r="P155" s="261"/>
    </row>
    <row r="156" spans="2:16">
      <c r="B156" s="257">
        <v>27</v>
      </c>
      <c r="C156" s="117">
        <v>1</v>
      </c>
      <c r="D156" s="227" t="s">
        <v>943</v>
      </c>
      <c r="E156" s="127" t="s">
        <v>945</v>
      </c>
      <c r="F156" s="261" t="s">
        <v>1905</v>
      </c>
      <c r="G156" s="263"/>
      <c r="H156" s="261"/>
      <c r="I156" s="261"/>
      <c r="J156" s="261"/>
      <c r="K156" s="261"/>
      <c r="L156" s="261"/>
      <c r="M156" s="261"/>
      <c r="N156" s="261"/>
      <c r="O156" s="261"/>
      <c r="P156" s="261"/>
    </row>
    <row r="157" spans="2:16">
      <c r="B157" s="257">
        <v>27</v>
      </c>
      <c r="D157" s="227" t="s">
        <v>944</v>
      </c>
      <c r="E157" s="173" t="s">
        <v>549</v>
      </c>
      <c r="F157" s="261"/>
      <c r="G157" s="263"/>
      <c r="H157" s="261"/>
      <c r="I157" s="261"/>
      <c r="J157" s="261"/>
      <c r="K157" s="261"/>
      <c r="L157" s="261"/>
      <c r="M157" s="261"/>
      <c r="N157" s="261"/>
      <c r="O157" s="261"/>
      <c r="P157" s="261"/>
    </row>
    <row r="158" spans="2:16">
      <c r="B158" s="257">
        <v>27</v>
      </c>
      <c r="C158" s="117">
        <v>1</v>
      </c>
      <c r="D158" s="227" t="s">
        <v>951</v>
      </c>
      <c r="E158" s="127" t="s">
        <v>947</v>
      </c>
      <c r="F158" s="261" t="s">
        <v>1904</v>
      </c>
      <c r="G158" s="263"/>
      <c r="H158" s="261"/>
      <c r="I158" s="261"/>
      <c r="J158" s="261"/>
      <c r="K158" s="261"/>
      <c r="L158" s="261"/>
      <c r="M158" s="261"/>
      <c r="N158" s="261"/>
      <c r="O158" s="261"/>
      <c r="P158" s="261"/>
    </row>
    <row r="159" spans="2:16">
      <c r="B159" s="257">
        <v>27</v>
      </c>
      <c r="C159" s="117">
        <v>1</v>
      </c>
      <c r="D159" s="227" t="s">
        <v>952</v>
      </c>
      <c r="E159" s="127" t="s">
        <v>948</v>
      </c>
      <c r="F159" s="261" t="s">
        <v>1903</v>
      </c>
      <c r="G159" s="263"/>
      <c r="H159" s="261"/>
      <c r="I159" s="261"/>
      <c r="J159" s="261"/>
      <c r="K159" s="261"/>
      <c r="L159" s="261"/>
      <c r="M159" s="261"/>
      <c r="N159" s="261"/>
      <c r="O159" s="261"/>
      <c r="P159" s="261"/>
    </row>
    <row r="160" spans="2:16">
      <c r="B160" s="257">
        <v>27</v>
      </c>
      <c r="C160" s="117">
        <v>1</v>
      </c>
      <c r="D160" s="227" t="s">
        <v>953</v>
      </c>
      <c r="E160" s="127" t="s">
        <v>949</v>
      </c>
      <c r="F160" s="261" t="s">
        <v>1902</v>
      </c>
      <c r="G160" s="263"/>
      <c r="H160" s="261"/>
      <c r="I160" s="261"/>
      <c r="J160" s="261"/>
      <c r="K160" s="261"/>
      <c r="L160" s="261"/>
      <c r="M160" s="261"/>
      <c r="N160" s="261"/>
      <c r="O160" s="261"/>
      <c r="P160" s="261"/>
    </row>
    <row r="161" spans="2:17">
      <c r="B161" s="257">
        <v>27</v>
      </c>
      <c r="C161" s="117">
        <v>1</v>
      </c>
      <c r="D161" s="246" t="s">
        <v>954</v>
      </c>
      <c r="E161" s="127" t="s">
        <v>950</v>
      </c>
      <c r="F161" s="261" t="s">
        <v>1901</v>
      </c>
      <c r="G161" s="263"/>
      <c r="H161" s="261"/>
      <c r="I161" s="261"/>
      <c r="J161" s="261"/>
      <c r="K161" s="261"/>
      <c r="L161" s="261"/>
      <c r="M161" s="261"/>
      <c r="N161" s="261"/>
      <c r="O161" s="261"/>
      <c r="P161" s="261"/>
    </row>
    <row r="162" spans="2:17">
      <c r="B162" s="257">
        <v>27</v>
      </c>
      <c r="C162" s="117">
        <v>1</v>
      </c>
      <c r="D162" s="245" t="s">
        <v>955</v>
      </c>
      <c r="E162" s="127" t="s">
        <v>957</v>
      </c>
      <c r="F162" s="260" t="s">
        <v>1728</v>
      </c>
      <c r="G162" s="262"/>
      <c r="H162" s="260"/>
      <c r="I162" s="260"/>
    </row>
    <row r="163" spans="2:17">
      <c r="B163" s="257">
        <v>27</v>
      </c>
      <c r="C163" s="117">
        <v>1</v>
      </c>
      <c r="D163" s="227" t="s">
        <v>956</v>
      </c>
      <c r="E163" s="127" t="s">
        <v>957</v>
      </c>
      <c r="F163" s="260" t="s">
        <v>1729</v>
      </c>
      <c r="G163" s="262"/>
      <c r="H163" s="260"/>
      <c r="I163" s="260"/>
    </row>
    <row r="164" spans="2:17">
      <c r="B164" s="257">
        <v>27</v>
      </c>
      <c r="C164" s="117">
        <v>1</v>
      </c>
      <c r="D164" s="227" t="s">
        <v>959</v>
      </c>
      <c r="E164" s="127" t="s">
        <v>958</v>
      </c>
      <c r="F164" s="260" t="s">
        <v>1730</v>
      </c>
      <c r="G164" s="262"/>
      <c r="H164" s="260"/>
      <c r="I164" s="260"/>
      <c r="J164" s="260"/>
      <c r="K164" s="260"/>
      <c r="L164" s="260"/>
      <c r="M164" s="260"/>
      <c r="N164" s="260"/>
      <c r="O164" s="260"/>
      <c r="P164" s="260"/>
      <c r="Q164" s="260"/>
    </row>
    <row r="165" spans="2:17">
      <c r="B165" s="257">
        <v>27</v>
      </c>
      <c r="C165" s="117">
        <v>1</v>
      </c>
      <c r="D165" s="227" t="s">
        <v>960</v>
      </c>
      <c r="E165" s="127" t="s">
        <v>958</v>
      </c>
      <c r="F165" s="260" t="s">
        <v>1731</v>
      </c>
      <c r="G165" s="262"/>
      <c r="H165" s="260"/>
      <c r="I165" s="260"/>
      <c r="J165" s="260"/>
      <c r="K165" s="260"/>
      <c r="L165" s="260"/>
      <c r="M165" s="260"/>
      <c r="N165" s="260"/>
      <c r="O165" s="260"/>
      <c r="P165" s="260"/>
      <c r="Q165" s="260"/>
    </row>
    <row r="166" spans="2:17">
      <c r="B166" s="257">
        <v>27</v>
      </c>
      <c r="C166" s="117">
        <v>1</v>
      </c>
      <c r="D166" s="227" t="s">
        <v>961</v>
      </c>
      <c r="E166" s="127" t="s">
        <v>963</v>
      </c>
      <c r="F166" s="260" t="s">
        <v>1732</v>
      </c>
      <c r="G166" s="262"/>
      <c r="H166" s="260"/>
      <c r="I166" s="260"/>
      <c r="J166" s="260"/>
      <c r="K166" s="260"/>
      <c r="L166" s="260"/>
      <c r="M166" s="260"/>
      <c r="N166" s="260"/>
      <c r="O166" s="260"/>
      <c r="P166" s="260"/>
      <c r="Q166" s="260"/>
    </row>
    <row r="167" spans="2:17">
      <c r="B167" s="257">
        <v>27</v>
      </c>
      <c r="C167" s="117">
        <v>1</v>
      </c>
      <c r="D167" s="227" t="s">
        <v>962</v>
      </c>
      <c r="E167" s="127" t="s">
        <v>963</v>
      </c>
      <c r="F167" s="260" t="s">
        <v>1733</v>
      </c>
      <c r="G167" s="262"/>
      <c r="H167" s="260"/>
      <c r="I167" s="260"/>
      <c r="J167" s="260"/>
      <c r="K167" s="260"/>
      <c r="L167" s="260"/>
      <c r="M167" s="260"/>
      <c r="N167" s="260"/>
      <c r="O167" s="260"/>
      <c r="P167" s="260"/>
      <c r="Q167" s="260"/>
    </row>
    <row r="168" spans="2:17">
      <c r="B168" s="257">
        <v>27</v>
      </c>
      <c r="C168" s="117">
        <v>1</v>
      </c>
      <c r="D168" s="227" t="s">
        <v>965</v>
      </c>
      <c r="E168" s="127" t="s">
        <v>964</v>
      </c>
      <c r="F168" s="260" t="s">
        <v>1734</v>
      </c>
      <c r="G168" s="262"/>
      <c r="H168" s="260"/>
      <c r="I168" s="260"/>
      <c r="J168" s="260"/>
      <c r="K168" s="260"/>
      <c r="L168" s="260"/>
      <c r="M168" s="260"/>
      <c r="N168" s="260"/>
      <c r="O168" s="260"/>
      <c r="P168" s="260"/>
      <c r="Q168" s="260"/>
    </row>
    <row r="169" spans="2:17">
      <c r="B169" s="257">
        <v>27</v>
      </c>
      <c r="C169" s="117">
        <v>1</v>
      </c>
      <c r="D169" s="246" t="s">
        <v>966</v>
      </c>
      <c r="E169" s="127" t="s">
        <v>964</v>
      </c>
      <c r="F169" s="260" t="s">
        <v>1735</v>
      </c>
      <c r="G169" s="262"/>
      <c r="H169" s="260"/>
      <c r="I169" s="260"/>
      <c r="J169" s="260"/>
      <c r="K169" s="260"/>
      <c r="L169" s="260"/>
      <c r="M169" s="260"/>
      <c r="N169" s="260"/>
      <c r="O169" s="260"/>
      <c r="P169" s="260"/>
      <c r="Q169" s="260"/>
    </row>
    <row r="170" spans="2:17">
      <c r="B170" s="257">
        <v>27</v>
      </c>
      <c r="C170" s="117">
        <v>1</v>
      </c>
      <c r="D170" s="244" t="s">
        <v>967</v>
      </c>
      <c r="E170" s="127" t="s">
        <v>979</v>
      </c>
      <c r="F170" s="260" t="s">
        <v>1736</v>
      </c>
      <c r="G170" s="262"/>
      <c r="H170" s="260"/>
      <c r="I170" s="260"/>
      <c r="J170" s="260"/>
      <c r="K170" s="260"/>
      <c r="L170" s="260"/>
      <c r="M170" s="260"/>
      <c r="N170" s="260"/>
      <c r="O170" s="260"/>
      <c r="P170" s="260"/>
      <c r="Q170" s="260"/>
    </row>
    <row r="171" spans="2:17">
      <c r="B171" s="257">
        <v>27</v>
      </c>
      <c r="C171" s="117">
        <v>1</v>
      </c>
      <c r="D171" s="228" t="s">
        <v>968</v>
      </c>
      <c r="E171" s="127" t="s">
        <v>979</v>
      </c>
      <c r="F171" s="260" t="s">
        <v>1737</v>
      </c>
      <c r="G171" s="262"/>
      <c r="H171" s="260"/>
      <c r="I171" s="260"/>
      <c r="J171" s="260"/>
      <c r="K171" s="260"/>
      <c r="L171" s="260"/>
      <c r="M171" s="260"/>
      <c r="N171" s="260"/>
      <c r="O171" s="260"/>
      <c r="P171" s="260"/>
      <c r="Q171" s="260"/>
    </row>
    <row r="172" spans="2:17">
      <c r="B172" s="257">
        <v>27</v>
      </c>
      <c r="C172" s="117">
        <v>1</v>
      </c>
      <c r="D172" s="228" t="s">
        <v>969</v>
      </c>
      <c r="E172" s="127" t="s">
        <v>980</v>
      </c>
      <c r="F172" s="260" t="s">
        <v>1738</v>
      </c>
      <c r="G172" s="262"/>
      <c r="H172" s="260"/>
      <c r="I172" s="260"/>
      <c r="J172" s="260"/>
      <c r="K172" s="260"/>
      <c r="L172" s="260"/>
      <c r="M172" s="260"/>
      <c r="N172" s="260"/>
      <c r="O172" s="260"/>
      <c r="P172" s="260"/>
      <c r="Q172" s="260"/>
    </row>
    <row r="173" spans="2:17">
      <c r="B173" s="257">
        <v>27</v>
      </c>
      <c r="C173" s="117">
        <v>1</v>
      </c>
      <c r="D173" s="228" t="s">
        <v>970</v>
      </c>
      <c r="E173" s="127" t="s">
        <v>980</v>
      </c>
      <c r="F173" s="260" t="s">
        <v>1739</v>
      </c>
      <c r="G173" s="262"/>
      <c r="H173" s="260"/>
      <c r="I173" s="260"/>
      <c r="J173" s="260"/>
      <c r="K173" s="260"/>
      <c r="L173" s="260"/>
      <c r="M173" s="260"/>
      <c r="N173" s="260"/>
      <c r="O173" s="260"/>
      <c r="P173" s="260"/>
      <c r="Q173" s="260"/>
    </row>
    <row r="174" spans="2:17">
      <c r="B174" s="257">
        <v>27</v>
      </c>
      <c r="C174" s="117">
        <v>1</v>
      </c>
      <c r="D174" s="228" t="s">
        <v>971</v>
      </c>
      <c r="E174" s="127" t="s">
        <v>981</v>
      </c>
      <c r="F174" s="261" t="s">
        <v>6887</v>
      </c>
      <c r="G174" s="263"/>
      <c r="H174" s="261"/>
      <c r="J174" s="260"/>
      <c r="K174" s="260"/>
      <c r="L174" s="260"/>
      <c r="M174" s="260"/>
      <c r="N174" s="260"/>
      <c r="O174" s="260"/>
      <c r="P174" s="260"/>
      <c r="Q174" s="260"/>
    </row>
    <row r="175" spans="2:17">
      <c r="B175" s="257">
        <v>27</v>
      </c>
      <c r="C175" s="117">
        <v>1</v>
      </c>
      <c r="D175" s="228" t="s">
        <v>972</v>
      </c>
      <c r="E175" s="127" t="s">
        <v>6886</v>
      </c>
      <c r="F175" s="127" t="s">
        <v>6888</v>
      </c>
      <c r="H175" s="261"/>
      <c r="J175" s="260"/>
      <c r="K175" s="260"/>
      <c r="L175" s="260"/>
      <c r="M175" s="260"/>
      <c r="N175" s="260"/>
      <c r="O175" s="260"/>
      <c r="P175" s="260"/>
      <c r="Q175" s="260"/>
    </row>
    <row r="176" spans="2:17">
      <c r="B176" s="257">
        <v>27</v>
      </c>
      <c r="D176" s="228" t="s">
        <v>973</v>
      </c>
      <c r="E176" s="173" t="s">
        <v>549</v>
      </c>
      <c r="H176" s="261"/>
      <c r="J176" s="260"/>
      <c r="K176" s="260"/>
      <c r="L176" s="260"/>
      <c r="M176" s="260"/>
      <c r="N176" s="260"/>
      <c r="O176" s="260"/>
      <c r="P176" s="260"/>
      <c r="Q176" s="260"/>
    </row>
    <row r="177" spans="2:17">
      <c r="B177" s="257">
        <v>27</v>
      </c>
      <c r="D177" s="247" t="s">
        <v>974</v>
      </c>
      <c r="E177" s="173" t="s">
        <v>549</v>
      </c>
      <c r="H177" s="261"/>
      <c r="J177" s="260"/>
      <c r="K177" s="260"/>
      <c r="L177" s="260"/>
      <c r="M177" s="260"/>
      <c r="N177" s="260"/>
      <c r="O177" s="260"/>
      <c r="P177" s="260"/>
      <c r="Q177" s="260"/>
    </row>
    <row r="178" spans="2:17">
      <c r="B178" s="257">
        <v>27</v>
      </c>
      <c r="D178" s="244" t="s">
        <v>975</v>
      </c>
      <c r="E178" s="173" t="s">
        <v>549</v>
      </c>
      <c r="H178" s="261"/>
      <c r="J178" s="260"/>
      <c r="K178" s="260"/>
      <c r="L178" s="260"/>
      <c r="M178" s="260"/>
      <c r="N178" s="260"/>
      <c r="O178" s="260"/>
      <c r="P178" s="260"/>
      <c r="Q178" s="260"/>
    </row>
    <row r="179" spans="2:17">
      <c r="B179" s="257">
        <v>27</v>
      </c>
      <c r="D179" s="228" t="s">
        <v>976</v>
      </c>
      <c r="E179" s="173" t="s">
        <v>549</v>
      </c>
      <c r="H179" s="261"/>
      <c r="J179" s="260"/>
      <c r="K179" s="260"/>
      <c r="L179" s="260"/>
      <c r="M179" s="260"/>
      <c r="N179" s="260"/>
      <c r="O179" s="260"/>
      <c r="P179" s="260"/>
      <c r="Q179" s="260"/>
    </row>
    <row r="180" spans="2:17">
      <c r="B180" s="257">
        <v>27</v>
      </c>
      <c r="D180" s="228" t="s">
        <v>977</v>
      </c>
      <c r="E180" s="173" t="s">
        <v>549</v>
      </c>
      <c r="H180" s="261"/>
      <c r="J180" s="260"/>
      <c r="K180" s="260"/>
      <c r="L180" s="260"/>
      <c r="M180" s="260"/>
      <c r="N180" s="260"/>
      <c r="O180" s="260"/>
      <c r="P180" s="260"/>
      <c r="Q180" s="260"/>
    </row>
    <row r="181" spans="2:17">
      <c r="B181" s="257">
        <v>27</v>
      </c>
      <c r="D181" s="247" t="s">
        <v>978</v>
      </c>
      <c r="E181" s="173" t="s">
        <v>549</v>
      </c>
      <c r="H181" s="261"/>
      <c r="J181" s="260"/>
      <c r="K181" s="260"/>
      <c r="L181" s="260"/>
      <c r="M181" s="260"/>
      <c r="N181" s="260"/>
      <c r="O181" s="260"/>
      <c r="P181" s="260"/>
      <c r="Q181" s="260"/>
    </row>
    <row r="182" spans="2:17">
      <c r="B182" s="257">
        <v>27</v>
      </c>
      <c r="C182" s="117">
        <v>1</v>
      </c>
      <c r="D182" s="248" t="s">
        <v>982</v>
      </c>
      <c r="E182" s="127" t="s">
        <v>957</v>
      </c>
      <c r="F182" s="260" t="s">
        <v>1742</v>
      </c>
      <c r="G182" s="262"/>
      <c r="H182" s="260"/>
      <c r="I182" s="260"/>
      <c r="J182" s="260"/>
      <c r="K182" s="260"/>
      <c r="L182" s="260"/>
      <c r="M182" s="260"/>
      <c r="N182" s="260"/>
      <c r="O182" s="260"/>
      <c r="P182" s="260"/>
      <c r="Q182" s="260"/>
    </row>
    <row r="183" spans="2:17">
      <c r="B183" s="257">
        <v>27</v>
      </c>
      <c r="C183" s="117">
        <v>1</v>
      </c>
      <c r="D183" s="249" t="s">
        <v>983</v>
      </c>
      <c r="E183" s="127" t="s">
        <v>994</v>
      </c>
      <c r="F183" s="261" t="s">
        <v>1900</v>
      </c>
      <c r="G183" s="263"/>
      <c r="H183" s="261"/>
    </row>
    <row r="184" spans="2:17">
      <c r="B184" s="257">
        <v>27</v>
      </c>
      <c r="C184" s="117">
        <v>1</v>
      </c>
      <c r="D184" s="249" t="s">
        <v>984</v>
      </c>
      <c r="E184" s="127" t="s">
        <v>995</v>
      </c>
      <c r="F184" s="127" t="s">
        <v>1741</v>
      </c>
      <c r="H184" s="261"/>
    </row>
    <row r="185" spans="2:17">
      <c r="B185" s="257">
        <v>27</v>
      </c>
      <c r="D185" s="249" t="s">
        <v>985</v>
      </c>
      <c r="E185" s="173" t="s">
        <v>549</v>
      </c>
      <c r="H185" s="261"/>
    </row>
    <row r="186" spans="2:17">
      <c r="B186" s="257">
        <v>27</v>
      </c>
      <c r="C186" s="117">
        <v>1</v>
      </c>
      <c r="D186" s="249" t="s">
        <v>986</v>
      </c>
      <c r="E186" s="127" t="s">
        <v>940</v>
      </c>
      <c r="F186" s="261" t="s">
        <v>1898</v>
      </c>
      <c r="G186" s="263"/>
      <c r="H186" s="261"/>
    </row>
    <row r="187" spans="2:17">
      <c r="B187" s="257">
        <v>27</v>
      </c>
      <c r="C187" s="117">
        <v>1</v>
      </c>
      <c r="D187" s="249" t="s">
        <v>987</v>
      </c>
      <c r="E187" s="127" t="s">
        <v>947</v>
      </c>
      <c r="F187" s="261" t="s">
        <v>1899</v>
      </c>
      <c r="G187" s="263"/>
      <c r="H187" s="261"/>
    </row>
    <row r="188" spans="2:17">
      <c r="B188" s="257">
        <v>27</v>
      </c>
      <c r="D188" s="249" t="s">
        <v>988</v>
      </c>
      <c r="E188" s="173" t="s">
        <v>549</v>
      </c>
    </row>
    <row r="189" spans="2:17">
      <c r="B189" s="257">
        <v>27</v>
      </c>
      <c r="D189" s="250" t="s">
        <v>989</v>
      </c>
      <c r="E189" s="173" t="s">
        <v>549</v>
      </c>
    </row>
    <row r="190" spans="2:17">
      <c r="B190" s="257">
        <v>27</v>
      </c>
      <c r="C190" s="117">
        <v>1</v>
      </c>
      <c r="D190" s="248" t="s">
        <v>990</v>
      </c>
      <c r="E190" s="127" t="s">
        <v>746</v>
      </c>
      <c r="F190" s="127" t="s">
        <v>996</v>
      </c>
    </row>
    <row r="191" spans="2:17">
      <c r="B191" s="257">
        <v>27</v>
      </c>
      <c r="C191" s="117">
        <v>1</v>
      </c>
      <c r="D191" s="249" t="s">
        <v>991</v>
      </c>
      <c r="E191" s="127" t="s">
        <v>401</v>
      </c>
      <c r="F191" s="127" t="s">
        <v>6899</v>
      </c>
    </row>
    <row r="192" spans="2:17">
      <c r="B192" s="257">
        <v>27</v>
      </c>
      <c r="C192" s="117">
        <v>1</v>
      </c>
      <c r="D192" s="249" t="s">
        <v>992</v>
      </c>
      <c r="E192" s="127" t="s">
        <v>401</v>
      </c>
      <c r="F192" s="127" t="s">
        <v>6900</v>
      </c>
    </row>
    <row r="193" spans="2:7">
      <c r="B193" s="257">
        <v>27</v>
      </c>
      <c r="D193" s="249" t="s">
        <v>993</v>
      </c>
      <c r="E193" s="173" t="s">
        <v>549</v>
      </c>
    </row>
    <row r="194" spans="2:7">
      <c r="B194" s="256">
        <v>28</v>
      </c>
      <c r="C194" s="117">
        <v>1</v>
      </c>
      <c r="D194" s="245" t="s">
        <v>997</v>
      </c>
      <c r="E194" s="127" t="s">
        <v>1025</v>
      </c>
      <c r="F194" s="127" t="s">
        <v>1027</v>
      </c>
      <c r="G194" s="127"/>
    </row>
    <row r="195" spans="2:7">
      <c r="B195" s="256">
        <v>28</v>
      </c>
      <c r="C195" s="117">
        <v>1</v>
      </c>
      <c r="D195" s="227" t="s">
        <v>998</v>
      </c>
      <c r="E195" s="127" t="s">
        <v>1026</v>
      </c>
      <c r="F195" s="127" t="s">
        <v>6911</v>
      </c>
      <c r="G195" s="127"/>
    </row>
    <row r="196" spans="2:7">
      <c r="B196" s="256">
        <v>28</v>
      </c>
      <c r="D196" s="227" t="s">
        <v>999</v>
      </c>
      <c r="E196" s="127" t="s">
        <v>6944</v>
      </c>
      <c r="F196" s="312" t="s">
        <v>6947</v>
      </c>
      <c r="G196" s="127"/>
    </row>
    <row r="197" spans="2:7">
      <c r="B197" s="256">
        <v>28</v>
      </c>
      <c r="C197" s="117">
        <v>1</v>
      </c>
      <c r="D197" s="227" t="s">
        <v>1000</v>
      </c>
      <c r="E197" s="127" t="s">
        <v>1034</v>
      </c>
      <c r="F197" s="127" t="s">
        <v>1032</v>
      </c>
      <c r="G197" s="127"/>
    </row>
    <row r="198" spans="2:7">
      <c r="B198" s="256">
        <v>28</v>
      </c>
      <c r="C198" s="117">
        <v>1</v>
      </c>
      <c r="D198" s="227" t="s">
        <v>1001</v>
      </c>
      <c r="E198" s="127" t="s">
        <v>1035</v>
      </c>
      <c r="F198" s="312" t="s">
        <v>6948</v>
      </c>
      <c r="G198" s="127"/>
    </row>
    <row r="199" spans="2:7">
      <c r="B199" s="256">
        <v>28</v>
      </c>
      <c r="D199" s="227" t="s">
        <v>1002</v>
      </c>
      <c r="E199" s="127" t="s">
        <v>1036</v>
      </c>
      <c r="F199" s="127" t="s">
        <v>6901</v>
      </c>
      <c r="G199" s="127"/>
    </row>
    <row r="200" spans="2:7">
      <c r="B200" s="256">
        <v>28</v>
      </c>
      <c r="C200" s="117">
        <v>1</v>
      </c>
      <c r="D200" s="227" t="s">
        <v>1003</v>
      </c>
      <c r="E200" s="127" t="s">
        <v>1037</v>
      </c>
      <c r="F200" s="127" t="s">
        <v>1039</v>
      </c>
    </row>
    <row r="201" spans="2:7">
      <c r="B201" s="256">
        <v>28</v>
      </c>
      <c r="C201" s="117">
        <v>1</v>
      </c>
      <c r="D201" s="246" t="s">
        <v>1004</v>
      </c>
      <c r="E201" s="127" t="s">
        <v>1038</v>
      </c>
      <c r="F201" s="127" t="s">
        <v>1040</v>
      </c>
    </row>
    <row r="202" spans="2:7">
      <c r="B202" s="256">
        <v>28</v>
      </c>
      <c r="C202" s="117">
        <v>1</v>
      </c>
      <c r="D202" s="245" t="s">
        <v>1005</v>
      </c>
      <c r="E202" s="127" t="s">
        <v>1042</v>
      </c>
      <c r="F202" s="127" t="s">
        <v>1041</v>
      </c>
    </row>
    <row r="203" spans="2:7">
      <c r="B203" s="256">
        <v>28</v>
      </c>
      <c r="C203" s="117">
        <v>1</v>
      </c>
      <c r="D203" s="227" t="s">
        <v>1006</v>
      </c>
      <c r="E203" s="127" t="s">
        <v>1043</v>
      </c>
      <c r="F203" s="127" t="s">
        <v>1046</v>
      </c>
    </row>
    <row r="204" spans="2:7">
      <c r="B204" s="256">
        <v>28</v>
      </c>
      <c r="C204" s="117">
        <v>1</v>
      </c>
      <c r="D204" s="227" t="s">
        <v>1007</v>
      </c>
      <c r="E204" s="127" t="s">
        <v>1044</v>
      </c>
      <c r="F204" s="127" t="s">
        <v>1047</v>
      </c>
    </row>
    <row r="205" spans="2:7">
      <c r="B205" s="256">
        <v>28</v>
      </c>
      <c r="C205" s="117">
        <v>1</v>
      </c>
      <c r="D205" s="227" t="s">
        <v>1008</v>
      </c>
      <c r="E205" s="127" t="s">
        <v>1045</v>
      </c>
      <c r="F205" s="127" t="s">
        <v>1048</v>
      </c>
    </row>
    <row r="206" spans="2:7">
      <c r="B206" s="256">
        <v>28</v>
      </c>
      <c r="C206" s="117">
        <v>1</v>
      </c>
      <c r="D206" s="227" t="s">
        <v>1009</v>
      </c>
      <c r="E206" s="127" t="s">
        <v>1050</v>
      </c>
      <c r="F206" s="127" t="s">
        <v>1049</v>
      </c>
    </row>
    <row r="207" spans="2:7">
      <c r="B207" s="256">
        <v>28</v>
      </c>
      <c r="D207" s="227" t="s">
        <v>1010</v>
      </c>
      <c r="E207" s="173" t="s">
        <v>549</v>
      </c>
    </row>
    <row r="208" spans="2:7">
      <c r="B208" s="256">
        <v>28</v>
      </c>
      <c r="D208" s="227" t="s">
        <v>1011</v>
      </c>
      <c r="E208" s="173" t="s">
        <v>549</v>
      </c>
    </row>
    <row r="209" spans="2:6">
      <c r="B209" s="256">
        <v>28</v>
      </c>
      <c r="D209" s="246" t="s">
        <v>1012</v>
      </c>
      <c r="E209" s="173" t="s">
        <v>549</v>
      </c>
    </row>
    <row r="210" spans="2:6">
      <c r="B210" s="256">
        <v>28</v>
      </c>
      <c r="D210" s="248" t="s">
        <v>1013</v>
      </c>
      <c r="E210" s="127" t="s">
        <v>1051</v>
      </c>
      <c r="F210" s="127" t="s">
        <v>6902</v>
      </c>
    </row>
    <row r="211" spans="2:6">
      <c r="B211" s="256">
        <v>28</v>
      </c>
      <c r="D211" s="249" t="s">
        <v>1014</v>
      </c>
      <c r="E211" s="127" t="s">
        <v>1052</v>
      </c>
      <c r="F211" s="127" t="s">
        <v>6903</v>
      </c>
    </row>
    <row r="212" spans="2:6">
      <c r="B212" s="256">
        <v>28</v>
      </c>
      <c r="D212" s="249" t="s">
        <v>1015</v>
      </c>
      <c r="E212" s="127" t="s">
        <v>1053</v>
      </c>
      <c r="F212" s="127" t="s">
        <v>6904</v>
      </c>
    </row>
    <row r="213" spans="2:6">
      <c r="B213" s="256">
        <v>28</v>
      </c>
      <c r="D213" s="249" t="s">
        <v>1016</v>
      </c>
      <c r="E213" s="127" t="s">
        <v>1054</v>
      </c>
      <c r="F213" s="127" t="s">
        <v>6905</v>
      </c>
    </row>
    <row r="214" spans="2:6">
      <c r="B214" s="256">
        <v>28</v>
      </c>
      <c r="C214" s="117">
        <v>1</v>
      </c>
      <c r="D214" s="249" t="s">
        <v>1017</v>
      </c>
      <c r="E214" s="127" t="s">
        <v>401</v>
      </c>
      <c r="F214" s="312" t="s">
        <v>6965</v>
      </c>
    </row>
    <row r="215" spans="2:6">
      <c r="B215" s="256">
        <v>28</v>
      </c>
      <c r="D215" s="249" t="s">
        <v>1018</v>
      </c>
      <c r="E215" s="173" t="s">
        <v>549</v>
      </c>
    </row>
    <row r="216" spans="2:6">
      <c r="B216" s="256">
        <v>28</v>
      </c>
      <c r="D216" s="249" t="s">
        <v>1019</v>
      </c>
      <c r="E216" s="173" t="s">
        <v>549</v>
      </c>
    </row>
    <row r="217" spans="2:6">
      <c r="B217" s="256">
        <v>28</v>
      </c>
      <c r="C217" s="117">
        <v>1</v>
      </c>
      <c r="D217" s="250" t="s">
        <v>1020</v>
      </c>
      <c r="E217" s="127" t="s">
        <v>1060</v>
      </c>
      <c r="F217" s="127" t="s">
        <v>1059</v>
      </c>
    </row>
    <row r="218" spans="2:6">
      <c r="B218" s="256">
        <v>28</v>
      </c>
      <c r="D218" s="248" t="s">
        <v>1021</v>
      </c>
      <c r="E218" s="173" t="s">
        <v>549</v>
      </c>
    </row>
    <row r="219" spans="2:6">
      <c r="B219" s="256">
        <v>28</v>
      </c>
      <c r="D219" s="249" t="s">
        <v>1022</v>
      </c>
      <c r="E219" s="173" t="s">
        <v>549</v>
      </c>
    </row>
    <row r="220" spans="2:6">
      <c r="B220" s="256">
        <v>28</v>
      </c>
      <c r="D220" s="249" t="s">
        <v>1023</v>
      </c>
      <c r="E220" s="173" t="s">
        <v>549</v>
      </c>
    </row>
    <row r="221" spans="2:6">
      <c r="B221" s="256">
        <v>28</v>
      </c>
      <c r="D221" s="249" t="s">
        <v>1024</v>
      </c>
      <c r="E221" s="173" t="s">
        <v>549</v>
      </c>
    </row>
    <row r="222" spans="2:6">
      <c r="B222" s="257">
        <v>29</v>
      </c>
      <c r="C222" s="117">
        <v>1</v>
      </c>
      <c r="D222" s="245" t="s">
        <v>1061</v>
      </c>
      <c r="E222" s="127" t="s">
        <v>1117</v>
      </c>
      <c r="F222" s="127" t="s">
        <v>1119</v>
      </c>
    </row>
    <row r="223" spans="2:6">
      <c r="B223" s="257">
        <v>29</v>
      </c>
      <c r="C223" s="117">
        <v>1</v>
      </c>
      <c r="D223" s="227" t="s">
        <v>1062</v>
      </c>
      <c r="E223" s="127" t="s">
        <v>1118</v>
      </c>
      <c r="F223" s="127" t="s">
        <v>1120</v>
      </c>
    </row>
    <row r="224" spans="2:6">
      <c r="B224" s="257">
        <v>29</v>
      </c>
      <c r="C224" s="117">
        <v>1</v>
      </c>
      <c r="D224" s="227" t="s">
        <v>1063</v>
      </c>
      <c r="E224" s="127" t="s">
        <v>1121</v>
      </c>
      <c r="F224" s="127" t="s">
        <v>1122</v>
      </c>
    </row>
    <row r="225" spans="2:6">
      <c r="B225" s="257">
        <v>29</v>
      </c>
      <c r="D225" s="227" t="s">
        <v>1064</v>
      </c>
      <c r="E225" s="173" t="s">
        <v>549</v>
      </c>
    </row>
    <row r="226" spans="2:6">
      <c r="B226" s="257">
        <v>29</v>
      </c>
      <c r="C226" s="117">
        <v>1</v>
      </c>
      <c r="D226" s="227" t="s">
        <v>1065</v>
      </c>
      <c r="E226" s="127" t="s">
        <v>1123</v>
      </c>
      <c r="F226" s="127" t="s">
        <v>1124</v>
      </c>
    </row>
    <row r="227" spans="2:6">
      <c r="B227" s="257">
        <v>29</v>
      </c>
      <c r="C227" s="117">
        <v>1</v>
      </c>
      <c r="D227" s="227" t="s">
        <v>1066</v>
      </c>
      <c r="E227" s="127" t="s">
        <v>1125</v>
      </c>
      <c r="F227" s="127" t="s">
        <v>1126</v>
      </c>
    </row>
    <row r="228" spans="2:6">
      <c r="B228" s="257">
        <v>29</v>
      </c>
      <c r="D228" s="227" t="s">
        <v>1067</v>
      </c>
      <c r="E228" s="173" t="s">
        <v>549</v>
      </c>
    </row>
    <row r="229" spans="2:6">
      <c r="B229" s="257">
        <v>29</v>
      </c>
      <c r="D229" s="246" t="s">
        <v>1068</v>
      </c>
      <c r="E229" s="173" t="s">
        <v>549</v>
      </c>
    </row>
    <row r="230" spans="2:6">
      <c r="B230" s="257">
        <v>29</v>
      </c>
      <c r="C230" s="117">
        <v>1</v>
      </c>
      <c r="D230" s="245" t="s">
        <v>1069</v>
      </c>
      <c r="E230" s="127" t="s">
        <v>1127</v>
      </c>
      <c r="F230" s="127" t="s">
        <v>1128</v>
      </c>
    </row>
    <row r="231" spans="2:6">
      <c r="B231" s="257">
        <v>29</v>
      </c>
      <c r="C231" s="117">
        <v>1</v>
      </c>
      <c r="D231" s="227" t="s">
        <v>1070</v>
      </c>
      <c r="E231" s="127" t="s">
        <v>1129</v>
      </c>
      <c r="F231" s="127" t="s">
        <v>1132</v>
      </c>
    </row>
    <row r="232" spans="2:6">
      <c r="B232" s="257">
        <v>29</v>
      </c>
      <c r="C232" s="117">
        <v>1</v>
      </c>
      <c r="D232" s="227" t="s">
        <v>1071</v>
      </c>
      <c r="E232" s="127" t="s">
        <v>1130</v>
      </c>
      <c r="F232" s="127" t="s">
        <v>1133</v>
      </c>
    </row>
    <row r="233" spans="2:6">
      <c r="B233" s="257">
        <v>29</v>
      </c>
      <c r="C233" s="117">
        <v>1</v>
      </c>
      <c r="D233" s="227" t="s">
        <v>1072</v>
      </c>
      <c r="E233" s="127" t="s">
        <v>1131</v>
      </c>
      <c r="F233" s="127" t="s">
        <v>1134</v>
      </c>
    </row>
    <row r="234" spans="2:6">
      <c r="B234" s="257">
        <v>29</v>
      </c>
      <c r="C234" s="117">
        <v>1</v>
      </c>
      <c r="D234" s="227" t="s">
        <v>1073</v>
      </c>
      <c r="E234" s="127" t="s">
        <v>1135</v>
      </c>
      <c r="F234" s="127" t="s">
        <v>1139</v>
      </c>
    </row>
    <row r="235" spans="2:6">
      <c r="B235" s="257">
        <v>29</v>
      </c>
      <c r="C235" s="117">
        <v>1</v>
      </c>
      <c r="D235" s="227" t="s">
        <v>1074</v>
      </c>
      <c r="E235" s="127" t="s">
        <v>1136</v>
      </c>
      <c r="F235" s="127" t="s">
        <v>1140</v>
      </c>
    </row>
    <row r="236" spans="2:6">
      <c r="B236" s="257">
        <v>29</v>
      </c>
      <c r="C236" s="117">
        <v>1</v>
      </c>
      <c r="D236" s="227" t="s">
        <v>1075</v>
      </c>
      <c r="E236" s="127" t="s">
        <v>1137</v>
      </c>
      <c r="F236" s="127" t="s">
        <v>1141</v>
      </c>
    </row>
    <row r="237" spans="2:6">
      <c r="B237" s="257">
        <v>29</v>
      </c>
      <c r="C237" s="117">
        <v>1</v>
      </c>
      <c r="D237" s="246" t="s">
        <v>1076</v>
      </c>
      <c r="E237" s="127" t="s">
        <v>1138</v>
      </c>
      <c r="F237" s="127" t="s">
        <v>1142</v>
      </c>
    </row>
    <row r="238" spans="2:6">
      <c r="B238" s="257">
        <v>29</v>
      </c>
      <c r="C238" s="117">
        <v>1</v>
      </c>
      <c r="D238" s="244" t="s">
        <v>1077</v>
      </c>
      <c r="E238" s="127" t="s">
        <v>1145</v>
      </c>
      <c r="F238" s="127" t="s">
        <v>1143</v>
      </c>
    </row>
    <row r="239" spans="2:6">
      <c r="B239" s="257">
        <v>29</v>
      </c>
      <c r="C239" s="117">
        <v>1</v>
      </c>
      <c r="D239" s="228" t="s">
        <v>1078</v>
      </c>
      <c r="E239" s="127" t="s">
        <v>1146</v>
      </c>
      <c r="F239" s="127" t="s">
        <v>1144</v>
      </c>
    </row>
    <row r="240" spans="2:6">
      <c r="B240" s="257">
        <v>29</v>
      </c>
      <c r="C240" s="117">
        <v>1</v>
      </c>
      <c r="D240" s="228" t="s">
        <v>1079</v>
      </c>
      <c r="E240" s="127" t="s">
        <v>1147</v>
      </c>
      <c r="F240" s="127" t="s">
        <v>1148</v>
      </c>
    </row>
    <row r="241" spans="2:6">
      <c r="B241" s="257">
        <v>29</v>
      </c>
      <c r="D241" s="228" t="s">
        <v>1080</v>
      </c>
      <c r="E241" s="173" t="s">
        <v>549</v>
      </c>
    </row>
    <row r="242" spans="2:6">
      <c r="B242" s="257">
        <v>29</v>
      </c>
      <c r="D242" s="228" t="s">
        <v>1081</v>
      </c>
      <c r="E242" s="173" t="s">
        <v>549</v>
      </c>
    </row>
    <row r="243" spans="2:6">
      <c r="B243" s="257">
        <v>29</v>
      </c>
      <c r="D243" s="228" t="s">
        <v>1082</v>
      </c>
      <c r="E243" s="173" t="s">
        <v>549</v>
      </c>
    </row>
    <row r="244" spans="2:6">
      <c r="B244" s="257">
        <v>29</v>
      </c>
      <c r="D244" s="228" t="s">
        <v>1083</v>
      </c>
      <c r="E244" s="173" t="s">
        <v>549</v>
      </c>
    </row>
    <row r="245" spans="2:6">
      <c r="B245" s="257">
        <v>29</v>
      </c>
      <c r="D245" s="247" t="s">
        <v>1084</v>
      </c>
      <c r="E245" s="173" t="s">
        <v>549</v>
      </c>
    </row>
    <row r="246" spans="2:6">
      <c r="B246" s="257">
        <v>29</v>
      </c>
      <c r="C246" s="117">
        <v>1</v>
      </c>
      <c r="D246" s="248" t="s">
        <v>1085</v>
      </c>
      <c r="E246" s="127" t="s">
        <v>1149</v>
      </c>
      <c r="F246" s="127" t="s">
        <v>1170</v>
      </c>
    </row>
    <row r="247" spans="2:6">
      <c r="B247" s="257">
        <v>29</v>
      </c>
      <c r="C247" s="117">
        <v>1</v>
      </c>
      <c r="D247" s="249" t="s">
        <v>1086</v>
      </c>
      <c r="E247" s="127" t="s">
        <v>1150</v>
      </c>
      <c r="F247" s="127" t="s">
        <v>1171</v>
      </c>
    </row>
    <row r="248" spans="2:6">
      <c r="B248" s="257">
        <v>29</v>
      </c>
      <c r="C248" s="117">
        <v>1</v>
      </c>
      <c r="D248" s="249" t="s">
        <v>1087</v>
      </c>
      <c r="E248" s="127" t="s">
        <v>1151</v>
      </c>
      <c r="F248" s="127" t="s">
        <v>1172</v>
      </c>
    </row>
    <row r="249" spans="2:6">
      <c r="B249" s="257">
        <v>29</v>
      </c>
      <c r="C249" s="117">
        <v>1</v>
      </c>
      <c r="D249" s="249" t="s">
        <v>1088</v>
      </c>
      <c r="E249" s="127" t="s">
        <v>1152</v>
      </c>
      <c r="F249" s="127" t="s">
        <v>1173</v>
      </c>
    </row>
    <row r="250" spans="2:6">
      <c r="B250" s="257">
        <v>29</v>
      </c>
      <c r="C250" s="117">
        <v>1</v>
      </c>
      <c r="D250" s="249" t="s">
        <v>1089</v>
      </c>
      <c r="E250" s="127" t="s">
        <v>1153</v>
      </c>
      <c r="F250" s="127" t="s">
        <v>1174</v>
      </c>
    </row>
    <row r="251" spans="2:6">
      <c r="B251" s="257">
        <v>29</v>
      </c>
      <c r="C251" s="117">
        <v>1</v>
      </c>
      <c r="D251" s="249" t="s">
        <v>1090</v>
      </c>
      <c r="E251" s="127" t="s">
        <v>1154</v>
      </c>
      <c r="F251" s="127" t="s">
        <v>1175</v>
      </c>
    </row>
    <row r="252" spans="2:6">
      <c r="B252" s="257">
        <v>29</v>
      </c>
      <c r="C252" s="117">
        <v>1</v>
      </c>
      <c r="D252" s="249" t="s">
        <v>1091</v>
      </c>
      <c r="E252" s="127" t="s">
        <v>1155</v>
      </c>
      <c r="F252" s="127" t="s">
        <v>1176</v>
      </c>
    </row>
    <row r="253" spans="2:6">
      <c r="B253" s="257">
        <v>29</v>
      </c>
      <c r="C253" s="117">
        <v>1</v>
      </c>
      <c r="D253" s="250" t="s">
        <v>1092</v>
      </c>
      <c r="E253" s="127" t="s">
        <v>1156</v>
      </c>
      <c r="F253" s="127" t="s">
        <v>1178</v>
      </c>
    </row>
    <row r="254" spans="2:6">
      <c r="B254" s="257">
        <v>29</v>
      </c>
      <c r="C254" s="117">
        <v>1</v>
      </c>
      <c r="D254" s="248" t="s">
        <v>1093</v>
      </c>
      <c r="E254" s="127" t="s">
        <v>1157</v>
      </c>
      <c r="F254" s="127" t="s">
        <v>1179</v>
      </c>
    </row>
    <row r="255" spans="2:6">
      <c r="B255" s="257">
        <v>29</v>
      </c>
      <c r="D255" s="249" t="s">
        <v>1094</v>
      </c>
      <c r="E255" s="173" t="s">
        <v>549</v>
      </c>
    </row>
    <row r="256" spans="2:6">
      <c r="B256" s="257">
        <v>29</v>
      </c>
      <c r="C256" s="117">
        <v>1</v>
      </c>
      <c r="D256" s="249" t="s">
        <v>1095</v>
      </c>
      <c r="E256" s="127" t="s">
        <v>1158</v>
      </c>
      <c r="F256" s="127" t="s">
        <v>1177</v>
      </c>
    </row>
    <row r="257" spans="2:6">
      <c r="B257" s="257">
        <v>29</v>
      </c>
      <c r="C257" s="117">
        <v>1</v>
      </c>
      <c r="D257" s="249" t="s">
        <v>1096</v>
      </c>
      <c r="E257" s="127" t="s">
        <v>401</v>
      </c>
      <c r="F257" s="127" t="s">
        <v>6906</v>
      </c>
    </row>
    <row r="258" spans="2:6">
      <c r="B258" s="257">
        <v>29</v>
      </c>
      <c r="C258" s="117">
        <v>1</v>
      </c>
      <c r="D258" s="249" t="s">
        <v>1097</v>
      </c>
      <c r="E258" s="127" t="s">
        <v>1159</v>
      </c>
      <c r="F258" s="127" t="s">
        <v>1180</v>
      </c>
    </row>
    <row r="259" spans="2:6">
      <c r="B259" s="257">
        <v>29</v>
      </c>
      <c r="D259" s="249" t="s">
        <v>1098</v>
      </c>
      <c r="E259" s="173" t="s">
        <v>549</v>
      </c>
    </row>
    <row r="260" spans="2:6">
      <c r="B260" s="257">
        <v>29</v>
      </c>
      <c r="C260" s="117">
        <v>1</v>
      </c>
      <c r="D260" s="249" t="s">
        <v>1099</v>
      </c>
      <c r="E260" s="127" t="s">
        <v>1160</v>
      </c>
      <c r="F260" s="127" t="s">
        <v>1182</v>
      </c>
    </row>
    <row r="261" spans="2:6">
      <c r="B261" s="257">
        <v>29</v>
      </c>
      <c r="C261" s="117">
        <v>1</v>
      </c>
      <c r="D261" s="250" t="s">
        <v>1100</v>
      </c>
      <c r="E261" s="127" t="s">
        <v>401</v>
      </c>
      <c r="F261" s="127" t="s">
        <v>6906</v>
      </c>
    </row>
    <row r="262" spans="2:6">
      <c r="B262" s="257">
        <v>29</v>
      </c>
      <c r="C262" s="117">
        <v>1</v>
      </c>
      <c r="D262" s="251" t="s">
        <v>1101</v>
      </c>
      <c r="E262" s="127" t="s">
        <v>1161</v>
      </c>
      <c r="F262" s="127" t="s">
        <v>1181</v>
      </c>
    </row>
    <row r="263" spans="2:6">
      <c r="B263" s="257">
        <v>29</v>
      </c>
      <c r="D263" s="252" t="s">
        <v>1102</v>
      </c>
      <c r="E263" s="173" t="s">
        <v>549</v>
      </c>
    </row>
    <row r="264" spans="2:6">
      <c r="B264" s="257">
        <v>29</v>
      </c>
      <c r="C264" s="117">
        <v>1</v>
      </c>
      <c r="D264" s="252" t="s">
        <v>1103</v>
      </c>
      <c r="E264" s="127" t="s">
        <v>1162</v>
      </c>
      <c r="F264" s="127" t="s">
        <v>1183</v>
      </c>
    </row>
    <row r="265" spans="2:6">
      <c r="B265" s="257">
        <v>29</v>
      </c>
      <c r="C265" s="117">
        <v>1</v>
      </c>
      <c r="D265" s="252" t="s">
        <v>1104</v>
      </c>
      <c r="E265" s="127" t="s">
        <v>401</v>
      </c>
      <c r="F265" s="127" t="s">
        <v>6906</v>
      </c>
    </row>
    <row r="266" spans="2:6">
      <c r="B266" s="257">
        <v>29</v>
      </c>
      <c r="C266" s="117">
        <v>1</v>
      </c>
      <c r="D266" s="252" t="s">
        <v>1105</v>
      </c>
      <c r="E266" s="127" t="s">
        <v>1163</v>
      </c>
      <c r="F266" s="127" t="s">
        <v>1184</v>
      </c>
    </row>
    <row r="267" spans="2:6">
      <c r="B267" s="257">
        <v>29</v>
      </c>
      <c r="C267" s="117">
        <v>1</v>
      </c>
      <c r="D267" s="252" t="s">
        <v>1106</v>
      </c>
      <c r="E267" s="127" t="s">
        <v>1164</v>
      </c>
      <c r="F267" s="127" t="s">
        <v>1185</v>
      </c>
    </row>
    <row r="268" spans="2:6">
      <c r="B268" s="257">
        <v>29</v>
      </c>
      <c r="D268" s="252" t="s">
        <v>1107</v>
      </c>
      <c r="E268" s="127" t="s">
        <v>1165</v>
      </c>
      <c r="F268" s="127" t="s">
        <v>6907</v>
      </c>
    </row>
    <row r="269" spans="2:6">
      <c r="B269" s="257">
        <v>29</v>
      </c>
      <c r="D269" s="253" t="s">
        <v>1108</v>
      </c>
      <c r="E269" s="173" t="s">
        <v>549</v>
      </c>
    </row>
    <row r="270" spans="2:6">
      <c r="B270" s="257">
        <v>29</v>
      </c>
      <c r="C270" s="117">
        <v>1</v>
      </c>
      <c r="D270" s="251" t="s">
        <v>1109</v>
      </c>
      <c r="E270" s="127" t="s">
        <v>1166</v>
      </c>
      <c r="F270" s="127" t="s">
        <v>1187</v>
      </c>
    </row>
    <row r="271" spans="2:6">
      <c r="B271" s="257">
        <v>29</v>
      </c>
      <c r="C271" s="117">
        <v>1</v>
      </c>
      <c r="D271" s="252" t="s">
        <v>1110</v>
      </c>
      <c r="E271" s="127" t="s">
        <v>1167</v>
      </c>
      <c r="F271" s="127" t="s">
        <v>1188</v>
      </c>
    </row>
    <row r="272" spans="2:6">
      <c r="B272" s="257">
        <v>29</v>
      </c>
      <c r="C272" s="117">
        <v>1</v>
      </c>
      <c r="D272" s="252" t="s">
        <v>1111</v>
      </c>
      <c r="E272" s="127" t="s">
        <v>1168</v>
      </c>
      <c r="F272" s="127" t="s">
        <v>1189</v>
      </c>
    </row>
    <row r="273" spans="2:6">
      <c r="B273" s="257">
        <v>29</v>
      </c>
      <c r="C273" s="117">
        <v>1</v>
      </c>
      <c r="D273" s="252" t="s">
        <v>1112</v>
      </c>
      <c r="E273" s="127" t="s">
        <v>1169</v>
      </c>
      <c r="F273" s="127" t="s">
        <v>1190</v>
      </c>
    </row>
    <row r="274" spans="2:6">
      <c r="B274" s="257">
        <v>29</v>
      </c>
      <c r="D274" s="252" t="s">
        <v>1113</v>
      </c>
      <c r="E274" s="173" t="s">
        <v>549</v>
      </c>
    </row>
    <row r="275" spans="2:6">
      <c r="B275" s="257">
        <v>29</v>
      </c>
      <c r="D275" s="252" t="s">
        <v>1114</v>
      </c>
      <c r="E275" s="173" t="s">
        <v>549</v>
      </c>
    </row>
    <row r="276" spans="2:6">
      <c r="B276" s="257">
        <v>29</v>
      </c>
      <c r="D276" s="252" t="s">
        <v>1115</v>
      </c>
      <c r="E276" s="173" t="s">
        <v>549</v>
      </c>
    </row>
    <row r="277" spans="2:6">
      <c r="B277" s="257">
        <v>29</v>
      </c>
      <c r="D277" s="253" t="s">
        <v>1116</v>
      </c>
      <c r="E277" s="173" t="s">
        <v>549</v>
      </c>
    </row>
    <row r="278" spans="2:6">
      <c r="B278" s="256">
        <v>30</v>
      </c>
      <c r="C278" s="117">
        <v>1</v>
      </c>
      <c r="D278" s="245" t="s">
        <v>1201</v>
      </c>
      <c r="E278" s="127" t="s">
        <v>1239</v>
      </c>
      <c r="F278" s="127" t="s">
        <v>1975</v>
      </c>
    </row>
    <row r="279" spans="2:6">
      <c r="B279" s="256">
        <v>30</v>
      </c>
      <c r="C279" s="117">
        <v>1</v>
      </c>
      <c r="D279" s="227" t="s">
        <v>1202</v>
      </c>
      <c r="E279" s="127" t="s">
        <v>1240</v>
      </c>
      <c r="F279" s="127" t="s">
        <v>1976</v>
      </c>
    </row>
    <row r="280" spans="2:6">
      <c r="B280" s="256">
        <v>30</v>
      </c>
      <c r="C280" s="117">
        <v>1</v>
      </c>
      <c r="D280" s="227" t="s">
        <v>1203</v>
      </c>
      <c r="E280" s="127" t="s">
        <v>1241</v>
      </c>
      <c r="F280" s="127" t="s">
        <v>1977</v>
      </c>
    </row>
    <row r="281" spans="2:6">
      <c r="B281" s="256">
        <v>30</v>
      </c>
      <c r="D281" s="227" t="s">
        <v>1204</v>
      </c>
      <c r="E281" s="173" t="s">
        <v>549</v>
      </c>
    </row>
    <row r="282" spans="2:6">
      <c r="B282" s="256">
        <v>30</v>
      </c>
      <c r="C282" s="117">
        <v>1</v>
      </c>
      <c r="D282" s="227" t="s">
        <v>1205</v>
      </c>
      <c r="E282" s="127" t="s">
        <v>1242</v>
      </c>
      <c r="F282" s="127" t="s">
        <v>1978</v>
      </c>
    </row>
    <row r="283" spans="2:6">
      <c r="B283" s="256">
        <v>30</v>
      </c>
      <c r="C283" s="117">
        <v>1</v>
      </c>
      <c r="D283" s="227" t="s">
        <v>1206</v>
      </c>
      <c r="E283" s="127" t="s">
        <v>1243</v>
      </c>
      <c r="F283" s="127" t="s">
        <v>6950</v>
      </c>
    </row>
    <row r="284" spans="2:6">
      <c r="B284" s="256">
        <v>30</v>
      </c>
      <c r="C284" s="117">
        <v>1</v>
      </c>
      <c r="D284" s="227" t="s">
        <v>1207</v>
      </c>
      <c r="E284" s="127" t="s">
        <v>1244</v>
      </c>
      <c r="F284" s="127" t="s">
        <v>1979</v>
      </c>
    </row>
    <row r="285" spans="2:6">
      <c r="B285" s="256">
        <v>30</v>
      </c>
      <c r="C285" s="117">
        <v>1</v>
      </c>
      <c r="D285" s="246" t="s">
        <v>1208</v>
      </c>
      <c r="E285" s="127" t="s">
        <v>1245</v>
      </c>
      <c r="F285" s="127" t="s">
        <v>1980</v>
      </c>
    </row>
    <row r="286" spans="2:6">
      <c r="B286" s="256">
        <v>30</v>
      </c>
      <c r="C286" s="117">
        <v>1</v>
      </c>
      <c r="D286" s="245" t="s">
        <v>1209</v>
      </c>
      <c r="E286" s="127" t="s">
        <v>1246</v>
      </c>
      <c r="F286" s="127" t="s">
        <v>1981</v>
      </c>
    </row>
    <row r="287" spans="2:6">
      <c r="B287" s="256">
        <v>30</v>
      </c>
      <c r="D287" s="227" t="s">
        <v>1210</v>
      </c>
      <c r="E287" s="173" t="s">
        <v>549</v>
      </c>
    </row>
    <row r="288" spans="2:6">
      <c r="B288" s="256">
        <v>30</v>
      </c>
      <c r="C288" s="117">
        <v>1</v>
      </c>
      <c r="D288" s="227" t="s">
        <v>1211</v>
      </c>
      <c r="E288" s="127" t="s">
        <v>1247</v>
      </c>
      <c r="F288" s="127" t="s">
        <v>1982</v>
      </c>
    </row>
    <row r="289" spans="2:6">
      <c r="B289" s="256">
        <v>30</v>
      </c>
      <c r="C289" s="117">
        <v>1</v>
      </c>
      <c r="D289" s="227" t="s">
        <v>1212</v>
      </c>
      <c r="E289" s="127" t="s">
        <v>1248</v>
      </c>
      <c r="F289" s="127" t="s">
        <v>1983</v>
      </c>
    </row>
    <row r="290" spans="2:6">
      <c r="B290" s="256">
        <v>30</v>
      </c>
      <c r="C290" s="117">
        <v>1</v>
      </c>
      <c r="D290" s="227" t="s">
        <v>1213</v>
      </c>
      <c r="E290" s="127" t="s">
        <v>1249</v>
      </c>
      <c r="F290" s="127" t="s">
        <v>1984</v>
      </c>
    </row>
    <row r="291" spans="2:6">
      <c r="B291" s="256">
        <v>30</v>
      </c>
      <c r="C291" s="117">
        <v>1</v>
      </c>
      <c r="D291" s="227" t="s">
        <v>1214</v>
      </c>
      <c r="E291" s="127" t="s">
        <v>1250</v>
      </c>
      <c r="F291" s="127" t="s">
        <v>1985</v>
      </c>
    </row>
    <row r="292" spans="2:6">
      <c r="B292" s="256">
        <v>30</v>
      </c>
      <c r="D292" s="227" t="s">
        <v>1215</v>
      </c>
      <c r="E292" s="173" t="s">
        <v>549</v>
      </c>
    </row>
    <row r="293" spans="2:6">
      <c r="B293" s="256">
        <v>30</v>
      </c>
      <c r="D293" s="246" t="s">
        <v>1216</v>
      </c>
      <c r="E293" s="173" t="s">
        <v>549</v>
      </c>
    </row>
    <row r="294" spans="2:6">
      <c r="B294" s="256">
        <v>30</v>
      </c>
      <c r="C294" s="117">
        <v>1</v>
      </c>
      <c r="D294" s="244" t="s">
        <v>1217</v>
      </c>
      <c r="E294" s="127" t="s">
        <v>1256</v>
      </c>
      <c r="F294" s="127" t="s">
        <v>1251</v>
      </c>
    </row>
    <row r="295" spans="2:6">
      <c r="B295" s="256">
        <v>30</v>
      </c>
      <c r="C295" s="117">
        <v>1</v>
      </c>
      <c r="D295" s="228" t="s">
        <v>1218</v>
      </c>
      <c r="E295" s="127" t="s">
        <v>1257</v>
      </c>
      <c r="F295" s="127" t="s">
        <v>1252</v>
      </c>
    </row>
    <row r="296" spans="2:6">
      <c r="B296" s="256">
        <v>30</v>
      </c>
      <c r="C296" s="117">
        <v>1</v>
      </c>
      <c r="D296" s="228" t="s">
        <v>1219</v>
      </c>
      <c r="E296" s="127" t="s">
        <v>1258</v>
      </c>
      <c r="F296" s="127" t="s">
        <v>1253</v>
      </c>
    </row>
    <row r="297" spans="2:6">
      <c r="B297" s="256">
        <v>30</v>
      </c>
      <c r="C297" s="117">
        <v>1</v>
      </c>
      <c r="D297" s="228" t="s">
        <v>1220</v>
      </c>
      <c r="E297" s="127" t="s">
        <v>1259</v>
      </c>
      <c r="F297" s="127" t="s">
        <v>1254</v>
      </c>
    </row>
    <row r="298" spans="2:6">
      <c r="B298" s="256">
        <v>30</v>
      </c>
      <c r="C298" s="117">
        <v>1</v>
      </c>
      <c r="D298" s="228" t="s">
        <v>1221</v>
      </c>
      <c r="E298" s="127" t="s">
        <v>1260</v>
      </c>
      <c r="F298" s="127" t="s">
        <v>1255</v>
      </c>
    </row>
    <row r="299" spans="2:6">
      <c r="B299" s="256">
        <v>30</v>
      </c>
      <c r="C299" s="117">
        <v>1</v>
      </c>
      <c r="D299" s="228" t="s">
        <v>1222</v>
      </c>
      <c r="E299" s="127" t="s">
        <v>1261</v>
      </c>
      <c r="F299" s="127" t="s">
        <v>1269</v>
      </c>
    </row>
    <row r="300" spans="2:6">
      <c r="B300" s="256">
        <v>30</v>
      </c>
      <c r="C300" s="117">
        <v>1</v>
      </c>
      <c r="D300" s="228" t="s">
        <v>1223</v>
      </c>
      <c r="E300" s="127" t="s">
        <v>1262</v>
      </c>
      <c r="F300" s="127" t="s">
        <v>1263</v>
      </c>
    </row>
    <row r="301" spans="2:6">
      <c r="B301" s="256">
        <v>30</v>
      </c>
      <c r="C301" s="117">
        <v>1</v>
      </c>
      <c r="D301" s="247" t="s">
        <v>1224</v>
      </c>
      <c r="E301" s="127" t="s">
        <v>1264</v>
      </c>
      <c r="F301" s="127" t="s">
        <v>1265</v>
      </c>
    </row>
    <row r="302" spans="2:6">
      <c r="B302" s="256">
        <v>30</v>
      </c>
      <c r="C302" s="117">
        <v>1</v>
      </c>
      <c r="D302" s="244" t="s">
        <v>1225</v>
      </c>
      <c r="E302" s="127" t="s">
        <v>1266</v>
      </c>
      <c r="F302" s="127" t="s">
        <v>1268</v>
      </c>
    </row>
    <row r="303" spans="2:6">
      <c r="B303" s="256">
        <v>30</v>
      </c>
      <c r="C303" s="117">
        <v>1</v>
      </c>
      <c r="D303" s="228" t="s">
        <v>1226</v>
      </c>
      <c r="E303" s="127" t="s">
        <v>1267</v>
      </c>
      <c r="F303" s="127" t="s">
        <v>1270</v>
      </c>
    </row>
    <row r="304" spans="2:6">
      <c r="B304" s="256">
        <v>30</v>
      </c>
      <c r="C304" s="117">
        <v>1</v>
      </c>
      <c r="D304" s="228" t="s">
        <v>1227</v>
      </c>
      <c r="E304" s="127" t="s">
        <v>1285</v>
      </c>
      <c r="F304" s="127" t="s">
        <v>1270</v>
      </c>
    </row>
    <row r="305" spans="2:6">
      <c r="B305" s="256">
        <v>30</v>
      </c>
      <c r="D305" s="228" t="s">
        <v>1228</v>
      </c>
      <c r="E305" s="173" t="s">
        <v>549</v>
      </c>
    </row>
    <row r="306" spans="2:6">
      <c r="B306" s="256">
        <v>30</v>
      </c>
      <c r="D306" s="228" t="s">
        <v>1271</v>
      </c>
      <c r="E306" s="173" t="s">
        <v>549</v>
      </c>
    </row>
    <row r="307" spans="2:6">
      <c r="B307" s="256">
        <v>30</v>
      </c>
      <c r="D307" s="228" t="s">
        <v>1272</v>
      </c>
      <c r="E307" s="173" t="s">
        <v>549</v>
      </c>
    </row>
    <row r="308" spans="2:6">
      <c r="B308" s="256">
        <v>30</v>
      </c>
      <c r="D308" s="228" t="s">
        <v>1273</v>
      </c>
      <c r="E308" s="173" t="s">
        <v>549</v>
      </c>
    </row>
    <row r="309" spans="2:6">
      <c r="B309" s="256">
        <v>30</v>
      </c>
      <c r="D309" s="247" t="s">
        <v>1274</v>
      </c>
      <c r="E309" s="173" t="s">
        <v>549</v>
      </c>
    </row>
    <row r="310" spans="2:6">
      <c r="B310" s="256">
        <v>30</v>
      </c>
      <c r="C310" s="117">
        <v>1</v>
      </c>
      <c r="D310" s="248" t="s">
        <v>1191</v>
      </c>
      <c r="E310" s="127" t="s">
        <v>1275</v>
      </c>
      <c r="F310" s="127" t="s">
        <v>1279</v>
      </c>
    </row>
    <row r="311" spans="2:6">
      <c r="B311" s="256">
        <v>30</v>
      </c>
      <c r="C311" s="117">
        <v>1</v>
      </c>
      <c r="D311" s="249" t="s">
        <v>1192</v>
      </c>
      <c r="E311" s="127" t="s">
        <v>1276</v>
      </c>
      <c r="F311" s="127" t="s">
        <v>1280</v>
      </c>
    </row>
    <row r="312" spans="2:6">
      <c r="B312" s="256">
        <v>30</v>
      </c>
      <c r="C312" s="117">
        <v>1</v>
      </c>
      <c r="D312" s="249" t="s">
        <v>1193</v>
      </c>
      <c r="E312" s="127" t="s">
        <v>1277</v>
      </c>
      <c r="F312" s="127" t="s">
        <v>1281</v>
      </c>
    </row>
    <row r="313" spans="2:6">
      <c r="B313" s="256">
        <v>30</v>
      </c>
      <c r="C313" s="117">
        <v>1</v>
      </c>
      <c r="D313" s="249" t="s">
        <v>1194</v>
      </c>
      <c r="E313" s="127" t="s">
        <v>1278</v>
      </c>
      <c r="F313" s="127" t="s">
        <v>1282</v>
      </c>
    </row>
    <row r="314" spans="2:6">
      <c r="B314" s="256">
        <v>30</v>
      </c>
      <c r="D314" s="249" t="s">
        <v>1195</v>
      </c>
      <c r="E314" s="127" t="s">
        <v>1284</v>
      </c>
      <c r="F314" s="127" t="s">
        <v>6908</v>
      </c>
    </row>
    <row r="315" spans="2:6">
      <c r="B315" s="256">
        <v>30</v>
      </c>
      <c r="D315" s="249" t="s">
        <v>1196</v>
      </c>
      <c r="E315" s="127" t="s">
        <v>1283</v>
      </c>
      <c r="F315" s="127" t="s">
        <v>6909</v>
      </c>
    </row>
    <row r="316" spans="2:6">
      <c r="B316" s="256">
        <v>30</v>
      </c>
      <c r="C316" s="117">
        <v>1</v>
      </c>
      <c r="D316" s="249" t="s">
        <v>1197</v>
      </c>
      <c r="E316" s="127" t="s">
        <v>1288</v>
      </c>
      <c r="F316" s="127" t="s">
        <v>1289</v>
      </c>
    </row>
    <row r="317" spans="2:6">
      <c r="B317" s="256">
        <v>30</v>
      </c>
      <c r="C317" s="117">
        <v>1</v>
      </c>
      <c r="D317" s="250" t="s">
        <v>1198</v>
      </c>
      <c r="E317" s="127" t="s">
        <v>1291</v>
      </c>
      <c r="F317" s="127" t="s">
        <v>1290</v>
      </c>
    </row>
    <row r="318" spans="2:6">
      <c r="B318" s="256">
        <v>30</v>
      </c>
      <c r="C318" s="117">
        <v>1</v>
      </c>
      <c r="D318" s="248" t="s">
        <v>1199</v>
      </c>
      <c r="E318" s="127" t="s">
        <v>1292</v>
      </c>
      <c r="F318" s="127" t="s">
        <v>1294</v>
      </c>
    </row>
    <row r="319" spans="2:6">
      <c r="B319" s="256">
        <v>30</v>
      </c>
      <c r="C319" s="117">
        <v>1</v>
      </c>
      <c r="D319" s="249" t="s">
        <v>1200</v>
      </c>
      <c r="E319" s="127" t="s">
        <v>1293</v>
      </c>
      <c r="F319" s="127" t="s">
        <v>1295</v>
      </c>
    </row>
    <row r="320" spans="2:6">
      <c r="B320" s="256">
        <v>30</v>
      </c>
      <c r="C320" s="117">
        <v>1</v>
      </c>
      <c r="D320" s="249" t="s">
        <v>1229</v>
      </c>
      <c r="E320" s="127" t="s">
        <v>1296</v>
      </c>
      <c r="F320" s="127" t="s">
        <v>1297</v>
      </c>
    </row>
    <row r="321" spans="2:6">
      <c r="B321" s="256">
        <v>30</v>
      </c>
      <c r="C321" s="117">
        <v>1</v>
      </c>
      <c r="D321" s="249" t="s">
        <v>1230</v>
      </c>
      <c r="E321" s="127" t="s">
        <v>1298</v>
      </c>
      <c r="F321" s="127" t="s">
        <v>1299</v>
      </c>
    </row>
    <row r="322" spans="2:6">
      <c r="B322" s="256">
        <v>30</v>
      </c>
      <c r="C322" s="117">
        <v>1</v>
      </c>
      <c r="D322" s="249" t="s">
        <v>1231</v>
      </c>
      <c r="E322" s="127" t="s">
        <v>1302</v>
      </c>
      <c r="F322" s="127" t="s">
        <v>1300</v>
      </c>
    </row>
    <row r="323" spans="2:6">
      <c r="B323" s="256">
        <v>30</v>
      </c>
      <c r="C323" s="117">
        <v>1</v>
      </c>
      <c r="D323" s="249" t="s">
        <v>1232</v>
      </c>
      <c r="E323" s="127" t="s">
        <v>1301</v>
      </c>
      <c r="F323" s="127" t="s">
        <v>1303</v>
      </c>
    </row>
    <row r="324" spans="2:6">
      <c r="B324" s="256">
        <v>30</v>
      </c>
      <c r="D324" s="249" t="s">
        <v>1233</v>
      </c>
      <c r="E324" s="173" t="s">
        <v>549</v>
      </c>
    </row>
    <row r="325" spans="2:6">
      <c r="B325" s="256">
        <v>30</v>
      </c>
      <c r="C325" s="117">
        <v>1</v>
      </c>
      <c r="D325" s="250" t="s">
        <v>1234</v>
      </c>
      <c r="E325" s="127" t="s">
        <v>1304</v>
      </c>
      <c r="F325" s="127" t="s">
        <v>1305</v>
      </c>
    </row>
    <row r="326" spans="2:6">
      <c r="B326" s="256">
        <v>30</v>
      </c>
      <c r="D326" s="251" t="s">
        <v>1235</v>
      </c>
      <c r="E326" s="127" t="s">
        <v>1306</v>
      </c>
      <c r="F326" s="127" t="s">
        <v>6907</v>
      </c>
    </row>
    <row r="327" spans="2:6">
      <c r="B327" s="256">
        <v>30</v>
      </c>
      <c r="D327" s="252" t="s">
        <v>1236</v>
      </c>
      <c r="E327" s="173" t="s">
        <v>549</v>
      </c>
    </row>
    <row r="328" spans="2:6">
      <c r="B328" s="256">
        <v>30</v>
      </c>
      <c r="D328" s="252" t="s">
        <v>1237</v>
      </c>
      <c r="E328" s="173" t="s">
        <v>549</v>
      </c>
    </row>
    <row r="329" spans="2:6">
      <c r="B329" s="256">
        <v>30</v>
      </c>
      <c r="D329" s="252" t="s">
        <v>1238</v>
      </c>
      <c r="E329" s="173" t="s">
        <v>549</v>
      </c>
    </row>
    <row r="331" spans="2:6">
      <c r="D331" s="413" t="s">
        <v>1340</v>
      </c>
      <c r="E331" s="413"/>
      <c r="F331" s="413"/>
    </row>
    <row r="332" spans="2:6">
      <c r="D332" s="413"/>
      <c r="E332" s="413"/>
      <c r="F332" s="413"/>
    </row>
    <row r="333" spans="2:6" ht="17" thickBot="1">
      <c r="D333" s="414"/>
      <c r="E333" s="414"/>
      <c r="F333" s="414"/>
    </row>
    <row r="334" spans="2:6">
      <c r="D334" s="415" t="s">
        <v>1341</v>
      </c>
      <c r="E334" s="415"/>
      <c r="F334" s="415"/>
    </row>
    <row r="335" spans="2:6">
      <c r="D335" s="415"/>
      <c r="E335" s="415"/>
      <c r="F335" s="415"/>
    </row>
    <row r="336" spans="2:6">
      <c r="D336" s="415"/>
      <c r="E336" s="415"/>
      <c r="F336" s="415"/>
    </row>
    <row r="338" spans="2:6">
      <c r="D338" s="231" t="s">
        <v>419</v>
      </c>
      <c r="E338" s="127" t="s">
        <v>535</v>
      </c>
      <c r="F338" s="127" t="s">
        <v>542</v>
      </c>
    </row>
    <row r="339" spans="2:6">
      <c r="B339" s="254" t="s">
        <v>390</v>
      </c>
      <c r="C339" s="117">
        <v>1</v>
      </c>
      <c r="D339" s="232" t="s">
        <v>448</v>
      </c>
      <c r="E339" s="127" t="s">
        <v>771</v>
      </c>
      <c r="F339" s="127" t="s">
        <v>705</v>
      </c>
    </row>
    <row r="340" spans="2:6">
      <c r="B340" s="254" t="s">
        <v>390</v>
      </c>
      <c r="C340" s="117">
        <v>1</v>
      </c>
      <c r="D340" s="233" t="s">
        <v>449</v>
      </c>
      <c r="E340" s="127" t="s">
        <v>770</v>
      </c>
      <c r="F340" s="127" t="s">
        <v>706</v>
      </c>
    </row>
    <row r="341" spans="2:6">
      <c r="B341" s="254" t="s">
        <v>390</v>
      </c>
      <c r="C341" s="117">
        <v>1</v>
      </c>
      <c r="D341" s="233" t="s">
        <v>450</v>
      </c>
      <c r="E341" s="127" t="s">
        <v>773</v>
      </c>
      <c r="F341" s="127" t="s">
        <v>707</v>
      </c>
    </row>
    <row r="342" spans="2:6">
      <c r="B342" s="254" t="s">
        <v>390</v>
      </c>
      <c r="D342" s="233" t="s">
        <v>451</v>
      </c>
      <c r="E342" s="173" t="s">
        <v>549</v>
      </c>
    </row>
    <row r="343" spans="2:6">
      <c r="B343" s="254" t="s">
        <v>390</v>
      </c>
      <c r="C343" s="117">
        <v>1</v>
      </c>
      <c r="D343" s="233" t="s">
        <v>452</v>
      </c>
      <c r="E343" s="127" t="s">
        <v>774</v>
      </c>
      <c r="F343" s="127" t="s">
        <v>708</v>
      </c>
    </row>
    <row r="344" spans="2:6">
      <c r="B344" s="254" t="s">
        <v>390</v>
      </c>
      <c r="C344" s="117">
        <v>1</v>
      </c>
      <c r="D344" s="233" t="s">
        <v>453</v>
      </c>
      <c r="E344" s="127" t="s">
        <v>776</v>
      </c>
      <c r="F344" s="127" t="s">
        <v>775</v>
      </c>
    </row>
    <row r="345" spans="2:6">
      <c r="B345" s="254" t="s">
        <v>390</v>
      </c>
      <c r="C345" s="117">
        <v>1</v>
      </c>
      <c r="D345" s="233" t="s">
        <v>454</v>
      </c>
      <c r="E345" s="127" t="s">
        <v>844</v>
      </c>
      <c r="F345" s="127" t="s">
        <v>845</v>
      </c>
    </row>
    <row r="346" spans="2:6">
      <c r="B346" s="254" t="s">
        <v>390</v>
      </c>
      <c r="C346" s="117">
        <v>1</v>
      </c>
      <c r="D346" s="234" t="s">
        <v>455</v>
      </c>
      <c r="E346" s="127" t="s">
        <v>710</v>
      </c>
      <c r="F346" s="127" t="s">
        <v>709</v>
      </c>
    </row>
    <row r="347" spans="2:6">
      <c r="B347" s="254" t="s">
        <v>390</v>
      </c>
      <c r="C347" s="117">
        <v>1</v>
      </c>
      <c r="D347" s="232" t="s">
        <v>456</v>
      </c>
      <c r="E347" s="127" t="s">
        <v>846</v>
      </c>
      <c r="F347" s="127" t="s">
        <v>711</v>
      </c>
    </row>
    <row r="348" spans="2:6">
      <c r="B348" s="254" t="s">
        <v>390</v>
      </c>
      <c r="C348" s="117">
        <v>1</v>
      </c>
      <c r="D348" s="233" t="s">
        <v>457</v>
      </c>
      <c r="E348" s="127" t="s">
        <v>847</v>
      </c>
      <c r="F348" s="127" t="s">
        <v>712</v>
      </c>
    </row>
    <row r="349" spans="2:6">
      <c r="B349" s="254" t="s">
        <v>390</v>
      </c>
      <c r="D349" s="233" t="s">
        <v>458</v>
      </c>
      <c r="E349" s="173" t="s">
        <v>549</v>
      </c>
    </row>
    <row r="350" spans="2:6">
      <c r="B350" s="254" t="s">
        <v>390</v>
      </c>
      <c r="C350" s="117">
        <v>1</v>
      </c>
      <c r="D350" s="233" t="s">
        <v>459</v>
      </c>
      <c r="E350" s="127" t="s">
        <v>848</v>
      </c>
      <c r="F350" s="127" t="s">
        <v>781</v>
      </c>
    </row>
    <row r="351" spans="2:6">
      <c r="B351" s="254" t="s">
        <v>390</v>
      </c>
      <c r="C351" s="117">
        <v>1</v>
      </c>
      <c r="D351" s="233" t="s">
        <v>460</v>
      </c>
      <c r="E351" s="127" t="s">
        <v>849</v>
      </c>
      <c r="F351" s="127" t="s">
        <v>782</v>
      </c>
    </row>
    <row r="352" spans="2:6">
      <c r="B352" s="254" t="s">
        <v>390</v>
      </c>
      <c r="D352" s="233" t="s">
        <v>461</v>
      </c>
      <c r="E352" s="173" t="s">
        <v>549</v>
      </c>
    </row>
    <row r="353" spans="2:6">
      <c r="B353" s="254" t="s">
        <v>390</v>
      </c>
      <c r="D353" s="233" t="s">
        <v>462</v>
      </c>
      <c r="E353" s="127" t="s">
        <v>850</v>
      </c>
      <c r="F353" s="127" t="s">
        <v>1641</v>
      </c>
    </row>
    <row r="354" spans="2:6">
      <c r="B354" s="254" t="s">
        <v>390</v>
      </c>
      <c r="D354" s="234" t="s">
        <v>463</v>
      </c>
      <c r="E354" s="127" t="s">
        <v>713</v>
      </c>
      <c r="F354" s="127" t="s">
        <v>714</v>
      </c>
    </row>
    <row r="355" spans="2:6">
      <c r="B355" s="254" t="s">
        <v>390</v>
      </c>
      <c r="C355" s="117">
        <v>1</v>
      </c>
      <c r="D355" s="235" t="s">
        <v>464</v>
      </c>
      <c r="E355" s="127" t="s">
        <v>848</v>
      </c>
      <c r="F355" s="127" t="s">
        <v>715</v>
      </c>
    </row>
    <row r="356" spans="2:6">
      <c r="B356" s="254" t="s">
        <v>390</v>
      </c>
      <c r="C356" s="117">
        <v>1</v>
      </c>
      <c r="D356" s="236" t="s">
        <v>465</v>
      </c>
      <c r="E356" s="127" t="s">
        <v>851</v>
      </c>
      <c r="F356" s="127" t="s">
        <v>1531</v>
      </c>
    </row>
    <row r="357" spans="2:6">
      <c r="B357" s="254" t="s">
        <v>390</v>
      </c>
      <c r="C357" s="117">
        <v>1</v>
      </c>
      <c r="D357" s="236" t="s">
        <v>466</v>
      </c>
      <c r="E357" s="127" t="s">
        <v>852</v>
      </c>
      <c r="F357" s="127" t="s">
        <v>1537</v>
      </c>
    </row>
    <row r="358" spans="2:6">
      <c r="B358" s="254" t="s">
        <v>390</v>
      </c>
      <c r="C358" s="117">
        <v>1</v>
      </c>
      <c r="D358" s="236" t="s">
        <v>467</v>
      </c>
      <c r="E358" s="127" t="s">
        <v>853</v>
      </c>
      <c r="F358" s="127" t="s">
        <v>922</v>
      </c>
    </row>
    <row r="359" spans="2:6">
      <c r="B359" s="254" t="s">
        <v>390</v>
      </c>
      <c r="C359" s="117">
        <v>1</v>
      </c>
      <c r="D359" s="236" t="s">
        <v>468</v>
      </c>
      <c r="E359" s="127" t="s">
        <v>854</v>
      </c>
      <c r="F359" s="127" t="s">
        <v>923</v>
      </c>
    </row>
    <row r="360" spans="2:6">
      <c r="B360" s="254" t="s">
        <v>390</v>
      </c>
      <c r="C360" s="117">
        <v>1</v>
      </c>
      <c r="D360" s="236" t="s">
        <v>469</v>
      </c>
      <c r="E360" s="127" t="s">
        <v>849</v>
      </c>
      <c r="F360" s="127" t="s">
        <v>716</v>
      </c>
    </row>
    <row r="361" spans="2:6">
      <c r="B361" s="254" t="s">
        <v>390</v>
      </c>
      <c r="D361" s="236" t="s">
        <v>470</v>
      </c>
      <c r="E361" s="173" t="s">
        <v>549</v>
      </c>
    </row>
    <row r="362" spans="2:6">
      <c r="B362" s="254" t="s">
        <v>390</v>
      </c>
      <c r="C362" s="117">
        <v>1</v>
      </c>
      <c r="D362" s="237" t="s">
        <v>471</v>
      </c>
      <c r="E362" s="127" t="s">
        <v>850</v>
      </c>
      <c r="F362" s="127" t="s">
        <v>1642</v>
      </c>
    </row>
    <row r="363" spans="2:6">
      <c r="B363" s="254" t="s">
        <v>390</v>
      </c>
      <c r="C363" s="117">
        <v>1</v>
      </c>
      <c r="D363" s="235" t="s">
        <v>472</v>
      </c>
      <c r="E363" s="127" t="s">
        <v>717</v>
      </c>
      <c r="F363" s="127" t="s">
        <v>724</v>
      </c>
    </row>
    <row r="364" spans="2:6">
      <c r="B364" s="254" t="s">
        <v>390</v>
      </c>
      <c r="C364" s="117">
        <v>1</v>
      </c>
      <c r="D364" s="236" t="s">
        <v>473</v>
      </c>
      <c r="E364" s="127" t="s">
        <v>718</v>
      </c>
      <c r="F364" s="127" t="s">
        <v>725</v>
      </c>
    </row>
    <row r="365" spans="2:6">
      <c r="B365" s="254" t="s">
        <v>390</v>
      </c>
      <c r="C365" s="117">
        <v>1</v>
      </c>
      <c r="D365" s="236" t="s">
        <v>474</v>
      </c>
      <c r="E365" s="127" t="s">
        <v>723</v>
      </c>
      <c r="F365" s="127" t="s">
        <v>726</v>
      </c>
    </row>
    <row r="366" spans="2:6">
      <c r="B366" s="254" t="s">
        <v>390</v>
      </c>
      <c r="C366" s="117">
        <v>1</v>
      </c>
      <c r="D366" s="236" t="s">
        <v>475</v>
      </c>
      <c r="E366" s="127" t="s">
        <v>719</v>
      </c>
      <c r="F366" s="127" t="s">
        <v>727</v>
      </c>
    </row>
    <row r="367" spans="2:6">
      <c r="B367" s="254" t="s">
        <v>390</v>
      </c>
      <c r="C367" s="117">
        <v>1</v>
      </c>
      <c r="D367" s="236" t="s">
        <v>476</v>
      </c>
      <c r="E367" s="127" t="s">
        <v>720</v>
      </c>
      <c r="F367" s="127" t="s">
        <v>728</v>
      </c>
    </row>
    <row r="368" spans="2:6">
      <c r="B368" s="254" t="s">
        <v>390</v>
      </c>
      <c r="C368" s="117">
        <v>1</v>
      </c>
      <c r="D368" s="236" t="s">
        <v>477</v>
      </c>
      <c r="E368" s="127" t="s">
        <v>721</v>
      </c>
      <c r="F368" s="127" t="s">
        <v>729</v>
      </c>
    </row>
    <row r="369" spans="2:6">
      <c r="B369" s="254" t="s">
        <v>390</v>
      </c>
      <c r="C369" s="117">
        <v>1</v>
      </c>
      <c r="D369" s="236" t="s">
        <v>478</v>
      </c>
      <c r="E369" s="127" t="s">
        <v>722</v>
      </c>
      <c r="F369" s="127" t="s">
        <v>730</v>
      </c>
    </row>
    <row r="370" spans="2:6">
      <c r="B370" s="254" t="s">
        <v>390</v>
      </c>
      <c r="D370" s="237" t="s">
        <v>479</v>
      </c>
      <c r="E370" s="173" t="s">
        <v>549</v>
      </c>
    </row>
    <row r="371" spans="2:6">
      <c r="B371" s="254" t="s">
        <v>390</v>
      </c>
      <c r="C371" s="117">
        <v>1</v>
      </c>
      <c r="D371" s="232" t="s">
        <v>480</v>
      </c>
      <c r="E371" s="127" t="s">
        <v>731</v>
      </c>
      <c r="F371" s="127" t="s">
        <v>735</v>
      </c>
    </row>
    <row r="372" spans="2:6">
      <c r="B372" s="254" t="s">
        <v>390</v>
      </c>
      <c r="C372" s="117">
        <v>1</v>
      </c>
      <c r="D372" s="233" t="s">
        <v>481</v>
      </c>
      <c r="E372" s="127" t="s">
        <v>745</v>
      </c>
      <c r="F372" s="127" t="s">
        <v>736</v>
      </c>
    </row>
    <row r="373" spans="2:6">
      <c r="B373" s="254" t="s">
        <v>390</v>
      </c>
      <c r="C373" s="117">
        <v>1</v>
      </c>
      <c r="D373" s="233" t="s">
        <v>482</v>
      </c>
      <c r="E373" s="127" t="s">
        <v>746</v>
      </c>
      <c r="F373" s="127" t="s">
        <v>737</v>
      </c>
    </row>
    <row r="374" spans="2:6">
      <c r="B374" s="254" t="s">
        <v>390</v>
      </c>
      <c r="C374" s="117">
        <v>1</v>
      </c>
      <c r="D374" s="233" t="s">
        <v>483</v>
      </c>
      <c r="E374" s="127" t="s">
        <v>747</v>
      </c>
      <c r="F374" s="127" t="s">
        <v>738</v>
      </c>
    </row>
    <row r="375" spans="2:6">
      <c r="B375" s="254" t="s">
        <v>390</v>
      </c>
      <c r="C375" s="117">
        <v>1</v>
      </c>
      <c r="D375" s="233" t="s">
        <v>484</v>
      </c>
      <c r="E375" s="127" t="s">
        <v>732</v>
      </c>
      <c r="F375" s="127" t="s">
        <v>739</v>
      </c>
    </row>
    <row r="376" spans="2:6">
      <c r="B376" s="254" t="s">
        <v>390</v>
      </c>
      <c r="C376" s="117">
        <v>1</v>
      </c>
      <c r="D376" s="233" t="s">
        <v>485</v>
      </c>
      <c r="E376" s="127" t="s">
        <v>733</v>
      </c>
      <c r="F376" s="127" t="s">
        <v>741</v>
      </c>
    </row>
    <row r="377" spans="2:6">
      <c r="B377" s="254" t="s">
        <v>390</v>
      </c>
      <c r="C377" s="117">
        <v>1</v>
      </c>
      <c r="D377" s="233" t="s">
        <v>486</v>
      </c>
      <c r="E377" s="127" t="s">
        <v>734</v>
      </c>
      <c r="F377" s="127" t="s">
        <v>742</v>
      </c>
    </row>
    <row r="378" spans="2:6">
      <c r="B378" s="254" t="s">
        <v>390</v>
      </c>
      <c r="D378" s="234" t="s">
        <v>487</v>
      </c>
      <c r="E378" s="173" t="s">
        <v>549</v>
      </c>
    </row>
    <row r="379" spans="2:6">
      <c r="B379" s="254" t="s">
        <v>390</v>
      </c>
      <c r="C379" s="117">
        <v>1</v>
      </c>
      <c r="D379" s="232" t="s">
        <v>488</v>
      </c>
      <c r="E379" s="127" t="s">
        <v>740</v>
      </c>
      <c r="F379" s="127" t="s">
        <v>743</v>
      </c>
    </row>
    <row r="380" spans="2:6">
      <c r="B380" s="254" t="s">
        <v>390</v>
      </c>
      <c r="C380" s="117">
        <v>1</v>
      </c>
      <c r="D380" s="233" t="s">
        <v>489</v>
      </c>
      <c r="E380" s="127" t="s">
        <v>744</v>
      </c>
      <c r="F380" s="127" t="s">
        <v>750</v>
      </c>
    </row>
    <row r="381" spans="2:6">
      <c r="B381" s="254" t="s">
        <v>390</v>
      </c>
      <c r="C381" s="117">
        <v>1</v>
      </c>
      <c r="D381" s="233" t="s">
        <v>490</v>
      </c>
      <c r="E381" s="127" t="s">
        <v>748</v>
      </c>
      <c r="F381" s="127" t="s">
        <v>751</v>
      </c>
    </row>
    <row r="382" spans="2:6">
      <c r="B382" s="254" t="s">
        <v>390</v>
      </c>
      <c r="C382" s="117">
        <v>1</v>
      </c>
      <c r="D382" s="233" t="s">
        <v>491</v>
      </c>
      <c r="E382" s="127" t="s">
        <v>749</v>
      </c>
      <c r="F382" s="127" t="s">
        <v>752</v>
      </c>
    </row>
    <row r="383" spans="2:6">
      <c r="B383" s="254" t="s">
        <v>390</v>
      </c>
      <c r="C383" s="117">
        <v>1</v>
      </c>
      <c r="D383" s="233" t="s">
        <v>492</v>
      </c>
      <c r="E383" s="173" t="s">
        <v>753</v>
      </c>
      <c r="F383" s="127" t="s">
        <v>828</v>
      </c>
    </row>
    <row r="384" spans="2:6">
      <c r="B384" s="254" t="s">
        <v>390</v>
      </c>
      <c r="C384" s="117">
        <v>1</v>
      </c>
      <c r="D384" s="233" t="s">
        <v>493</v>
      </c>
      <c r="E384" s="173" t="s">
        <v>753</v>
      </c>
      <c r="F384" s="127" t="s">
        <v>834</v>
      </c>
    </row>
    <row r="385" spans="2:15">
      <c r="B385" s="254" t="s">
        <v>390</v>
      </c>
      <c r="D385" s="233" t="s">
        <v>494</v>
      </c>
      <c r="E385" s="173" t="s">
        <v>549</v>
      </c>
    </row>
    <row r="386" spans="2:15">
      <c r="B386" s="254" t="s">
        <v>390</v>
      </c>
      <c r="C386" s="117">
        <v>1</v>
      </c>
      <c r="D386" s="234" t="s">
        <v>495</v>
      </c>
      <c r="E386" s="127" t="s">
        <v>754</v>
      </c>
      <c r="F386" s="127" t="s">
        <v>755</v>
      </c>
    </row>
    <row r="387" spans="2:15">
      <c r="B387" s="254" t="s">
        <v>390</v>
      </c>
      <c r="C387" s="117">
        <v>1</v>
      </c>
      <c r="D387" s="235" t="s">
        <v>496</v>
      </c>
      <c r="E387" s="199" t="s">
        <v>806</v>
      </c>
      <c r="F387" s="127" t="s">
        <v>818</v>
      </c>
    </row>
    <row r="388" spans="2:15">
      <c r="B388" s="254" t="s">
        <v>390</v>
      </c>
      <c r="C388" s="117">
        <v>1</v>
      </c>
      <c r="D388" s="236" t="s">
        <v>497</v>
      </c>
      <c r="E388" s="199" t="s">
        <v>807</v>
      </c>
      <c r="F388" s="127" t="s">
        <v>826</v>
      </c>
    </row>
    <row r="389" spans="2:15">
      <c r="B389" s="254" t="s">
        <v>390</v>
      </c>
      <c r="C389" s="117">
        <v>1</v>
      </c>
      <c r="D389" s="236" t="s">
        <v>498</v>
      </c>
      <c r="E389" s="199" t="s">
        <v>808</v>
      </c>
      <c r="F389" s="127" t="s">
        <v>827</v>
      </c>
    </row>
    <row r="390" spans="2:15">
      <c r="B390" s="254" t="s">
        <v>390</v>
      </c>
      <c r="D390" s="236" t="s">
        <v>499</v>
      </c>
      <c r="E390" s="199" t="s">
        <v>809</v>
      </c>
      <c r="F390" s="127" t="s">
        <v>821</v>
      </c>
      <c r="J390" s="260"/>
      <c r="K390" s="260"/>
      <c r="L390" s="260"/>
    </row>
    <row r="391" spans="2:15">
      <c r="B391" s="254" t="s">
        <v>390</v>
      </c>
      <c r="C391" s="117">
        <v>1</v>
      </c>
      <c r="D391" s="236" t="s">
        <v>500</v>
      </c>
      <c r="E391" s="173" t="s">
        <v>753</v>
      </c>
      <c r="F391" s="127" t="s">
        <v>756</v>
      </c>
      <c r="J391" s="260"/>
      <c r="K391" s="260"/>
      <c r="L391" s="260"/>
      <c r="M391" s="261"/>
      <c r="N391" s="261"/>
      <c r="O391" s="261"/>
    </row>
    <row r="392" spans="2:15">
      <c r="B392" s="254" t="s">
        <v>390</v>
      </c>
      <c r="C392" s="117">
        <v>1</v>
      </c>
      <c r="D392" s="236" t="s">
        <v>501</v>
      </c>
      <c r="E392" s="173" t="s">
        <v>753</v>
      </c>
      <c r="F392" s="127" t="s">
        <v>757</v>
      </c>
      <c r="J392" s="260"/>
      <c r="K392" s="260"/>
      <c r="L392" s="260"/>
      <c r="M392" s="261"/>
      <c r="N392" s="261"/>
      <c r="O392" s="261"/>
    </row>
    <row r="393" spans="2:15">
      <c r="B393" s="254" t="s">
        <v>390</v>
      </c>
      <c r="C393" s="117">
        <v>1</v>
      </c>
      <c r="D393" s="236" t="s">
        <v>502</v>
      </c>
      <c r="E393" s="173" t="s">
        <v>753</v>
      </c>
      <c r="F393" s="127" t="s">
        <v>758</v>
      </c>
      <c r="J393" s="260"/>
      <c r="K393" s="260"/>
      <c r="L393" s="260"/>
      <c r="M393" s="261"/>
      <c r="N393" s="261"/>
      <c r="O393" s="261"/>
    </row>
    <row r="394" spans="2:15">
      <c r="B394" s="254" t="s">
        <v>390</v>
      </c>
      <c r="C394" s="117">
        <v>1</v>
      </c>
      <c r="D394" s="237" t="s">
        <v>691</v>
      </c>
      <c r="E394" s="173" t="s">
        <v>549</v>
      </c>
      <c r="J394" s="260"/>
      <c r="K394" s="260"/>
      <c r="L394" s="260"/>
      <c r="M394" s="261"/>
      <c r="N394" s="261"/>
      <c r="O394" s="261"/>
    </row>
    <row r="395" spans="2:15">
      <c r="B395" s="254" t="s">
        <v>390</v>
      </c>
      <c r="C395" s="117">
        <v>1</v>
      </c>
      <c r="D395" s="235" t="s">
        <v>692</v>
      </c>
      <c r="E395" s="127" t="s">
        <v>759</v>
      </c>
      <c r="F395" s="260" t="s">
        <v>1703</v>
      </c>
      <c r="G395" s="262"/>
      <c r="H395" s="260"/>
      <c r="I395" s="260"/>
      <c r="J395" s="260"/>
      <c r="K395" s="260"/>
      <c r="L395" s="260"/>
      <c r="M395" s="261"/>
      <c r="N395" s="261"/>
      <c r="O395" s="261"/>
    </row>
    <row r="396" spans="2:15">
      <c r="B396" s="254" t="s">
        <v>390</v>
      </c>
      <c r="C396" s="117">
        <v>1</v>
      </c>
      <c r="D396" s="236" t="s">
        <v>693</v>
      </c>
      <c r="E396" s="127" t="s">
        <v>761</v>
      </c>
      <c r="F396" s="260" t="s">
        <v>1705</v>
      </c>
      <c r="G396" s="262"/>
      <c r="H396" s="260"/>
      <c r="I396" s="260"/>
      <c r="J396" s="260"/>
      <c r="K396" s="260"/>
      <c r="L396" s="260"/>
      <c r="M396" s="261"/>
      <c r="N396" s="261"/>
      <c r="O396" s="261"/>
    </row>
    <row r="397" spans="2:15">
      <c r="B397" s="254" t="s">
        <v>390</v>
      </c>
      <c r="C397" s="117">
        <v>1</v>
      </c>
      <c r="D397" s="236" t="s">
        <v>694</v>
      </c>
      <c r="E397" s="127" t="s">
        <v>762</v>
      </c>
      <c r="F397" s="260" t="s">
        <v>1706</v>
      </c>
      <c r="G397" s="262"/>
      <c r="H397" s="260"/>
      <c r="I397" s="260"/>
      <c r="J397" s="260"/>
      <c r="K397" s="260"/>
      <c r="L397" s="260"/>
      <c r="M397" s="261"/>
      <c r="N397" s="261"/>
      <c r="O397" s="261"/>
    </row>
    <row r="398" spans="2:15">
      <c r="B398" s="254" t="s">
        <v>390</v>
      </c>
      <c r="C398" s="117">
        <v>1</v>
      </c>
      <c r="D398" s="236" t="s">
        <v>695</v>
      </c>
      <c r="E398" s="127" t="s">
        <v>760</v>
      </c>
      <c r="F398" s="261" t="s">
        <v>1704</v>
      </c>
      <c r="G398" s="263"/>
      <c r="H398" s="261"/>
      <c r="I398" s="261"/>
      <c r="J398" s="260"/>
      <c r="K398" s="260"/>
      <c r="L398" s="260"/>
      <c r="M398" s="261"/>
      <c r="N398" s="261"/>
      <c r="O398" s="261"/>
    </row>
    <row r="399" spans="2:15">
      <c r="B399" s="254" t="s">
        <v>390</v>
      </c>
      <c r="C399" s="117">
        <v>1</v>
      </c>
      <c r="D399" s="236" t="s">
        <v>696</v>
      </c>
      <c r="E399" s="229" t="s">
        <v>763</v>
      </c>
      <c r="F399" s="261" t="s">
        <v>1707</v>
      </c>
      <c r="G399" s="263"/>
      <c r="H399" s="261"/>
      <c r="I399" s="261"/>
      <c r="J399" s="260"/>
      <c r="K399" s="260"/>
      <c r="L399" s="260"/>
      <c r="M399" s="261"/>
      <c r="N399" s="261"/>
      <c r="O399" s="261"/>
    </row>
    <row r="400" spans="2:15">
      <c r="B400" s="254" t="s">
        <v>390</v>
      </c>
      <c r="C400" s="117">
        <v>1</v>
      </c>
      <c r="D400" s="236" t="s">
        <v>697</v>
      </c>
      <c r="E400" s="229" t="s">
        <v>764</v>
      </c>
      <c r="F400" s="261" t="s">
        <v>1708</v>
      </c>
      <c r="G400" s="263"/>
      <c r="H400" s="261"/>
      <c r="I400" s="261"/>
      <c r="J400" s="260"/>
      <c r="K400" s="260"/>
      <c r="L400" s="260"/>
      <c r="M400" s="261"/>
      <c r="N400" s="261"/>
      <c r="O400" s="261"/>
    </row>
    <row r="401" spans="2:15">
      <c r="B401" s="254" t="s">
        <v>390</v>
      </c>
      <c r="C401" s="117">
        <v>1</v>
      </c>
      <c r="D401" s="236" t="s">
        <v>698</v>
      </c>
      <c r="E401" s="127" t="s">
        <v>765</v>
      </c>
      <c r="F401" s="127" t="s">
        <v>1649</v>
      </c>
      <c r="J401" s="260"/>
      <c r="K401" s="260"/>
      <c r="L401" s="260"/>
      <c r="M401" s="261"/>
      <c r="N401" s="261"/>
      <c r="O401" s="261"/>
    </row>
    <row r="402" spans="2:15">
      <c r="B402" s="254" t="s">
        <v>390</v>
      </c>
      <c r="C402" s="117">
        <v>1</v>
      </c>
      <c r="D402" s="237" t="s">
        <v>699</v>
      </c>
      <c r="E402" s="127" t="s">
        <v>766</v>
      </c>
      <c r="F402" s="127" t="s">
        <v>1564</v>
      </c>
      <c r="J402" s="260"/>
      <c r="K402" s="260"/>
      <c r="L402" s="260"/>
      <c r="M402" s="261"/>
      <c r="N402" s="261"/>
      <c r="O402" s="261"/>
    </row>
    <row r="403" spans="2:15">
      <c r="B403" s="254" t="s">
        <v>390</v>
      </c>
      <c r="C403" s="117">
        <v>1</v>
      </c>
      <c r="D403" s="238" t="s">
        <v>566</v>
      </c>
      <c r="E403" s="127" t="s">
        <v>774</v>
      </c>
      <c r="F403" s="127" t="s">
        <v>708</v>
      </c>
      <c r="J403" s="260"/>
      <c r="K403" s="260"/>
      <c r="L403" s="260"/>
      <c r="M403" s="261"/>
      <c r="N403" s="261"/>
      <c r="O403" s="261"/>
    </row>
    <row r="404" spans="2:15">
      <c r="B404" s="254" t="s">
        <v>390</v>
      </c>
      <c r="C404" s="117">
        <v>1</v>
      </c>
      <c r="D404" s="239" t="s">
        <v>567</v>
      </c>
      <c r="E404" s="127" t="s">
        <v>776</v>
      </c>
      <c r="F404" s="127" t="s">
        <v>775</v>
      </c>
      <c r="J404" s="260"/>
      <c r="K404" s="260"/>
      <c r="L404" s="260"/>
      <c r="M404" s="261"/>
      <c r="N404" s="261"/>
      <c r="O404" s="261"/>
    </row>
    <row r="405" spans="2:15">
      <c r="B405" s="254" t="s">
        <v>390</v>
      </c>
      <c r="C405" s="117">
        <v>1</v>
      </c>
      <c r="D405" s="239" t="s">
        <v>568</v>
      </c>
      <c r="E405" s="127" t="s">
        <v>844</v>
      </c>
      <c r="F405" s="127" t="s">
        <v>845</v>
      </c>
      <c r="J405" s="260"/>
      <c r="K405" s="260"/>
      <c r="L405" s="260"/>
      <c r="M405" s="261"/>
      <c r="N405" s="261"/>
      <c r="O405" s="261"/>
    </row>
    <row r="406" spans="2:15">
      <c r="B406" s="254" t="s">
        <v>390</v>
      </c>
      <c r="C406" s="117">
        <v>1</v>
      </c>
      <c r="D406" s="239" t="s">
        <v>569</v>
      </c>
      <c r="E406" s="127" t="s">
        <v>858</v>
      </c>
      <c r="F406" s="127" t="s">
        <v>709</v>
      </c>
      <c r="J406" s="260"/>
      <c r="K406" s="260"/>
      <c r="L406" s="260"/>
      <c r="M406" s="261"/>
      <c r="N406" s="261"/>
      <c r="O406" s="261"/>
    </row>
    <row r="407" spans="2:15">
      <c r="B407" s="254" t="s">
        <v>390</v>
      </c>
      <c r="C407" s="117">
        <v>1</v>
      </c>
      <c r="D407" s="239" t="s">
        <v>570</v>
      </c>
      <c r="E407" s="173" t="s">
        <v>549</v>
      </c>
      <c r="J407" s="260"/>
      <c r="K407" s="260"/>
      <c r="L407" s="260"/>
      <c r="M407" s="261"/>
      <c r="N407" s="261"/>
      <c r="O407" s="261"/>
    </row>
    <row r="408" spans="2:15">
      <c r="B408" s="254" t="s">
        <v>390</v>
      </c>
      <c r="C408" s="117">
        <v>1</v>
      </c>
      <c r="D408" s="239" t="s">
        <v>571</v>
      </c>
      <c r="E408" s="173" t="s">
        <v>549</v>
      </c>
      <c r="J408" s="260"/>
      <c r="K408" s="260"/>
      <c r="L408" s="260"/>
      <c r="M408" s="261"/>
      <c r="N408" s="261"/>
      <c r="O408" s="261"/>
    </row>
    <row r="409" spans="2:15">
      <c r="B409" s="254" t="s">
        <v>390</v>
      </c>
      <c r="C409" s="117">
        <v>1</v>
      </c>
      <c r="D409" s="239" t="s">
        <v>572</v>
      </c>
      <c r="E409" s="173" t="s">
        <v>549</v>
      </c>
      <c r="M409" s="261"/>
      <c r="N409" s="261"/>
      <c r="O409" s="261"/>
    </row>
    <row r="410" spans="2:15">
      <c r="B410" s="254" t="s">
        <v>390</v>
      </c>
      <c r="C410" s="117">
        <v>1</v>
      </c>
      <c r="D410" s="240" t="s">
        <v>573</v>
      </c>
      <c r="E410" s="173" t="s">
        <v>549</v>
      </c>
    </row>
    <row r="411" spans="2:15">
      <c r="B411" s="254" t="s">
        <v>390</v>
      </c>
      <c r="C411" s="117">
        <v>1</v>
      </c>
      <c r="D411" s="238" t="s">
        <v>574</v>
      </c>
      <c r="E411" s="127" t="s">
        <v>848</v>
      </c>
      <c r="F411" s="127" t="s">
        <v>862</v>
      </c>
    </row>
    <row r="412" spans="2:15">
      <c r="B412" s="254" t="s">
        <v>390</v>
      </c>
      <c r="C412" s="117">
        <v>1</v>
      </c>
      <c r="D412" s="239" t="s">
        <v>575</v>
      </c>
      <c r="E412" s="127" t="s">
        <v>848</v>
      </c>
      <c r="F412" s="127" t="s">
        <v>863</v>
      </c>
    </row>
    <row r="413" spans="2:15">
      <c r="B413" s="254" t="s">
        <v>390</v>
      </c>
      <c r="C413" s="117">
        <v>1</v>
      </c>
      <c r="D413" s="239" t="s">
        <v>576</v>
      </c>
      <c r="E413" s="127" t="s">
        <v>851</v>
      </c>
      <c r="F413" s="127" t="s">
        <v>1532</v>
      </c>
    </row>
    <row r="414" spans="2:15">
      <c r="B414" s="254" t="s">
        <v>390</v>
      </c>
      <c r="C414" s="117">
        <v>1</v>
      </c>
      <c r="D414" s="239" t="s">
        <v>577</v>
      </c>
      <c r="E414" s="127" t="s">
        <v>851</v>
      </c>
      <c r="F414" s="127" t="s">
        <v>1533</v>
      </c>
    </row>
    <row r="415" spans="2:15">
      <c r="B415" s="254" t="s">
        <v>390</v>
      </c>
      <c r="C415" s="117">
        <v>1</v>
      </c>
      <c r="D415" s="239" t="s">
        <v>578</v>
      </c>
      <c r="E415" s="127" t="s">
        <v>852</v>
      </c>
      <c r="F415" s="127" t="s">
        <v>1538</v>
      </c>
    </row>
    <row r="416" spans="2:15">
      <c r="B416" s="254" t="s">
        <v>390</v>
      </c>
      <c r="C416" s="117">
        <v>1</v>
      </c>
      <c r="D416" s="239" t="s">
        <v>579</v>
      </c>
      <c r="E416" s="127" t="s">
        <v>852</v>
      </c>
      <c r="F416" s="127" t="s">
        <v>1539</v>
      </c>
    </row>
    <row r="417" spans="2:6">
      <c r="B417" s="254" t="s">
        <v>390</v>
      </c>
      <c r="C417" s="117">
        <v>1</v>
      </c>
      <c r="D417" s="239" t="s">
        <v>580</v>
      </c>
      <c r="E417" s="127" t="s">
        <v>853</v>
      </c>
      <c r="F417" s="127" t="s">
        <v>924</v>
      </c>
    </row>
    <row r="418" spans="2:6">
      <c r="B418" s="254" t="s">
        <v>390</v>
      </c>
      <c r="C418" s="117">
        <v>1</v>
      </c>
      <c r="D418" s="240" t="s">
        <v>581</v>
      </c>
      <c r="E418" s="127" t="s">
        <v>853</v>
      </c>
      <c r="F418" s="127" t="s">
        <v>925</v>
      </c>
    </row>
    <row r="419" spans="2:6">
      <c r="B419" s="254" t="s">
        <v>390</v>
      </c>
      <c r="C419" s="117">
        <v>1</v>
      </c>
      <c r="D419" s="241" t="s">
        <v>582</v>
      </c>
      <c r="E419" s="127" t="s">
        <v>854</v>
      </c>
      <c r="F419" s="127" t="s">
        <v>926</v>
      </c>
    </row>
    <row r="420" spans="2:6">
      <c r="B420" s="254" t="s">
        <v>390</v>
      </c>
      <c r="C420" s="117">
        <v>1</v>
      </c>
      <c r="D420" s="242" t="s">
        <v>583</v>
      </c>
      <c r="E420" s="127" t="s">
        <v>854</v>
      </c>
      <c r="F420" s="127" t="s">
        <v>927</v>
      </c>
    </row>
    <row r="421" spans="2:6">
      <c r="B421" s="254" t="s">
        <v>390</v>
      </c>
      <c r="C421" s="117">
        <v>1</v>
      </c>
      <c r="D421" s="242" t="s">
        <v>584</v>
      </c>
      <c r="E421" s="127" t="s">
        <v>849</v>
      </c>
      <c r="F421" s="127" t="s">
        <v>864</v>
      </c>
    </row>
    <row r="422" spans="2:6">
      <c r="B422" s="254" t="s">
        <v>390</v>
      </c>
      <c r="C422" s="117">
        <v>1</v>
      </c>
      <c r="D422" s="242" t="s">
        <v>585</v>
      </c>
      <c r="E422" s="127" t="s">
        <v>849</v>
      </c>
      <c r="F422" s="127" t="s">
        <v>865</v>
      </c>
    </row>
    <row r="423" spans="2:6">
      <c r="B423" s="254" t="s">
        <v>390</v>
      </c>
      <c r="D423" s="242" t="s">
        <v>586</v>
      </c>
      <c r="E423" s="173" t="s">
        <v>549</v>
      </c>
    </row>
    <row r="424" spans="2:6">
      <c r="B424" s="254" t="s">
        <v>390</v>
      </c>
      <c r="D424" s="242" t="s">
        <v>587</v>
      </c>
      <c r="E424" s="173" t="s">
        <v>549</v>
      </c>
    </row>
    <row r="425" spans="2:6">
      <c r="B425" s="254" t="s">
        <v>390</v>
      </c>
      <c r="C425" s="117">
        <v>1</v>
      </c>
      <c r="D425" s="242" t="s">
        <v>588</v>
      </c>
      <c r="E425" s="127" t="s">
        <v>850</v>
      </c>
      <c r="F425" s="127" t="s">
        <v>1643</v>
      </c>
    </row>
    <row r="426" spans="2:6">
      <c r="B426" s="254" t="s">
        <v>390</v>
      </c>
      <c r="C426" s="117">
        <v>1</v>
      </c>
      <c r="D426" s="243" t="s">
        <v>589</v>
      </c>
      <c r="E426" s="127" t="s">
        <v>850</v>
      </c>
      <c r="F426" s="127" t="s">
        <v>1644</v>
      </c>
    </row>
    <row r="427" spans="2:6">
      <c r="B427" s="254" t="s">
        <v>390</v>
      </c>
      <c r="C427" s="117">
        <v>1</v>
      </c>
      <c r="D427" s="241" t="s">
        <v>590</v>
      </c>
      <c r="E427" s="127" t="s">
        <v>401</v>
      </c>
      <c r="F427" s="127" t="s">
        <v>872</v>
      </c>
    </row>
    <row r="428" spans="2:6">
      <c r="B428" s="254" t="s">
        <v>390</v>
      </c>
      <c r="C428" s="117">
        <v>1</v>
      </c>
      <c r="D428" s="242" t="s">
        <v>591</v>
      </c>
      <c r="E428" s="127" t="s">
        <v>401</v>
      </c>
      <c r="F428" s="127" t="s">
        <v>873</v>
      </c>
    </row>
    <row r="429" spans="2:6">
      <c r="B429" s="254" t="s">
        <v>390</v>
      </c>
      <c r="C429" s="117">
        <v>1</v>
      </c>
      <c r="D429" s="242" t="s">
        <v>592</v>
      </c>
      <c r="E429" s="127" t="s">
        <v>401</v>
      </c>
      <c r="F429" s="127" t="s">
        <v>874</v>
      </c>
    </row>
    <row r="430" spans="2:6">
      <c r="B430" s="254" t="s">
        <v>390</v>
      </c>
      <c r="C430" s="117">
        <v>1</v>
      </c>
      <c r="D430" s="242" t="s">
        <v>593</v>
      </c>
      <c r="E430" s="127" t="s">
        <v>401</v>
      </c>
      <c r="F430" s="127" t="s">
        <v>875</v>
      </c>
    </row>
    <row r="431" spans="2:6">
      <c r="B431" s="254" t="s">
        <v>390</v>
      </c>
      <c r="C431" s="117">
        <v>1</v>
      </c>
      <c r="D431" s="242" t="s">
        <v>594</v>
      </c>
      <c r="E431" s="127" t="s">
        <v>866</v>
      </c>
      <c r="F431" s="127" t="s">
        <v>870</v>
      </c>
    </row>
    <row r="432" spans="2:6">
      <c r="B432" s="254" t="s">
        <v>390</v>
      </c>
      <c r="C432" s="117">
        <v>1</v>
      </c>
      <c r="D432" s="242" t="s">
        <v>595</v>
      </c>
      <c r="E432" s="127" t="s">
        <v>867</v>
      </c>
      <c r="F432" s="127" t="s">
        <v>871</v>
      </c>
    </row>
    <row r="433" spans="2:6">
      <c r="B433" s="254" t="s">
        <v>390</v>
      </c>
      <c r="C433" s="117">
        <v>1</v>
      </c>
      <c r="D433" s="242" t="s">
        <v>596</v>
      </c>
      <c r="E433" s="127" t="s">
        <v>868</v>
      </c>
      <c r="F433" s="127" t="s">
        <v>876</v>
      </c>
    </row>
    <row r="434" spans="2:6">
      <c r="B434" s="254" t="s">
        <v>390</v>
      </c>
      <c r="C434" s="117">
        <v>1</v>
      </c>
      <c r="D434" s="243" t="s">
        <v>597</v>
      </c>
      <c r="E434" s="127" t="s">
        <v>869</v>
      </c>
      <c r="F434" s="127" t="s">
        <v>1645</v>
      </c>
    </row>
    <row r="435" spans="2:6">
      <c r="B435" s="254" t="s">
        <v>390</v>
      </c>
      <c r="C435" s="117">
        <v>1</v>
      </c>
      <c r="D435" s="238" t="s">
        <v>598</v>
      </c>
      <c r="E435" s="127" t="s">
        <v>880</v>
      </c>
      <c r="F435" s="127" t="s">
        <v>877</v>
      </c>
    </row>
    <row r="436" spans="2:6">
      <c r="B436" s="254" t="s">
        <v>390</v>
      </c>
      <c r="C436" s="117">
        <v>1</v>
      </c>
      <c r="D436" s="239" t="s">
        <v>599</v>
      </c>
      <c r="E436" s="127" t="s">
        <v>881</v>
      </c>
      <c r="F436" s="127" t="s">
        <v>878</v>
      </c>
    </row>
    <row r="437" spans="2:6">
      <c r="B437" s="254" t="s">
        <v>390</v>
      </c>
      <c r="C437" s="117">
        <v>1</v>
      </c>
      <c r="D437" s="239" t="s">
        <v>600</v>
      </c>
      <c r="E437" s="127" t="s">
        <v>882</v>
      </c>
      <c r="F437" s="127" t="s">
        <v>887</v>
      </c>
    </row>
    <row r="438" spans="2:6">
      <c r="B438" s="254" t="s">
        <v>390</v>
      </c>
      <c r="C438" s="117">
        <v>1</v>
      </c>
      <c r="D438" s="239" t="s">
        <v>601</v>
      </c>
      <c r="E438" s="127" t="s">
        <v>883</v>
      </c>
      <c r="F438" s="127" t="s">
        <v>892</v>
      </c>
    </row>
    <row r="439" spans="2:6">
      <c r="B439" s="254" t="s">
        <v>390</v>
      </c>
      <c r="C439" s="117">
        <v>1</v>
      </c>
      <c r="D439" s="239" t="s">
        <v>602</v>
      </c>
      <c r="E439" s="127" t="s">
        <v>879</v>
      </c>
      <c r="F439" s="127" t="s">
        <v>888</v>
      </c>
    </row>
    <row r="440" spans="2:6">
      <c r="B440" s="254" t="s">
        <v>390</v>
      </c>
      <c r="C440" s="117">
        <v>1</v>
      </c>
      <c r="D440" s="239" t="s">
        <v>603</v>
      </c>
      <c r="E440" s="127" t="s">
        <v>884</v>
      </c>
      <c r="F440" s="127" t="s">
        <v>891</v>
      </c>
    </row>
    <row r="441" spans="2:6">
      <c r="B441" s="254" t="s">
        <v>390</v>
      </c>
      <c r="C441" s="117">
        <v>1</v>
      </c>
      <c r="D441" s="239" t="s">
        <v>604</v>
      </c>
      <c r="E441" s="127" t="s">
        <v>885</v>
      </c>
      <c r="F441" s="127" t="s">
        <v>889</v>
      </c>
    </row>
    <row r="442" spans="2:6">
      <c r="B442" s="254" t="s">
        <v>390</v>
      </c>
      <c r="C442" s="117">
        <v>1</v>
      </c>
      <c r="D442" s="240" t="s">
        <v>605</v>
      </c>
      <c r="E442" s="127" t="s">
        <v>886</v>
      </c>
      <c r="F442" s="127" t="s">
        <v>890</v>
      </c>
    </row>
    <row r="443" spans="2:6">
      <c r="B443" s="254" t="s">
        <v>390</v>
      </c>
      <c r="C443" s="117">
        <v>1</v>
      </c>
      <c r="D443" s="238" t="s">
        <v>606</v>
      </c>
      <c r="E443" s="127" t="s">
        <v>897</v>
      </c>
      <c r="F443" s="127" t="s">
        <v>893</v>
      </c>
    </row>
    <row r="444" spans="2:6">
      <c r="B444" s="254" t="s">
        <v>390</v>
      </c>
      <c r="C444" s="117">
        <v>1</v>
      </c>
      <c r="D444" s="239" t="s">
        <v>607</v>
      </c>
      <c r="E444" s="127" t="s">
        <v>898</v>
      </c>
      <c r="F444" s="127" t="s">
        <v>894</v>
      </c>
    </row>
    <row r="445" spans="2:6">
      <c r="B445" s="254" t="s">
        <v>390</v>
      </c>
      <c r="C445" s="117">
        <v>1</v>
      </c>
      <c r="D445" s="239" t="s">
        <v>608</v>
      </c>
      <c r="E445" s="127" t="s">
        <v>899</v>
      </c>
      <c r="F445" s="127" t="s">
        <v>895</v>
      </c>
    </row>
    <row r="446" spans="2:6">
      <c r="B446" s="254" t="s">
        <v>390</v>
      </c>
      <c r="C446" s="117">
        <v>1</v>
      </c>
      <c r="D446" s="239" t="s">
        <v>609</v>
      </c>
      <c r="E446" s="127" t="s">
        <v>900</v>
      </c>
      <c r="F446" s="127" t="s">
        <v>896</v>
      </c>
    </row>
    <row r="447" spans="2:6">
      <c r="B447" s="254" t="s">
        <v>390</v>
      </c>
      <c r="C447" s="117">
        <v>1</v>
      </c>
      <c r="D447" s="239" t="s">
        <v>610</v>
      </c>
      <c r="E447" s="127" t="s">
        <v>401</v>
      </c>
      <c r="F447" s="127" t="s">
        <v>901</v>
      </c>
    </row>
    <row r="448" spans="2:6">
      <c r="B448" s="254" t="s">
        <v>390</v>
      </c>
      <c r="C448" s="117">
        <v>1</v>
      </c>
      <c r="D448" s="239" t="s">
        <v>611</v>
      </c>
      <c r="E448" s="127" t="s">
        <v>401</v>
      </c>
      <c r="F448" s="127" t="s">
        <v>902</v>
      </c>
    </row>
    <row r="449" spans="2:40">
      <c r="B449" s="254" t="s">
        <v>390</v>
      </c>
      <c r="D449" s="239" t="s">
        <v>612</v>
      </c>
      <c r="E449" s="173" t="s">
        <v>549</v>
      </c>
    </row>
    <row r="450" spans="2:40">
      <c r="B450" s="254" t="s">
        <v>390</v>
      </c>
      <c r="D450" s="240" t="s">
        <v>613</v>
      </c>
      <c r="E450" s="173" t="s">
        <v>549</v>
      </c>
    </row>
    <row r="451" spans="2:40">
      <c r="B451" s="254" t="s">
        <v>390</v>
      </c>
      <c r="C451" s="117">
        <v>1</v>
      </c>
      <c r="D451" s="241" t="s">
        <v>614</v>
      </c>
      <c r="E451" s="127" t="s">
        <v>903</v>
      </c>
      <c r="F451" s="127" t="s">
        <v>907</v>
      </c>
    </row>
    <row r="452" spans="2:40">
      <c r="B452" s="254" t="s">
        <v>390</v>
      </c>
      <c r="C452" s="117">
        <v>1</v>
      </c>
      <c r="D452" s="242" t="s">
        <v>615</v>
      </c>
      <c r="E452" s="127" t="s">
        <v>904</v>
      </c>
      <c r="F452" s="127" t="s">
        <v>908</v>
      </c>
    </row>
    <row r="453" spans="2:40">
      <c r="B453" s="254" t="s">
        <v>390</v>
      </c>
      <c r="C453" s="117">
        <v>1</v>
      </c>
      <c r="D453" s="242" t="s">
        <v>616</v>
      </c>
      <c r="E453" s="127" t="s">
        <v>905</v>
      </c>
      <c r="F453" s="127" t="s">
        <v>909</v>
      </c>
    </row>
    <row r="454" spans="2:40">
      <c r="B454" s="254" t="s">
        <v>390</v>
      </c>
      <c r="C454" s="117">
        <v>1</v>
      </c>
      <c r="D454" s="242" t="s">
        <v>617</v>
      </c>
      <c r="E454" s="127" t="s">
        <v>906</v>
      </c>
      <c r="F454" s="127" t="s">
        <v>910</v>
      </c>
    </row>
    <row r="455" spans="2:40">
      <c r="B455" s="254" t="s">
        <v>390</v>
      </c>
      <c r="C455" s="117">
        <v>1</v>
      </c>
      <c r="D455" s="242" t="s">
        <v>618</v>
      </c>
      <c r="E455" s="127" t="s">
        <v>911</v>
      </c>
      <c r="F455" s="127" t="s">
        <v>915</v>
      </c>
    </row>
    <row r="456" spans="2:40">
      <c r="B456" s="254" t="s">
        <v>390</v>
      </c>
      <c r="C456" s="117">
        <v>1</v>
      </c>
      <c r="D456" s="242" t="s">
        <v>619</v>
      </c>
      <c r="E456" s="127" t="s">
        <v>913</v>
      </c>
      <c r="F456" s="127" t="s">
        <v>916</v>
      </c>
    </row>
    <row r="457" spans="2:40">
      <c r="B457" s="254" t="s">
        <v>390</v>
      </c>
      <c r="D457" s="242" t="s">
        <v>620</v>
      </c>
      <c r="E457" s="127" t="s">
        <v>918</v>
      </c>
      <c r="F457" s="127" t="s">
        <v>917</v>
      </c>
    </row>
    <row r="458" spans="2:40">
      <c r="B458" s="254" t="s">
        <v>390</v>
      </c>
      <c r="C458" s="117">
        <v>1</v>
      </c>
      <c r="D458" s="243" t="s">
        <v>621</v>
      </c>
      <c r="E458" s="127" t="s">
        <v>920</v>
      </c>
      <c r="F458" s="127" t="s">
        <v>919</v>
      </c>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row>
    <row r="459" spans="2:40">
      <c r="B459" s="254" t="s">
        <v>390</v>
      </c>
      <c r="C459" s="117">
        <v>1</v>
      </c>
      <c r="D459" s="241" t="s">
        <v>622</v>
      </c>
      <c r="E459" s="198" t="s">
        <v>799</v>
      </c>
      <c r="F459" s="130" t="s">
        <v>6878</v>
      </c>
      <c r="H459" s="276"/>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276"/>
      <c r="AF459" s="391"/>
      <c r="AG459" s="391"/>
      <c r="AH459" s="391"/>
      <c r="AI459" s="391"/>
      <c r="AJ459" s="391"/>
      <c r="AK459" s="391"/>
      <c r="AL459" s="391"/>
      <c r="AM459" s="391"/>
      <c r="AN459" s="391"/>
    </row>
    <row r="460" spans="2:40" ht="16" customHeight="1">
      <c r="B460" s="254" t="s">
        <v>390</v>
      </c>
      <c r="C460" s="117">
        <v>1</v>
      </c>
      <c r="D460" s="242" t="s">
        <v>623</v>
      </c>
      <c r="E460" s="198" t="s">
        <v>800</v>
      </c>
      <c r="F460" s="130" t="s">
        <v>790</v>
      </c>
      <c r="H460" s="276"/>
      <c r="I460" s="301"/>
      <c r="J460" s="301"/>
      <c r="K460" s="301"/>
      <c r="L460" s="417" t="s">
        <v>10976</v>
      </c>
      <c r="M460" s="416" t="s">
        <v>10977</v>
      </c>
      <c r="N460" s="301"/>
      <c r="O460" s="301"/>
      <c r="P460" s="417" t="s">
        <v>10974</v>
      </c>
      <c r="Q460" s="416" t="s">
        <v>10975</v>
      </c>
      <c r="R460" s="301"/>
      <c r="S460" s="301"/>
      <c r="T460" s="417" t="s">
        <v>10972</v>
      </c>
      <c r="U460" s="416" t="s">
        <v>10973</v>
      </c>
      <c r="V460" s="301"/>
      <c r="W460" s="301"/>
      <c r="X460" s="417" t="s">
        <v>10971</v>
      </c>
      <c r="Y460" s="416" t="s">
        <v>10970</v>
      </c>
      <c r="Z460" s="301"/>
      <c r="AA460" s="301"/>
      <c r="AB460" s="301"/>
      <c r="AC460" s="301"/>
      <c r="AD460" s="276"/>
      <c r="AF460" s="391"/>
      <c r="AG460" s="301"/>
      <c r="AH460" s="301"/>
      <c r="AI460" s="301"/>
      <c r="AJ460" s="301"/>
      <c r="AK460" s="301"/>
      <c r="AL460" s="301"/>
      <c r="AM460" s="301"/>
      <c r="AN460" s="391"/>
    </row>
    <row r="461" spans="2:40">
      <c r="B461" s="254" t="s">
        <v>390</v>
      </c>
      <c r="C461" s="117">
        <v>1</v>
      </c>
      <c r="D461" s="242" t="s">
        <v>624</v>
      </c>
      <c r="E461" s="198" t="s">
        <v>801</v>
      </c>
      <c r="F461" s="130" t="s">
        <v>792</v>
      </c>
      <c r="H461" s="276"/>
      <c r="I461" s="301"/>
      <c r="J461" s="301"/>
      <c r="K461" s="301"/>
      <c r="L461" s="417"/>
      <c r="M461" s="416"/>
      <c r="N461" s="301"/>
      <c r="O461" s="301"/>
      <c r="P461" s="417"/>
      <c r="Q461" s="416"/>
      <c r="R461" s="301"/>
      <c r="S461" s="301"/>
      <c r="T461" s="417"/>
      <c r="U461" s="416"/>
      <c r="V461" s="301"/>
      <c r="W461" s="301"/>
      <c r="X461" s="417"/>
      <c r="Y461" s="416"/>
      <c r="Z461" s="301"/>
      <c r="AA461" s="301"/>
      <c r="AB461" s="301"/>
      <c r="AC461" s="301"/>
      <c r="AD461" s="276"/>
      <c r="AF461" s="391"/>
      <c r="AG461" s="301"/>
      <c r="AH461" s="301"/>
      <c r="AI461" s="301"/>
      <c r="AJ461" s="301"/>
      <c r="AK461" s="301"/>
      <c r="AL461" s="301"/>
      <c r="AM461" s="301"/>
      <c r="AN461" s="391"/>
    </row>
    <row r="462" spans="2:40">
      <c r="B462" s="254" t="s">
        <v>390</v>
      </c>
      <c r="C462" s="117">
        <v>1</v>
      </c>
      <c r="D462" s="242" t="s">
        <v>700</v>
      </c>
      <c r="E462" s="198" t="s">
        <v>802</v>
      </c>
      <c r="F462" s="130" t="s">
        <v>791</v>
      </c>
      <c r="H462" s="276"/>
      <c r="I462" s="301"/>
      <c r="J462" s="301"/>
      <c r="K462" s="301"/>
      <c r="L462" s="417"/>
      <c r="M462" s="416"/>
      <c r="N462" s="301"/>
      <c r="O462" s="301"/>
      <c r="P462" s="417"/>
      <c r="Q462" s="416"/>
      <c r="R462" s="301"/>
      <c r="S462" s="301"/>
      <c r="T462" s="417"/>
      <c r="U462" s="416"/>
      <c r="V462" s="301"/>
      <c r="W462" s="301"/>
      <c r="X462" s="417"/>
      <c r="Y462" s="416"/>
      <c r="Z462" s="301"/>
      <c r="AA462" s="301"/>
      <c r="AB462" s="301"/>
      <c r="AC462" s="301"/>
      <c r="AD462" s="276"/>
      <c r="AF462" s="391"/>
      <c r="AG462" s="301"/>
      <c r="AH462" s="301"/>
      <c r="AI462" s="301"/>
      <c r="AJ462" s="301"/>
      <c r="AK462" s="301"/>
      <c r="AL462" s="301"/>
      <c r="AM462" s="301"/>
      <c r="AN462" s="391"/>
    </row>
    <row r="463" spans="2:40" ht="16" customHeight="1">
      <c r="B463" s="254" t="s">
        <v>390</v>
      </c>
      <c r="C463" s="117">
        <v>1</v>
      </c>
      <c r="D463" s="242" t="s">
        <v>701</v>
      </c>
      <c r="E463" s="198" t="s">
        <v>803</v>
      </c>
      <c r="F463" s="130" t="s">
        <v>805</v>
      </c>
      <c r="H463" s="276"/>
      <c r="I463" s="301"/>
      <c r="J463" s="301"/>
      <c r="K463" s="301"/>
      <c r="L463" s="417"/>
      <c r="M463" s="416"/>
      <c r="N463" s="301"/>
      <c r="O463" s="301"/>
      <c r="P463" s="417"/>
      <c r="Q463" s="416"/>
      <c r="R463" s="301"/>
      <c r="S463" s="301"/>
      <c r="T463" s="417"/>
      <c r="U463" s="416"/>
      <c r="V463" s="301"/>
      <c r="W463" s="301"/>
      <c r="X463" s="417"/>
      <c r="Y463" s="416"/>
      <c r="Z463" s="301"/>
      <c r="AA463" s="301"/>
      <c r="AB463" s="301"/>
      <c r="AC463" s="301"/>
      <c r="AD463" s="276"/>
      <c r="AF463" s="391"/>
      <c r="AG463" s="301"/>
      <c r="AH463" s="301"/>
      <c r="AI463" s="301"/>
      <c r="AJ463" s="301"/>
      <c r="AK463" s="301"/>
      <c r="AL463" s="301"/>
      <c r="AM463" s="301"/>
      <c r="AN463" s="391"/>
    </row>
    <row r="464" spans="2:40">
      <c r="B464" s="254" t="s">
        <v>390</v>
      </c>
      <c r="C464" s="117">
        <v>1</v>
      </c>
      <c r="D464" s="242" t="s">
        <v>702</v>
      </c>
      <c r="E464" s="198" t="s">
        <v>804</v>
      </c>
      <c r="F464" s="224" t="s">
        <v>836</v>
      </c>
      <c r="H464" s="276"/>
      <c r="I464" s="301"/>
      <c r="J464" s="301"/>
      <c r="K464" s="301"/>
      <c r="L464" s="417"/>
      <c r="M464" s="416"/>
      <c r="N464" s="301"/>
      <c r="O464" s="301"/>
      <c r="P464" s="417"/>
      <c r="Q464" s="416"/>
      <c r="R464" s="301"/>
      <c r="S464" s="301"/>
      <c r="T464" s="417"/>
      <c r="U464" s="416"/>
      <c r="V464" s="301"/>
      <c r="W464" s="301"/>
      <c r="X464" s="417"/>
      <c r="Y464" s="416"/>
      <c r="Z464" s="301"/>
      <c r="AA464" s="301"/>
      <c r="AB464" s="301"/>
      <c r="AC464" s="301"/>
      <c r="AD464" s="276"/>
      <c r="AF464" s="391"/>
      <c r="AG464" s="301"/>
      <c r="AH464" s="301"/>
      <c r="AI464" s="301"/>
      <c r="AJ464" s="301"/>
      <c r="AK464" s="301"/>
      <c r="AL464" s="301"/>
      <c r="AM464" s="301"/>
      <c r="AN464" s="391"/>
    </row>
    <row r="465" spans="1:40">
      <c r="B465" s="254" t="s">
        <v>390</v>
      </c>
      <c r="D465" s="242" t="s">
        <v>703</v>
      </c>
      <c r="E465" s="173" t="s">
        <v>549</v>
      </c>
      <c r="H465" s="276"/>
      <c r="I465" s="301"/>
      <c r="J465" s="301"/>
      <c r="K465" s="301"/>
      <c r="L465" s="417"/>
      <c r="M465" s="416"/>
      <c r="N465" s="301"/>
      <c r="O465" s="301"/>
      <c r="P465" s="417"/>
      <c r="Q465" s="416"/>
      <c r="R465" s="301"/>
      <c r="S465" s="301"/>
      <c r="T465" s="417"/>
      <c r="U465" s="416"/>
      <c r="V465" s="301"/>
      <c r="W465" s="301"/>
      <c r="X465" s="417"/>
      <c r="Y465" s="416"/>
      <c r="Z465" s="301"/>
      <c r="AA465" s="301"/>
      <c r="AB465" s="301"/>
      <c r="AC465" s="301"/>
      <c r="AD465" s="276"/>
      <c r="AF465" s="391"/>
      <c r="AG465" s="301"/>
      <c r="AH465" s="301"/>
      <c r="AI465" s="301"/>
      <c r="AJ465" s="301"/>
      <c r="AK465" s="301"/>
      <c r="AL465" s="301"/>
      <c r="AM465" s="301"/>
      <c r="AN465" s="391"/>
    </row>
    <row r="466" spans="1:40">
      <c r="B466" s="254" t="s">
        <v>390</v>
      </c>
      <c r="C466" s="117">
        <v>1</v>
      </c>
      <c r="D466" s="243" t="s">
        <v>704</v>
      </c>
      <c r="E466" s="127" t="s">
        <v>921</v>
      </c>
      <c r="F466" s="127" t="s">
        <v>1646</v>
      </c>
      <c r="H466" s="276"/>
      <c r="I466" s="301"/>
      <c r="J466" s="301"/>
      <c r="K466" s="301"/>
      <c r="L466" s="417"/>
      <c r="M466" s="416"/>
      <c r="N466" s="301"/>
      <c r="O466" s="301"/>
      <c r="P466" s="417"/>
      <c r="Q466" s="416"/>
      <c r="R466" s="301"/>
      <c r="S466" s="301"/>
      <c r="T466" s="417"/>
      <c r="U466" s="416"/>
      <c r="V466" s="301"/>
      <c r="W466" s="301"/>
      <c r="X466" s="417"/>
      <c r="Y466" s="416"/>
      <c r="Z466" s="301"/>
      <c r="AA466" s="301"/>
      <c r="AB466" s="301"/>
      <c r="AC466" s="301"/>
      <c r="AD466" s="276"/>
      <c r="AF466" s="391"/>
      <c r="AG466" s="301"/>
      <c r="AH466" s="301"/>
      <c r="AI466" s="301"/>
      <c r="AJ466" s="301"/>
      <c r="AK466" s="301"/>
      <c r="AL466" s="301"/>
      <c r="AM466" s="301"/>
      <c r="AN466" s="391"/>
    </row>
    <row r="467" spans="1:40">
      <c r="B467" s="254" t="s">
        <v>390</v>
      </c>
      <c r="C467" s="117">
        <v>1</v>
      </c>
      <c r="D467" s="238" t="s">
        <v>438</v>
      </c>
      <c r="E467" s="127" t="s">
        <v>848</v>
      </c>
      <c r="F467" s="229" t="s">
        <v>931</v>
      </c>
      <c r="H467" s="276"/>
      <c r="I467" s="301"/>
      <c r="J467" s="301"/>
      <c r="K467" s="301"/>
      <c r="L467" s="417"/>
      <c r="M467" s="416"/>
      <c r="N467" s="301"/>
      <c r="O467" s="301"/>
      <c r="P467" s="417"/>
      <c r="Q467" s="416"/>
      <c r="R467" s="301"/>
      <c r="S467" s="301"/>
      <c r="T467" s="417"/>
      <c r="U467" s="416"/>
      <c r="V467" s="301"/>
      <c r="W467" s="301"/>
      <c r="X467" s="417"/>
      <c r="Y467" s="416"/>
      <c r="Z467" s="301"/>
      <c r="AA467" s="301"/>
      <c r="AB467" s="301"/>
      <c r="AC467" s="301"/>
      <c r="AD467" s="276"/>
      <c r="AF467" s="391"/>
      <c r="AG467" s="301"/>
      <c r="AH467" s="301"/>
      <c r="AI467" s="301"/>
      <c r="AJ467" s="301"/>
      <c r="AK467" s="301"/>
      <c r="AL467" s="301"/>
      <c r="AM467" s="301"/>
      <c r="AN467" s="391"/>
    </row>
    <row r="468" spans="1:40">
      <c r="B468" s="254" t="s">
        <v>390</v>
      </c>
      <c r="C468" s="117">
        <v>1</v>
      </c>
      <c r="D468" s="239" t="s">
        <v>678</v>
      </c>
      <c r="E468" s="127" t="s">
        <v>851</v>
      </c>
      <c r="F468" s="127" t="s">
        <v>1534</v>
      </c>
      <c r="H468" s="276"/>
      <c r="I468" s="301"/>
      <c r="J468" s="301"/>
      <c r="K468" s="301"/>
      <c r="L468" s="417"/>
      <c r="M468" s="416"/>
      <c r="N468" s="301"/>
      <c r="O468" s="301"/>
      <c r="P468" s="417"/>
      <c r="Q468" s="416"/>
      <c r="R468" s="301"/>
      <c r="S468" s="301"/>
      <c r="T468" s="417"/>
      <c r="U468" s="416"/>
      <c r="V468" s="301"/>
      <c r="W468" s="301"/>
      <c r="X468" s="417"/>
      <c r="Y468" s="416"/>
      <c r="Z468" s="301"/>
      <c r="AA468" s="301"/>
      <c r="AB468" s="301"/>
      <c r="AC468" s="301"/>
      <c r="AD468" s="276"/>
      <c r="AF468" s="391"/>
      <c r="AG468" s="301"/>
      <c r="AH468" s="301"/>
      <c r="AI468" s="301"/>
      <c r="AJ468" s="301"/>
      <c r="AK468" s="301"/>
      <c r="AL468" s="301"/>
      <c r="AM468" s="301"/>
      <c r="AN468" s="391"/>
    </row>
    <row r="469" spans="1:40">
      <c r="B469" s="254" t="s">
        <v>390</v>
      </c>
      <c r="C469" s="117">
        <v>1</v>
      </c>
      <c r="D469" s="239" t="s">
        <v>679</v>
      </c>
      <c r="E469" s="127" t="s">
        <v>852</v>
      </c>
      <c r="F469" s="127" t="s">
        <v>1540</v>
      </c>
      <c r="H469" s="276"/>
      <c r="I469" s="301"/>
      <c r="J469" s="301"/>
      <c r="K469" s="301"/>
      <c r="L469" s="417"/>
      <c r="M469" s="416"/>
      <c r="N469" s="301"/>
      <c r="O469" s="301"/>
      <c r="P469" s="417"/>
      <c r="Q469" s="416"/>
      <c r="R469" s="301"/>
      <c r="S469" s="301"/>
      <c r="T469" s="417"/>
      <c r="U469" s="416"/>
      <c r="V469" s="301"/>
      <c r="W469" s="301"/>
      <c r="X469" s="417"/>
      <c r="Y469" s="416"/>
      <c r="Z469" s="301"/>
      <c r="AA469" s="301"/>
      <c r="AB469" s="301"/>
      <c r="AC469" s="301"/>
      <c r="AD469" s="276"/>
      <c r="AF469" s="391"/>
      <c r="AG469" s="301"/>
      <c r="AH469" s="301"/>
      <c r="AI469" s="301"/>
      <c r="AJ469" s="301"/>
      <c r="AK469" s="301"/>
      <c r="AL469" s="301"/>
      <c r="AM469" s="301"/>
      <c r="AN469" s="391"/>
    </row>
    <row r="470" spans="1:40">
      <c r="B470" s="254" t="s">
        <v>390</v>
      </c>
      <c r="C470" s="117">
        <v>1</v>
      </c>
      <c r="D470" s="239" t="s">
        <v>680</v>
      </c>
      <c r="E470" s="127" t="s">
        <v>853</v>
      </c>
      <c r="F470" s="127" t="s">
        <v>928</v>
      </c>
      <c r="H470" s="276"/>
      <c r="I470" s="301"/>
      <c r="J470" s="301"/>
      <c r="K470" s="301"/>
      <c r="L470" s="417"/>
      <c r="M470" s="416"/>
      <c r="N470" s="301"/>
      <c r="O470" s="301"/>
      <c r="P470" s="417"/>
      <c r="Q470" s="416"/>
      <c r="R470" s="301"/>
      <c r="S470" s="301"/>
      <c r="T470" s="417"/>
      <c r="U470" s="416"/>
      <c r="V470" s="301"/>
      <c r="W470" s="301"/>
      <c r="X470" s="417"/>
      <c r="Y470" s="416"/>
      <c r="Z470" s="301"/>
      <c r="AA470" s="301"/>
      <c r="AB470" s="301"/>
      <c r="AC470" s="301"/>
      <c r="AD470" s="276"/>
      <c r="AF470" s="391"/>
      <c r="AG470" s="301"/>
      <c r="AH470" s="301"/>
      <c r="AI470" s="301"/>
      <c r="AJ470" s="301"/>
      <c r="AK470" s="301"/>
      <c r="AL470" s="301"/>
      <c r="AM470" s="301"/>
      <c r="AN470" s="391"/>
    </row>
    <row r="471" spans="1:40">
      <c r="B471" s="254" t="s">
        <v>390</v>
      </c>
      <c r="C471" s="117">
        <v>1</v>
      </c>
      <c r="D471" s="239" t="s">
        <v>681</v>
      </c>
      <c r="E471" s="127" t="s">
        <v>854</v>
      </c>
      <c r="F471" s="127" t="s">
        <v>929</v>
      </c>
      <c r="H471" s="276"/>
      <c r="I471" s="301"/>
      <c r="J471" s="301"/>
      <c r="K471" s="301"/>
      <c r="L471" s="417"/>
      <c r="M471" s="416"/>
      <c r="N471" s="301"/>
      <c r="O471" s="301"/>
      <c r="P471" s="417"/>
      <c r="Q471" s="416"/>
      <c r="R471" s="301"/>
      <c r="S471" s="301"/>
      <c r="T471" s="417"/>
      <c r="U471" s="416"/>
      <c r="V471" s="301"/>
      <c r="W471" s="301"/>
      <c r="X471" s="417"/>
      <c r="Y471" s="416"/>
      <c r="Z471" s="301"/>
      <c r="AA471" s="301"/>
      <c r="AB471" s="301"/>
      <c r="AC471" s="301"/>
      <c r="AD471" s="276"/>
      <c r="AF471" s="391"/>
      <c r="AG471" s="301"/>
      <c r="AH471" s="301"/>
      <c r="AI471" s="301"/>
      <c r="AJ471" s="301"/>
      <c r="AK471" s="301"/>
      <c r="AL471" s="301"/>
      <c r="AM471" s="301"/>
      <c r="AN471" s="391"/>
    </row>
    <row r="472" spans="1:40">
      <c r="B472" s="254" t="s">
        <v>390</v>
      </c>
      <c r="C472" s="117">
        <v>1</v>
      </c>
      <c r="D472" s="239" t="s">
        <v>682</v>
      </c>
      <c r="E472" s="127" t="s">
        <v>849</v>
      </c>
      <c r="F472" s="127" t="s">
        <v>930</v>
      </c>
      <c r="H472" s="276"/>
      <c r="I472" s="301"/>
      <c r="J472" s="301"/>
      <c r="K472" s="301"/>
      <c r="L472" s="417"/>
      <c r="M472" s="416"/>
      <c r="N472" s="301"/>
      <c r="O472" s="301"/>
      <c r="P472" s="417"/>
      <c r="Q472" s="416"/>
      <c r="R472" s="301"/>
      <c r="S472" s="301"/>
      <c r="T472" s="417"/>
      <c r="U472" s="416"/>
      <c r="V472" s="301"/>
      <c r="W472" s="301"/>
      <c r="X472" s="417"/>
      <c r="Y472" s="416"/>
      <c r="Z472" s="301"/>
      <c r="AA472" s="301"/>
      <c r="AB472" s="301"/>
      <c r="AC472" s="301"/>
      <c r="AD472" s="276"/>
      <c r="AF472" s="391"/>
      <c r="AG472" s="301"/>
      <c r="AH472" s="301"/>
      <c r="AI472" s="301"/>
      <c r="AJ472" s="301"/>
      <c r="AK472" s="301"/>
      <c r="AL472" s="301"/>
      <c r="AM472" s="301"/>
      <c r="AN472" s="391"/>
    </row>
    <row r="473" spans="1:40">
      <c r="B473" s="254" t="s">
        <v>390</v>
      </c>
      <c r="D473" s="239" t="s">
        <v>683</v>
      </c>
      <c r="E473" s="173" t="s">
        <v>549</v>
      </c>
      <c r="H473" s="276"/>
      <c r="I473" s="393" t="s">
        <v>10969</v>
      </c>
      <c r="J473" s="342">
        <f t="shared" ref="J473:W473" si="0">2*K473</f>
        <v>32768</v>
      </c>
      <c r="K473" s="342">
        <f t="shared" si="0"/>
        <v>16384</v>
      </c>
      <c r="L473" s="342">
        <f t="shared" si="0"/>
        <v>8192</v>
      </c>
      <c r="M473" s="342">
        <f t="shared" si="0"/>
        <v>4096</v>
      </c>
      <c r="N473" s="342">
        <f t="shared" si="0"/>
        <v>2048</v>
      </c>
      <c r="O473" s="342">
        <f t="shared" si="0"/>
        <v>1024</v>
      </c>
      <c r="P473" s="342">
        <f t="shared" si="0"/>
        <v>512</v>
      </c>
      <c r="Q473" s="342">
        <f t="shared" si="0"/>
        <v>256</v>
      </c>
      <c r="R473" s="342">
        <f t="shared" si="0"/>
        <v>128</v>
      </c>
      <c r="S473" s="342">
        <f t="shared" si="0"/>
        <v>64</v>
      </c>
      <c r="T473" s="342">
        <f t="shared" si="0"/>
        <v>32</v>
      </c>
      <c r="U473" s="342">
        <f t="shared" si="0"/>
        <v>16</v>
      </c>
      <c r="V473" s="342">
        <f t="shared" si="0"/>
        <v>8</v>
      </c>
      <c r="W473" s="342">
        <f t="shared" si="0"/>
        <v>4</v>
      </c>
      <c r="X473" s="342">
        <f>2*Y473</f>
        <v>2</v>
      </c>
      <c r="Y473" s="342">
        <v>1</v>
      </c>
      <c r="Z473" s="301"/>
      <c r="AA473" s="301"/>
      <c r="AB473" s="392" t="s">
        <v>6075</v>
      </c>
      <c r="AC473" s="301"/>
      <c r="AD473" s="276"/>
      <c r="AF473" s="391"/>
      <c r="AG473" s="301"/>
      <c r="AH473" s="301"/>
      <c r="AI473" s="301"/>
      <c r="AJ473" s="301"/>
      <c r="AK473" s="301"/>
      <c r="AL473" s="301"/>
      <c r="AM473" s="301"/>
      <c r="AN473" s="391"/>
    </row>
    <row r="474" spans="1:40">
      <c r="B474" s="254" t="s">
        <v>390</v>
      </c>
      <c r="C474" s="117">
        <v>1</v>
      </c>
      <c r="D474" s="239" t="s">
        <v>439</v>
      </c>
      <c r="E474" s="127" t="s">
        <v>850</v>
      </c>
      <c r="F474" s="127" t="s">
        <v>1647</v>
      </c>
      <c r="H474" s="276"/>
      <c r="I474" s="214" t="s">
        <v>10968</v>
      </c>
      <c r="J474" s="124">
        <v>15</v>
      </c>
      <c r="K474" s="124">
        <f>J474-1</f>
        <v>14</v>
      </c>
      <c r="L474" s="124">
        <f t="shared" ref="L474:U474" si="1">K474-1</f>
        <v>13</v>
      </c>
      <c r="M474" s="124">
        <f t="shared" si="1"/>
        <v>12</v>
      </c>
      <c r="N474" s="124">
        <f t="shared" si="1"/>
        <v>11</v>
      </c>
      <c r="O474" s="124">
        <f>N474-1</f>
        <v>10</v>
      </c>
      <c r="P474" s="124">
        <f t="shared" ref="P474" si="2">O474-1</f>
        <v>9</v>
      </c>
      <c r="Q474" s="124">
        <f t="shared" si="1"/>
        <v>8</v>
      </c>
      <c r="R474" s="124">
        <f t="shared" si="1"/>
        <v>7</v>
      </c>
      <c r="S474" s="124">
        <f t="shared" si="1"/>
        <v>6</v>
      </c>
      <c r="T474" s="124">
        <f t="shared" si="1"/>
        <v>5</v>
      </c>
      <c r="U474" s="124">
        <f t="shared" si="1"/>
        <v>4</v>
      </c>
      <c r="V474" s="124">
        <f t="shared" ref="V474:Y474" si="3">U474-1</f>
        <v>3</v>
      </c>
      <c r="W474" s="124">
        <f t="shared" si="3"/>
        <v>2</v>
      </c>
      <c r="X474" s="124">
        <f t="shared" si="3"/>
        <v>1</v>
      </c>
      <c r="Y474" s="124">
        <f t="shared" si="3"/>
        <v>0</v>
      </c>
      <c r="Z474" s="301"/>
      <c r="AA474" s="345" t="s">
        <v>10982</v>
      </c>
      <c r="AB474" s="382">
        <v>273</v>
      </c>
      <c r="AC474" s="301"/>
      <c r="AD474" s="276"/>
      <c r="AF474" s="391"/>
      <c r="AG474" s="301"/>
      <c r="AH474" s="301"/>
      <c r="AI474" s="301"/>
      <c r="AJ474" s="301"/>
      <c r="AK474" s="301"/>
      <c r="AL474" s="301"/>
      <c r="AM474" s="301"/>
      <c r="AN474" s="391"/>
    </row>
    <row r="475" spans="1:40">
      <c r="B475" s="396">
        <v>10</v>
      </c>
      <c r="C475" s="311"/>
      <c r="D475" s="244" t="s">
        <v>10962</v>
      </c>
      <c r="E475" s="397" t="s">
        <v>10965</v>
      </c>
      <c r="F475" s="388" t="s">
        <v>10963</v>
      </c>
      <c r="G475" s="387"/>
      <c r="H475" s="276"/>
      <c r="J475" s="311">
        <v>0</v>
      </c>
      <c r="K475" s="311">
        <v>0</v>
      </c>
      <c r="L475" s="311">
        <v>0</v>
      </c>
      <c r="M475" s="341">
        <v>1</v>
      </c>
      <c r="N475" s="311">
        <v>0</v>
      </c>
      <c r="O475" s="311">
        <v>0</v>
      </c>
      <c r="P475" s="311">
        <v>0</v>
      </c>
      <c r="Q475" s="341">
        <v>1</v>
      </c>
      <c r="R475" s="311">
        <v>0</v>
      </c>
      <c r="S475" s="311">
        <v>0</v>
      </c>
      <c r="T475" s="311">
        <v>0</v>
      </c>
      <c r="U475" s="341">
        <v>1</v>
      </c>
      <c r="V475" s="311">
        <v>0</v>
      </c>
      <c r="W475" s="311">
        <v>0</v>
      </c>
      <c r="X475" s="311">
        <v>0</v>
      </c>
      <c r="Y475" s="341">
        <v>1</v>
      </c>
      <c r="Z475" s="310">
        <f>J475*J$473+K475*K$473+L475*L$473+M475*M$473+N475*N$473+O475*O$473+P475*P$473+Q475*Q$473+R475*R$473+S475*S$473+T475*T$473+U475*U$473+V475*V$473+W475*W$473+X475*X$473+Y475*Y$473</f>
        <v>4369</v>
      </c>
      <c r="AA475" s="345" t="s">
        <v>10983</v>
      </c>
      <c r="AB475" s="382">
        <v>12561</v>
      </c>
      <c r="AC475" s="301"/>
      <c r="AD475" s="276"/>
      <c r="AF475" s="391"/>
      <c r="AG475" s="301"/>
      <c r="AH475" s="301"/>
      <c r="AI475" s="301"/>
      <c r="AJ475" s="301"/>
      <c r="AK475" s="301"/>
      <c r="AL475" s="301"/>
      <c r="AM475" s="301"/>
      <c r="AN475" s="391"/>
    </row>
    <row r="476" spans="1:40">
      <c r="B476" s="396">
        <v>10</v>
      </c>
      <c r="D476" s="227" t="s">
        <v>10928</v>
      </c>
      <c r="E476" s="397" t="s">
        <v>10965</v>
      </c>
      <c r="F476" t="s">
        <v>9717</v>
      </c>
      <c r="H476" s="276"/>
      <c r="I476" s="301"/>
      <c r="J476" s="311">
        <v>0</v>
      </c>
      <c r="K476" s="311">
        <v>0</v>
      </c>
      <c r="L476" s="311">
        <v>0</v>
      </c>
      <c r="M476" s="341">
        <v>1</v>
      </c>
      <c r="N476" s="311">
        <v>0</v>
      </c>
      <c r="O476" s="311">
        <v>0</v>
      </c>
      <c r="P476" s="311">
        <v>0</v>
      </c>
      <c r="Q476" s="341">
        <v>1</v>
      </c>
      <c r="R476" s="311">
        <v>0</v>
      </c>
      <c r="S476" s="311">
        <v>0</v>
      </c>
      <c r="T476" s="311">
        <v>0</v>
      </c>
      <c r="U476" s="341">
        <v>1</v>
      </c>
      <c r="V476" s="311">
        <v>0</v>
      </c>
      <c r="W476" s="311">
        <v>0</v>
      </c>
      <c r="X476" s="311">
        <v>0</v>
      </c>
      <c r="Y476" s="343">
        <v>0</v>
      </c>
      <c r="Z476" s="310">
        <f t="shared" ref="Z476:Z480" si="4">J476*J$473+K476*K$473+L476*L$473+M476*M$473+N476*N$473+O476*O$473+P476*P$473+Q476*Q$473+R476*R$473+S476*S$473+T476*T$473+U476*U$473+V476*V$473+W476*W$473+X476*X$473+Y476*Y$473</f>
        <v>4368</v>
      </c>
      <c r="AA476" s="346" t="s">
        <v>10979</v>
      </c>
      <c r="AB476" s="382">
        <v>4368</v>
      </c>
      <c r="AC476" s="301"/>
      <c r="AD476" s="276"/>
      <c r="AF476" s="391"/>
      <c r="AG476" s="301"/>
      <c r="AH476" s="301"/>
      <c r="AI476" s="301"/>
      <c r="AJ476" s="301"/>
      <c r="AK476" s="301"/>
      <c r="AL476" s="301"/>
      <c r="AM476" s="301"/>
      <c r="AN476" s="391"/>
    </row>
    <row r="477" spans="1:40">
      <c r="A477" s="127" t="s">
        <v>7173</v>
      </c>
      <c r="B477" s="396">
        <v>10</v>
      </c>
      <c r="D477" s="228" t="s">
        <v>10929</v>
      </c>
      <c r="E477" s="397" t="s">
        <v>10965</v>
      </c>
      <c r="F477" t="s">
        <v>9720</v>
      </c>
      <c r="H477" s="276"/>
      <c r="I477" s="301"/>
      <c r="J477" s="311">
        <v>0</v>
      </c>
      <c r="K477" s="311">
        <v>0</v>
      </c>
      <c r="L477" s="311">
        <v>0</v>
      </c>
      <c r="M477" s="341">
        <v>1</v>
      </c>
      <c r="N477" s="311">
        <v>0</v>
      </c>
      <c r="O477" s="311">
        <v>0</v>
      </c>
      <c r="P477" s="311">
        <v>0</v>
      </c>
      <c r="Q477" s="341">
        <v>1</v>
      </c>
      <c r="R477" s="311">
        <v>0</v>
      </c>
      <c r="S477" s="311">
        <v>0</v>
      </c>
      <c r="T477" s="311">
        <v>0</v>
      </c>
      <c r="U477" s="341">
        <v>1</v>
      </c>
      <c r="V477" s="311">
        <v>0</v>
      </c>
      <c r="W477" s="311">
        <v>0</v>
      </c>
      <c r="X477" s="344">
        <v>1</v>
      </c>
      <c r="Y477" s="341">
        <v>1</v>
      </c>
      <c r="Z477" s="310">
        <f t="shared" si="4"/>
        <v>4371</v>
      </c>
      <c r="AA477" s="345" t="s">
        <v>10986</v>
      </c>
      <c r="AB477" s="382">
        <v>4371</v>
      </c>
      <c r="AC477" s="301"/>
      <c r="AD477" s="276"/>
      <c r="AF477" s="391"/>
      <c r="AG477" s="301"/>
      <c r="AH477" s="301"/>
      <c r="AI477" s="301"/>
      <c r="AJ477" s="301"/>
      <c r="AK477" s="301"/>
      <c r="AL477" s="301"/>
      <c r="AM477" s="301"/>
      <c r="AN477" s="391"/>
    </row>
    <row r="478" spans="1:40">
      <c r="B478" s="396">
        <v>10</v>
      </c>
      <c r="D478" s="227" t="s">
        <v>10930</v>
      </c>
      <c r="E478" s="397" t="s">
        <v>10965</v>
      </c>
      <c r="F478" t="s">
        <v>9723</v>
      </c>
      <c r="H478" s="276"/>
      <c r="I478" s="301"/>
      <c r="J478" s="311">
        <v>0</v>
      </c>
      <c r="K478" s="311">
        <v>0</v>
      </c>
      <c r="L478" s="311">
        <v>0</v>
      </c>
      <c r="M478" s="341">
        <v>1</v>
      </c>
      <c r="N478" s="311">
        <v>0</v>
      </c>
      <c r="O478" s="311">
        <v>0</v>
      </c>
      <c r="P478" s="311">
        <v>0</v>
      </c>
      <c r="Q478" s="341">
        <v>1</v>
      </c>
      <c r="R478" s="311">
        <v>0</v>
      </c>
      <c r="S478" s="311">
        <v>0</v>
      </c>
      <c r="T478" s="311">
        <v>0</v>
      </c>
      <c r="U478" s="343">
        <v>0</v>
      </c>
      <c r="V478" s="311">
        <v>0</v>
      </c>
      <c r="W478" s="311">
        <v>0</v>
      </c>
      <c r="X478" s="311">
        <v>0</v>
      </c>
      <c r="Y478" s="341">
        <v>1</v>
      </c>
      <c r="Z478" s="310">
        <f t="shared" si="4"/>
        <v>4353</v>
      </c>
      <c r="AA478" s="345" t="s">
        <v>10980</v>
      </c>
      <c r="AB478" s="382">
        <v>4353</v>
      </c>
      <c r="AC478" s="301"/>
      <c r="AD478" s="276"/>
      <c r="AF478" s="391"/>
      <c r="AG478" s="301"/>
      <c r="AH478" s="301"/>
      <c r="AI478" s="301"/>
      <c r="AJ478" s="301"/>
      <c r="AK478" s="301"/>
      <c r="AL478" s="301"/>
      <c r="AM478" s="301"/>
      <c r="AN478" s="391"/>
    </row>
    <row r="479" spans="1:40">
      <c r="B479" s="396">
        <v>10</v>
      </c>
      <c r="D479" s="228" t="s">
        <v>10931</v>
      </c>
      <c r="E479" s="397" t="s">
        <v>10965</v>
      </c>
      <c r="F479" s="319" t="s">
        <v>9726</v>
      </c>
      <c r="H479" s="276"/>
      <c r="I479" s="301"/>
      <c r="J479" s="311">
        <v>0</v>
      </c>
      <c r="K479" s="311">
        <v>0</v>
      </c>
      <c r="L479" s="311">
        <v>0</v>
      </c>
      <c r="M479" s="341">
        <v>1</v>
      </c>
      <c r="N479" s="311">
        <v>0</v>
      </c>
      <c r="O479" s="311">
        <v>0</v>
      </c>
      <c r="P479" s="311">
        <v>0</v>
      </c>
      <c r="Q479" s="341">
        <v>1</v>
      </c>
      <c r="R479" s="311">
        <v>0</v>
      </c>
      <c r="S479" s="311">
        <v>0</v>
      </c>
      <c r="T479" s="344">
        <v>1</v>
      </c>
      <c r="U479" s="341">
        <v>1</v>
      </c>
      <c r="V479" s="311">
        <v>0</v>
      </c>
      <c r="W479" s="311">
        <v>0</v>
      </c>
      <c r="X479" s="311">
        <v>0</v>
      </c>
      <c r="Y479" s="341">
        <v>1</v>
      </c>
      <c r="Z479" s="310">
        <f t="shared" si="4"/>
        <v>4401</v>
      </c>
      <c r="AA479" s="345" t="s">
        <v>10985</v>
      </c>
      <c r="AB479" s="382">
        <v>4401</v>
      </c>
      <c r="AC479" s="301"/>
      <c r="AD479" s="276"/>
      <c r="AF479" s="391"/>
      <c r="AG479" s="301"/>
      <c r="AH479" s="301"/>
      <c r="AI479" s="301"/>
      <c r="AJ479" s="301"/>
      <c r="AK479" s="301"/>
      <c r="AL479" s="301"/>
      <c r="AM479" s="301"/>
      <c r="AN479" s="391"/>
    </row>
    <row r="480" spans="1:40">
      <c r="B480" s="396">
        <v>10</v>
      </c>
      <c r="D480" s="250" t="s">
        <v>10964</v>
      </c>
      <c r="E480" s="397" t="s">
        <v>10966</v>
      </c>
      <c r="F480" s="389" t="s">
        <v>10967</v>
      </c>
      <c r="G480" s="390"/>
      <c r="H480" s="276"/>
      <c r="I480" s="301"/>
      <c r="J480" s="311">
        <v>0</v>
      </c>
      <c r="K480" s="311">
        <v>0</v>
      </c>
      <c r="L480" s="311">
        <v>0</v>
      </c>
      <c r="M480" s="341">
        <v>1</v>
      </c>
      <c r="N480" s="311">
        <v>0</v>
      </c>
      <c r="O480" s="311">
        <v>0</v>
      </c>
      <c r="P480" s="311">
        <v>0</v>
      </c>
      <c r="Q480" s="343">
        <v>0</v>
      </c>
      <c r="R480" s="311">
        <v>0</v>
      </c>
      <c r="S480" s="311">
        <v>0</v>
      </c>
      <c r="T480" s="311">
        <v>0</v>
      </c>
      <c r="U480" s="341">
        <v>1</v>
      </c>
      <c r="V480" s="311">
        <v>0</v>
      </c>
      <c r="W480" s="311">
        <v>0</v>
      </c>
      <c r="X480" s="311">
        <v>0</v>
      </c>
      <c r="Y480" s="341">
        <v>1</v>
      </c>
      <c r="Z480" s="310">
        <f t="shared" si="4"/>
        <v>4113</v>
      </c>
      <c r="AA480" s="345" t="s">
        <v>10981</v>
      </c>
      <c r="AB480" s="382">
        <v>4113</v>
      </c>
      <c r="AC480" s="301"/>
      <c r="AD480" s="276"/>
      <c r="AF480" s="391"/>
      <c r="AG480" s="301"/>
      <c r="AH480" s="301"/>
      <c r="AI480" s="301"/>
      <c r="AJ480" s="301"/>
      <c r="AK480" s="301"/>
      <c r="AL480" s="301"/>
      <c r="AM480" s="301"/>
      <c r="AN480" s="391"/>
    </row>
    <row r="481" spans="1:40">
      <c r="A481" s="412" t="s">
        <v>11065</v>
      </c>
      <c r="B481" s="396">
        <v>10</v>
      </c>
      <c r="D481" s="384" t="s">
        <v>3494</v>
      </c>
      <c r="E481" s="397" t="s">
        <v>10965</v>
      </c>
      <c r="F481" s="127" t="s">
        <v>11116</v>
      </c>
      <c r="G481" s="390"/>
      <c r="H481" s="276"/>
      <c r="I481" s="301"/>
      <c r="J481" s="311">
        <v>0</v>
      </c>
      <c r="K481" s="311">
        <v>0</v>
      </c>
      <c r="L481" s="311">
        <v>0</v>
      </c>
      <c r="M481" s="341">
        <v>1</v>
      </c>
      <c r="N481" s="311">
        <v>0</v>
      </c>
      <c r="O481" s="311">
        <v>0</v>
      </c>
      <c r="P481" s="344">
        <v>1</v>
      </c>
      <c r="Q481" s="341">
        <v>1</v>
      </c>
      <c r="R481" s="311">
        <v>0</v>
      </c>
      <c r="S481" s="311">
        <v>0</v>
      </c>
      <c r="T481" s="311">
        <v>0</v>
      </c>
      <c r="U481" s="341">
        <v>1</v>
      </c>
      <c r="V481" s="311">
        <v>0</v>
      </c>
      <c r="W481" s="311">
        <v>0</v>
      </c>
      <c r="X481" s="311">
        <v>0</v>
      </c>
      <c r="Y481" s="341">
        <v>1</v>
      </c>
      <c r="Z481" s="310">
        <f>J481*J$473+K481*K$473+L481*L$473+M481*M$473+N481*N$473+O481*O$473+P481*P$473+Q481*Q$473+R481*R$473+S481*S$473+T481*T$473+U481*U$473+V481*V$473+W481*W$473+X481*X$473+Y481*Y$473</f>
        <v>4881</v>
      </c>
      <c r="AA481" s="345" t="s">
        <v>10984</v>
      </c>
      <c r="AB481" s="382">
        <v>4881</v>
      </c>
      <c r="AC481" s="301"/>
      <c r="AD481" s="276"/>
      <c r="AF481" s="391"/>
      <c r="AG481" s="301"/>
      <c r="AH481" s="301"/>
      <c r="AI481" s="301"/>
      <c r="AJ481" s="301"/>
      <c r="AK481" s="301"/>
      <c r="AL481" s="301"/>
      <c r="AM481" s="301"/>
      <c r="AN481" s="391"/>
    </row>
    <row r="482" spans="1:40">
      <c r="A482" s="412"/>
      <c r="B482" s="396">
        <v>10</v>
      </c>
      <c r="D482" s="383" t="s">
        <v>11063</v>
      </c>
      <c r="E482" s="397" t="s">
        <v>10965</v>
      </c>
      <c r="F482" s="127" t="s">
        <v>11116</v>
      </c>
      <c r="G482" s="390"/>
      <c r="H482" s="276"/>
      <c r="I482" s="301"/>
      <c r="J482" s="311">
        <v>0</v>
      </c>
      <c r="K482" s="311">
        <v>0</v>
      </c>
      <c r="L482" s="311">
        <v>0</v>
      </c>
      <c r="M482" s="343">
        <v>0</v>
      </c>
      <c r="N482" s="311">
        <v>0</v>
      </c>
      <c r="O482" s="311">
        <v>0</v>
      </c>
      <c r="P482" s="311">
        <v>0</v>
      </c>
      <c r="Q482" s="341">
        <v>1</v>
      </c>
      <c r="R482" s="311">
        <v>0</v>
      </c>
      <c r="S482" s="311">
        <v>0</v>
      </c>
      <c r="T482" s="311">
        <v>0</v>
      </c>
      <c r="U482" s="341">
        <v>1</v>
      </c>
      <c r="V482" s="311">
        <v>0</v>
      </c>
      <c r="W482" s="311">
        <v>0</v>
      </c>
      <c r="X482" s="311">
        <v>0</v>
      </c>
      <c r="Y482" s="341">
        <v>1</v>
      </c>
      <c r="Z482" s="310">
        <f>J482*J$473+K482*K$473+L482*L$473+M482*M$473+N482*N$473+O482*O$473+P482*P$473+Q482*Q$473+R482*R$473+S482*S$473+T482*T$473+U482*U$473+V482*V$473+W482*W$473+X482*X$473+Y482*Y$473</f>
        <v>273</v>
      </c>
      <c r="AA482" s="346" t="s">
        <v>10978</v>
      </c>
      <c r="AB482" s="382">
        <v>4369</v>
      </c>
      <c r="AC482" s="301"/>
      <c r="AD482" s="276"/>
      <c r="AF482" s="391"/>
      <c r="AG482" s="301"/>
      <c r="AH482" s="301"/>
      <c r="AI482" s="301"/>
      <c r="AJ482" s="301"/>
      <c r="AK482" s="301"/>
      <c r="AL482" s="301"/>
      <c r="AM482" s="301"/>
      <c r="AN482" s="391"/>
    </row>
    <row r="483" spans="1:40">
      <c r="A483" s="412"/>
      <c r="B483" s="396">
        <v>10</v>
      </c>
      <c r="D483" s="386" t="s">
        <v>3500</v>
      </c>
      <c r="E483" s="397" t="s">
        <v>10966</v>
      </c>
      <c r="F483" s="127" t="s">
        <v>11116</v>
      </c>
      <c r="G483" s="390"/>
      <c r="H483" s="276"/>
      <c r="I483" s="301"/>
      <c r="J483" s="311">
        <v>0</v>
      </c>
      <c r="K483" s="311">
        <v>0</v>
      </c>
      <c r="L483" s="344">
        <v>1</v>
      </c>
      <c r="M483" s="341">
        <v>1</v>
      </c>
      <c r="N483" s="311">
        <v>0</v>
      </c>
      <c r="O483" s="311">
        <v>0</v>
      </c>
      <c r="P483" s="311">
        <v>0</v>
      </c>
      <c r="Q483" s="341">
        <v>1</v>
      </c>
      <c r="R483" s="311">
        <v>0</v>
      </c>
      <c r="S483" s="311">
        <v>0</v>
      </c>
      <c r="T483" s="311">
        <v>0</v>
      </c>
      <c r="U483" s="341">
        <v>1</v>
      </c>
      <c r="V483" s="311">
        <v>0</v>
      </c>
      <c r="W483" s="311">
        <v>0</v>
      </c>
      <c r="X483" s="311">
        <v>0</v>
      </c>
      <c r="Y483" s="341">
        <v>1</v>
      </c>
      <c r="Z483" s="310">
        <f>J483*J$473+K483*K$473+L483*L$473+M483*M$473+N483*N$473+O483*O$473+P483*P$473+Q483*Q$473+R483*R$473+S483*S$473+T483*T$473+U483*U$473+V483*V$473+W483*W$473+X483*X$473+Y483*Y$473</f>
        <v>12561</v>
      </c>
      <c r="AA483" s="301"/>
      <c r="AB483" s="301"/>
      <c r="AC483" s="301"/>
      <c r="AD483" s="276"/>
      <c r="AF483" s="391"/>
      <c r="AG483" s="301"/>
      <c r="AH483" s="301"/>
      <c r="AI483" s="301"/>
      <c r="AJ483" s="301"/>
      <c r="AK483" s="301"/>
      <c r="AL483" s="301"/>
      <c r="AM483" s="301"/>
      <c r="AN483" s="391"/>
    </row>
    <row r="484" spans="1:40">
      <c r="A484" s="412"/>
      <c r="B484" s="396">
        <v>10</v>
      </c>
      <c r="C484" s="372"/>
      <c r="D484" s="385" t="s">
        <v>11064</v>
      </c>
      <c r="E484" s="397" t="s">
        <v>10966</v>
      </c>
      <c r="F484" s="127" t="s">
        <v>11116</v>
      </c>
      <c r="G484" s="390"/>
      <c r="H484" s="276"/>
      <c r="J484" s="301"/>
      <c r="K484" s="301"/>
      <c r="L484" s="301"/>
      <c r="M484" s="301"/>
      <c r="N484" s="301"/>
      <c r="O484" s="301"/>
      <c r="P484" s="301"/>
      <c r="Q484" s="301"/>
      <c r="R484" s="301"/>
      <c r="S484" s="301"/>
      <c r="T484" s="301"/>
      <c r="U484" s="301"/>
      <c r="V484" s="301"/>
      <c r="W484" s="301"/>
      <c r="X484" s="301"/>
      <c r="Y484" s="301"/>
      <c r="Z484" s="374"/>
      <c r="AA484" s="301"/>
      <c r="AB484" s="301"/>
      <c r="AC484" s="301"/>
      <c r="AD484" s="276"/>
      <c r="AF484" s="391"/>
      <c r="AG484" s="301"/>
      <c r="AH484" s="301"/>
      <c r="AI484" s="301"/>
      <c r="AJ484" s="301"/>
      <c r="AK484" s="301"/>
      <c r="AL484" s="301"/>
      <c r="AM484" s="301"/>
      <c r="AN484" s="391"/>
    </row>
    <row r="485" spans="1:40">
      <c r="B485" s="394">
        <v>20</v>
      </c>
      <c r="C485" s="372">
        <v>1</v>
      </c>
      <c r="D485" s="333" t="s">
        <v>7168</v>
      </c>
      <c r="E485" s="258" t="s">
        <v>934</v>
      </c>
      <c r="F485" s="127" t="s">
        <v>932</v>
      </c>
      <c r="G485" s="390"/>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F485" s="391"/>
      <c r="AG485" s="301"/>
      <c r="AH485" s="301"/>
      <c r="AI485" s="301"/>
      <c r="AJ485" s="301"/>
      <c r="AK485" s="301"/>
      <c r="AL485" s="301"/>
      <c r="AM485" s="301"/>
      <c r="AN485" s="391"/>
    </row>
    <row r="486" spans="1:40">
      <c r="A486" s="127" t="s">
        <v>7173</v>
      </c>
      <c r="B486" s="394">
        <v>21</v>
      </c>
      <c r="C486" s="372">
        <v>1</v>
      </c>
      <c r="D486" s="334" t="s">
        <v>7169</v>
      </c>
      <c r="E486" s="258" t="s">
        <v>935</v>
      </c>
      <c r="F486" s="127" t="s">
        <v>1535</v>
      </c>
      <c r="G486" s="390"/>
      <c r="AF486" s="391"/>
      <c r="AG486" s="301"/>
      <c r="AH486" s="301"/>
      <c r="AI486" s="301"/>
      <c r="AJ486" s="301"/>
      <c r="AK486" s="301"/>
      <c r="AL486" s="301"/>
      <c r="AM486" s="301"/>
      <c r="AN486" s="391"/>
    </row>
    <row r="487" spans="1:40">
      <c r="B487" s="394">
        <v>22</v>
      </c>
      <c r="C487" s="372">
        <v>1</v>
      </c>
      <c r="D487" s="334" t="s">
        <v>7170</v>
      </c>
      <c r="E487" s="258" t="s">
        <v>936</v>
      </c>
      <c r="F487" s="127" t="s">
        <v>1541</v>
      </c>
      <c r="G487" s="390"/>
      <c r="H487" s="391"/>
      <c r="I487" s="391"/>
      <c r="J487" s="391"/>
      <c r="K487" s="391"/>
      <c r="L487" s="391"/>
      <c r="M487" s="391"/>
      <c r="N487" s="391"/>
      <c r="O487" s="391"/>
      <c r="P487" s="391"/>
      <c r="Q487" s="391"/>
      <c r="R487" s="391"/>
      <c r="S487" s="391"/>
      <c r="T487" s="391"/>
      <c r="U487" s="391"/>
      <c r="V487" s="391"/>
      <c r="W487" s="391"/>
      <c r="X487" s="391"/>
      <c r="Y487" s="391"/>
      <c r="Z487" s="391"/>
      <c r="AA487" s="391"/>
      <c r="AB487" s="391"/>
      <c r="AC487" s="391"/>
      <c r="AD487" s="391"/>
      <c r="AE487" s="391"/>
      <c r="AF487" s="391"/>
      <c r="AG487" s="391"/>
      <c r="AH487" s="391"/>
      <c r="AI487" s="391"/>
      <c r="AJ487" s="391"/>
      <c r="AK487" s="391"/>
      <c r="AL487" s="391"/>
      <c r="AM487" s="391"/>
      <c r="AN487" s="391"/>
    </row>
    <row r="488" spans="1:40">
      <c r="B488" s="394">
        <v>23</v>
      </c>
      <c r="C488" s="372">
        <v>1</v>
      </c>
      <c r="D488" s="334" t="s">
        <v>7171</v>
      </c>
      <c r="E488" s="258" t="s">
        <v>937</v>
      </c>
      <c r="F488" s="127" t="s">
        <v>933</v>
      </c>
    </row>
    <row r="489" spans="1:40">
      <c r="A489" s="337" t="s">
        <v>7172</v>
      </c>
      <c r="B489" s="395">
        <v>25</v>
      </c>
      <c r="C489" s="372">
        <v>1</v>
      </c>
      <c r="D489" s="338" t="s">
        <v>11012</v>
      </c>
      <c r="E489" s="336" t="s">
        <v>938</v>
      </c>
      <c r="F489" s="336" t="s">
        <v>1648</v>
      </c>
    </row>
    <row r="490" spans="1:40">
      <c r="B490" s="254">
        <v>27</v>
      </c>
      <c r="C490" s="117">
        <v>1</v>
      </c>
      <c r="D490" s="245" t="s">
        <v>1308</v>
      </c>
      <c r="E490" s="230" t="s">
        <v>1343</v>
      </c>
      <c r="F490" s="261" t="s">
        <v>946</v>
      </c>
      <c r="G490" s="263"/>
    </row>
    <row r="491" spans="1:40">
      <c r="B491" s="254">
        <v>27</v>
      </c>
      <c r="C491" s="117">
        <v>1</v>
      </c>
      <c r="D491" s="227" t="s">
        <v>1309</v>
      </c>
      <c r="E491" s="127" t="s">
        <v>1344</v>
      </c>
      <c r="F491" s="261" t="s">
        <v>1362</v>
      </c>
      <c r="G491" s="263"/>
      <c r="I491" s="260"/>
      <c r="J491" s="260"/>
      <c r="K491" s="260"/>
      <c r="L491" s="260"/>
      <c r="M491" s="260"/>
      <c r="N491" s="260"/>
      <c r="O491" s="260"/>
      <c r="P491" s="260"/>
    </row>
    <row r="492" spans="1:40">
      <c r="B492" s="254">
        <v>27</v>
      </c>
      <c r="C492" s="117">
        <v>1</v>
      </c>
      <c r="D492" s="227" t="s">
        <v>1310</v>
      </c>
      <c r="E492" s="127" t="s">
        <v>1345</v>
      </c>
      <c r="F492" s="261" t="s">
        <v>1347</v>
      </c>
      <c r="G492" s="263"/>
      <c r="I492" s="260"/>
      <c r="J492" s="260"/>
      <c r="K492" s="260"/>
      <c r="L492" s="260"/>
      <c r="M492" s="260"/>
      <c r="N492" s="260"/>
      <c r="O492" s="260"/>
      <c r="P492" s="260"/>
    </row>
    <row r="493" spans="1:40">
      <c r="B493" s="254">
        <v>27</v>
      </c>
      <c r="C493" s="117">
        <v>1</v>
      </c>
      <c r="D493" s="227" t="s">
        <v>1311</v>
      </c>
      <c r="E493" s="127" t="s">
        <v>1346</v>
      </c>
      <c r="F493" s="261" t="s">
        <v>1348</v>
      </c>
      <c r="G493" s="263"/>
      <c r="I493" s="260"/>
      <c r="J493" s="260"/>
      <c r="K493" s="260"/>
      <c r="L493" s="260"/>
      <c r="M493" s="260"/>
      <c r="N493" s="260"/>
      <c r="O493" s="260"/>
      <c r="P493" s="260"/>
    </row>
    <row r="494" spans="1:40">
      <c r="B494" s="254">
        <v>27</v>
      </c>
      <c r="C494" s="117">
        <v>1</v>
      </c>
      <c r="D494" s="348" t="s">
        <v>1312</v>
      </c>
      <c r="E494" s="174" t="s">
        <v>1349</v>
      </c>
      <c r="F494" s="347" t="s">
        <v>11011</v>
      </c>
      <c r="G494" s="262"/>
      <c r="H494" s="260"/>
      <c r="I494" s="260"/>
      <c r="J494" s="260"/>
      <c r="K494" s="260"/>
      <c r="L494" s="260"/>
      <c r="M494" s="260"/>
      <c r="N494" s="260"/>
      <c r="O494" s="260"/>
      <c r="P494" s="260"/>
    </row>
    <row r="495" spans="1:40">
      <c r="B495" s="254">
        <v>27</v>
      </c>
      <c r="D495" s="348" t="s">
        <v>1313</v>
      </c>
      <c r="E495" s="174" t="s">
        <v>1350</v>
      </c>
      <c r="F495" s="347" t="s">
        <v>1721</v>
      </c>
      <c r="G495" s="262"/>
      <c r="H495" s="260"/>
      <c r="I495" s="260"/>
      <c r="J495" s="260"/>
      <c r="K495" s="260"/>
      <c r="L495" s="260"/>
      <c r="M495" s="260"/>
      <c r="N495" s="260"/>
      <c r="O495" s="260"/>
      <c r="P495" s="260"/>
    </row>
    <row r="496" spans="1:40">
      <c r="B496" s="254">
        <v>27</v>
      </c>
      <c r="D496" s="348" t="s">
        <v>1314</v>
      </c>
      <c r="E496" s="174" t="s">
        <v>1351</v>
      </c>
      <c r="F496" s="347" t="s">
        <v>1722</v>
      </c>
      <c r="G496" s="262"/>
      <c r="H496" s="260"/>
      <c r="I496" s="260"/>
      <c r="J496" s="260"/>
      <c r="K496" s="260"/>
      <c r="L496" s="260"/>
      <c r="M496" s="260"/>
      <c r="N496" s="260"/>
      <c r="O496" s="260"/>
      <c r="P496" s="260"/>
    </row>
    <row r="497" spans="1:19">
      <c r="B497" s="254">
        <v>27</v>
      </c>
      <c r="D497" s="349" t="s">
        <v>1315</v>
      </c>
      <c r="E497" s="174" t="s">
        <v>1351</v>
      </c>
      <c r="F497" s="347" t="s">
        <v>1723</v>
      </c>
      <c r="G497" s="262"/>
      <c r="H497" s="260"/>
      <c r="I497" s="260"/>
      <c r="J497" s="260"/>
      <c r="K497" s="260"/>
      <c r="L497" s="260"/>
      <c r="M497" s="260"/>
      <c r="N497" s="260"/>
      <c r="O497" s="260"/>
      <c r="P497" s="260"/>
    </row>
    <row r="498" spans="1:19">
      <c r="B498" s="254">
        <v>27</v>
      </c>
      <c r="D498" s="350" t="s">
        <v>1316</v>
      </c>
      <c r="E498" s="174" t="s">
        <v>1352</v>
      </c>
      <c r="F498" s="347" t="s">
        <v>1724</v>
      </c>
      <c r="G498" s="262"/>
      <c r="H498" s="260"/>
      <c r="I498" s="260"/>
      <c r="J498" s="260"/>
      <c r="K498" s="260"/>
      <c r="L498" s="260"/>
      <c r="M498" s="260"/>
      <c r="N498" s="260"/>
      <c r="O498" s="260"/>
      <c r="P498" s="260"/>
    </row>
    <row r="499" spans="1:19">
      <c r="B499" s="254">
        <v>27</v>
      </c>
      <c r="D499" s="348" t="s">
        <v>1317</v>
      </c>
      <c r="E499" s="174" t="s">
        <v>1352</v>
      </c>
      <c r="F499" s="347" t="s">
        <v>1725</v>
      </c>
      <c r="G499" s="262"/>
      <c r="H499" s="260"/>
      <c r="I499" s="260"/>
      <c r="J499" s="260"/>
      <c r="K499" s="260"/>
      <c r="L499" s="260"/>
      <c r="M499" s="260"/>
      <c r="N499" s="260"/>
      <c r="O499" s="260"/>
      <c r="P499" s="260"/>
    </row>
    <row r="500" spans="1:19">
      <c r="B500" s="254">
        <v>27</v>
      </c>
      <c r="D500" s="348" t="s">
        <v>1318</v>
      </c>
      <c r="E500" s="174" t="s">
        <v>1353</v>
      </c>
      <c r="F500" s="347" t="s">
        <v>1726</v>
      </c>
      <c r="G500" s="262"/>
      <c r="H500" s="260"/>
      <c r="I500" s="260"/>
      <c r="J500" s="260"/>
      <c r="K500" s="260"/>
      <c r="L500" s="260"/>
      <c r="M500" s="260"/>
      <c r="N500" s="260"/>
      <c r="O500" s="260"/>
      <c r="P500" s="260"/>
    </row>
    <row r="501" spans="1:19">
      <c r="B501" s="254">
        <v>27</v>
      </c>
      <c r="D501" s="348" t="s">
        <v>1319</v>
      </c>
      <c r="E501" s="174" t="s">
        <v>1353</v>
      </c>
      <c r="F501" s="347" t="s">
        <v>1727</v>
      </c>
      <c r="G501" s="262"/>
      <c r="H501" s="260"/>
      <c r="I501" s="260"/>
      <c r="J501" s="260"/>
      <c r="K501" s="260"/>
      <c r="L501" s="260"/>
      <c r="M501" s="260"/>
      <c r="N501" s="260"/>
      <c r="O501" s="260"/>
      <c r="P501" s="260"/>
    </row>
    <row r="502" spans="1:19">
      <c r="B502" s="254">
        <v>27</v>
      </c>
      <c r="C502" s="117">
        <v>1</v>
      </c>
      <c r="D502" s="227" t="s">
        <v>1320</v>
      </c>
      <c r="E502" s="127" t="s">
        <v>1354</v>
      </c>
      <c r="F502" s="261" t="s">
        <v>6889</v>
      </c>
      <c r="G502" s="263"/>
      <c r="I502" s="260"/>
      <c r="J502" s="260"/>
      <c r="K502" s="260"/>
      <c r="L502" s="260"/>
      <c r="M502" s="260"/>
      <c r="N502" s="260"/>
      <c r="O502" s="260"/>
      <c r="P502" s="260"/>
    </row>
    <row r="503" spans="1:19">
      <c r="B503" s="254">
        <v>27</v>
      </c>
      <c r="C503" s="117">
        <v>1</v>
      </c>
      <c r="D503" s="227" t="s">
        <v>1321</v>
      </c>
      <c r="E503" s="173" t="s">
        <v>549</v>
      </c>
      <c r="F503" s="312" t="s">
        <v>10013</v>
      </c>
      <c r="G503" s="263"/>
      <c r="I503" s="260"/>
      <c r="J503" s="260"/>
      <c r="K503" s="260"/>
      <c r="L503" s="260"/>
      <c r="M503" s="260"/>
      <c r="N503" s="260"/>
      <c r="O503" s="260"/>
      <c r="P503" s="260"/>
    </row>
    <row r="504" spans="1:19">
      <c r="B504" s="254">
        <v>27</v>
      </c>
      <c r="C504" s="117">
        <v>1</v>
      </c>
      <c r="D504" s="227" t="s">
        <v>1322</v>
      </c>
      <c r="E504" s="173" t="s">
        <v>549</v>
      </c>
      <c r="F504" s="312" t="s">
        <v>11013</v>
      </c>
      <c r="G504" s="263"/>
      <c r="I504" s="260"/>
      <c r="J504" s="260"/>
      <c r="K504" s="260"/>
      <c r="L504" s="260"/>
      <c r="M504" s="260"/>
      <c r="N504" s="260"/>
      <c r="O504" s="260"/>
      <c r="P504" s="261"/>
      <c r="Q504" s="261"/>
      <c r="R504" s="261"/>
      <c r="S504" s="261"/>
    </row>
    <row r="505" spans="1:19">
      <c r="B505" s="254">
        <v>27</v>
      </c>
      <c r="C505" s="117">
        <v>1</v>
      </c>
      <c r="D505" s="246" t="s">
        <v>1323</v>
      </c>
      <c r="E505" s="173" t="s">
        <v>549</v>
      </c>
      <c r="F505" s="312" t="s">
        <v>10017</v>
      </c>
      <c r="G505" s="263"/>
      <c r="P505" s="261"/>
      <c r="Q505" s="261"/>
      <c r="R505" s="261"/>
      <c r="S505" s="261"/>
    </row>
    <row r="506" spans="1:19">
      <c r="B506" s="254">
        <v>27</v>
      </c>
      <c r="C506" s="117">
        <v>1</v>
      </c>
      <c r="D506" s="244" t="s">
        <v>1324</v>
      </c>
      <c r="E506" s="127" t="s">
        <v>1355</v>
      </c>
      <c r="F506" s="261" t="s">
        <v>1740</v>
      </c>
      <c r="G506" s="263"/>
      <c r="I506" t="s">
        <v>7178</v>
      </c>
      <c r="J506" t="s">
        <v>7179</v>
      </c>
      <c r="P506" s="261"/>
      <c r="Q506" s="261"/>
      <c r="R506" s="261"/>
      <c r="S506" s="261"/>
    </row>
    <row r="507" spans="1:19">
      <c r="A507" s="127" t="s">
        <v>7173</v>
      </c>
      <c r="B507" s="254">
        <v>27</v>
      </c>
      <c r="C507" s="117">
        <v>1</v>
      </c>
      <c r="D507" s="228" t="s">
        <v>1325</v>
      </c>
      <c r="E507" s="127" t="s">
        <v>1357</v>
      </c>
      <c r="F507" s="261" t="s">
        <v>1356</v>
      </c>
      <c r="G507" s="263"/>
      <c r="I507" t="s">
        <v>7180</v>
      </c>
      <c r="J507" t="s">
        <v>7181</v>
      </c>
      <c r="P507" s="261"/>
      <c r="Q507" s="261"/>
      <c r="R507" s="261"/>
      <c r="S507" s="261"/>
    </row>
    <row r="508" spans="1:19">
      <c r="B508" s="254">
        <v>27</v>
      </c>
      <c r="C508" s="117">
        <v>1</v>
      </c>
      <c r="D508" s="228" t="s">
        <v>1326</v>
      </c>
      <c r="E508" s="127" t="s">
        <v>1360</v>
      </c>
      <c r="F508" s="261" t="s">
        <v>1359</v>
      </c>
      <c r="G508" s="263"/>
      <c r="P508" s="261"/>
      <c r="Q508" s="261"/>
      <c r="R508" s="261"/>
      <c r="S508" s="261"/>
    </row>
    <row r="509" spans="1:19">
      <c r="B509" s="254">
        <v>27</v>
      </c>
      <c r="C509" s="117">
        <v>1</v>
      </c>
      <c r="D509" s="228" t="s">
        <v>1327</v>
      </c>
      <c r="E509" s="127" t="s">
        <v>1361</v>
      </c>
      <c r="F509" s="261" t="s">
        <v>1358</v>
      </c>
      <c r="G509" s="263"/>
      <c r="P509" s="261"/>
      <c r="Q509" s="261"/>
      <c r="R509" s="261"/>
      <c r="S509" s="261"/>
    </row>
    <row r="510" spans="1:19">
      <c r="B510" s="254">
        <v>27</v>
      </c>
      <c r="D510" s="351" t="s">
        <v>1328</v>
      </c>
      <c r="E510" s="174" t="s">
        <v>1350</v>
      </c>
      <c r="F510" s="347" t="s">
        <v>1462</v>
      </c>
      <c r="G510" s="262"/>
      <c r="H510" s="260"/>
      <c r="P510" s="261"/>
      <c r="Q510" s="261"/>
      <c r="R510" s="261"/>
      <c r="S510" s="261"/>
    </row>
    <row r="511" spans="1:19">
      <c r="B511" s="254">
        <v>27</v>
      </c>
      <c r="C511" s="117">
        <v>1</v>
      </c>
      <c r="D511" s="249" t="s">
        <v>1329</v>
      </c>
      <c r="E511" s="127" t="s">
        <v>1354</v>
      </c>
      <c r="F511" s="261" t="s">
        <v>6890</v>
      </c>
      <c r="G511" s="263"/>
      <c r="P511" s="261"/>
      <c r="Q511" s="261"/>
      <c r="R511" s="261"/>
      <c r="S511" s="261"/>
    </row>
    <row r="512" spans="1:19">
      <c r="B512" s="254">
        <v>27</v>
      </c>
      <c r="C512" s="117">
        <v>1</v>
      </c>
      <c r="D512" s="249" t="s">
        <v>1330</v>
      </c>
      <c r="E512" s="127" t="s">
        <v>1344</v>
      </c>
      <c r="F512" s="261" t="s">
        <v>1363</v>
      </c>
      <c r="G512" s="263"/>
      <c r="P512" s="261"/>
      <c r="Q512" s="261"/>
      <c r="R512" s="261"/>
      <c r="S512" s="261"/>
    </row>
    <row r="513" spans="2:19">
      <c r="B513" s="254">
        <v>27</v>
      </c>
      <c r="C513" s="117">
        <v>1</v>
      </c>
      <c r="D513" s="249" t="s">
        <v>1331</v>
      </c>
      <c r="E513" s="127" t="s">
        <v>1355</v>
      </c>
      <c r="F513" s="261" t="s">
        <v>1364</v>
      </c>
      <c r="G513" s="263"/>
      <c r="H513" s="261"/>
      <c r="I513" s="261"/>
      <c r="J513" s="261"/>
      <c r="K513" s="261"/>
      <c r="L513" s="261"/>
      <c r="M513" s="261"/>
      <c r="N513" s="261"/>
      <c r="O513" s="261"/>
      <c r="P513" s="261"/>
      <c r="Q513" s="261"/>
      <c r="R513" s="261"/>
      <c r="S513" s="261"/>
    </row>
    <row r="514" spans="2:19">
      <c r="B514" s="254">
        <v>27</v>
      </c>
      <c r="C514" s="117">
        <v>1</v>
      </c>
      <c r="D514" s="249" t="s">
        <v>1332</v>
      </c>
      <c r="E514" s="173" t="s">
        <v>549</v>
      </c>
      <c r="F514" s="312" t="s">
        <v>10696</v>
      </c>
      <c r="M514" s="261"/>
      <c r="N514" s="261"/>
      <c r="O514" s="261"/>
      <c r="P514" s="261"/>
      <c r="Q514" s="261"/>
      <c r="R514" s="261"/>
      <c r="S514" s="261"/>
    </row>
    <row r="515" spans="2:19">
      <c r="B515" s="254">
        <v>27</v>
      </c>
      <c r="D515" s="352" t="s">
        <v>1333</v>
      </c>
      <c r="E515" s="173" t="s">
        <v>549</v>
      </c>
      <c r="M515" s="261"/>
      <c r="N515" s="261"/>
      <c r="O515" s="261"/>
      <c r="P515" s="261"/>
      <c r="Q515" s="261"/>
      <c r="R515" s="261"/>
      <c r="S515" s="261"/>
    </row>
    <row r="516" spans="2:19">
      <c r="B516" s="254">
        <v>27</v>
      </c>
      <c r="D516" s="352" t="s">
        <v>1334</v>
      </c>
      <c r="E516" s="173" t="s">
        <v>549</v>
      </c>
      <c r="M516" s="261"/>
      <c r="N516" s="261"/>
      <c r="O516" s="261"/>
      <c r="P516" s="261"/>
      <c r="Q516" s="261"/>
      <c r="R516" s="261"/>
      <c r="S516" s="261"/>
    </row>
    <row r="517" spans="2:19">
      <c r="B517" s="254">
        <v>27</v>
      </c>
      <c r="D517" s="353" t="s">
        <v>1335</v>
      </c>
      <c r="E517" s="173" t="s">
        <v>549</v>
      </c>
      <c r="M517" s="261"/>
      <c r="N517" s="261"/>
      <c r="O517" s="261"/>
      <c r="P517" s="261"/>
      <c r="Q517" s="261"/>
      <c r="R517" s="261"/>
      <c r="S517" s="261"/>
    </row>
    <row r="518" spans="2:19">
      <c r="B518" s="254">
        <v>27</v>
      </c>
      <c r="C518" s="117">
        <v>1</v>
      </c>
      <c r="D518" s="248" t="s">
        <v>1336</v>
      </c>
      <c r="E518" s="173" t="s">
        <v>549</v>
      </c>
      <c r="F518" s="312" t="s">
        <v>11014</v>
      </c>
      <c r="M518" s="261"/>
      <c r="N518" s="261"/>
      <c r="O518" s="261"/>
      <c r="P518" s="261"/>
      <c r="Q518" s="261"/>
      <c r="R518" s="261"/>
      <c r="S518" s="261"/>
    </row>
    <row r="519" spans="2:19">
      <c r="B519" s="254">
        <v>27</v>
      </c>
      <c r="D519" s="249" t="s">
        <v>1337</v>
      </c>
      <c r="E519" s="173" t="s">
        <v>549</v>
      </c>
      <c r="M519" s="261"/>
      <c r="N519" s="261"/>
      <c r="O519" s="261"/>
      <c r="P519" s="261"/>
      <c r="Q519" s="261"/>
      <c r="R519" s="261"/>
      <c r="S519" s="261"/>
    </row>
    <row r="520" spans="2:19">
      <c r="B520" s="254">
        <v>27</v>
      </c>
      <c r="D520" s="352" t="s">
        <v>1338</v>
      </c>
      <c r="E520" s="174" t="s">
        <v>731</v>
      </c>
      <c r="F520" s="174" t="s">
        <v>1365</v>
      </c>
      <c r="M520" s="261"/>
      <c r="N520" s="261"/>
      <c r="O520" s="261"/>
      <c r="P520" s="261"/>
      <c r="Q520" s="261"/>
      <c r="R520" s="261"/>
      <c r="S520" s="261"/>
    </row>
    <row r="521" spans="2:19">
      <c r="B521" s="254">
        <v>27</v>
      </c>
      <c r="D521" s="352" t="s">
        <v>1339</v>
      </c>
      <c r="E521" s="174" t="s">
        <v>745</v>
      </c>
      <c r="F521" s="174" t="s">
        <v>1366</v>
      </c>
      <c r="M521" s="261"/>
      <c r="N521" s="261"/>
      <c r="O521" s="261"/>
      <c r="P521" s="261"/>
      <c r="Q521" s="261"/>
      <c r="R521" s="261"/>
      <c r="S521" s="261"/>
    </row>
    <row r="522" spans="2:19">
      <c r="B522" s="255">
        <v>28</v>
      </c>
      <c r="C522" s="117">
        <v>1</v>
      </c>
      <c r="D522" s="245" t="s">
        <v>1367</v>
      </c>
      <c r="E522" s="127" t="s">
        <v>1419</v>
      </c>
      <c r="F522" s="127" t="s">
        <v>11034</v>
      </c>
      <c r="M522" s="261"/>
      <c r="N522" s="261"/>
      <c r="O522" s="261"/>
      <c r="P522" s="261"/>
      <c r="Q522" s="261"/>
      <c r="R522" s="261"/>
      <c r="S522" s="261"/>
    </row>
    <row r="523" spans="2:19">
      <c r="B523" s="255">
        <v>28</v>
      </c>
      <c r="C523" s="117">
        <v>1</v>
      </c>
      <c r="D523" s="227" t="s">
        <v>1368</v>
      </c>
      <c r="E523" s="127" t="s">
        <v>1420</v>
      </c>
      <c r="F523" s="127" t="s">
        <v>11032</v>
      </c>
      <c r="M523" s="261"/>
      <c r="N523" s="261"/>
      <c r="O523" s="261"/>
      <c r="P523" s="261"/>
      <c r="Q523" s="261"/>
      <c r="R523" s="261"/>
      <c r="S523" s="261"/>
    </row>
    <row r="524" spans="2:19">
      <c r="B524" s="255">
        <v>28</v>
      </c>
      <c r="C524" s="117">
        <v>1</v>
      </c>
      <c r="D524" s="227" t="s">
        <v>1369</v>
      </c>
      <c r="E524" s="127" t="s">
        <v>1421</v>
      </c>
      <c r="F524" s="127" t="s">
        <v>11033</v>
      </c>
      <c r="M524" s="261"/>
      <c r="N524" s="261"/>
      <c r="O524" s="261"/>
      <c r="P524" s="261"/>
      <c r="Q524" s="261"/>
      <c r="R524" s="261"/>
      <c r="S524" s="261"/>
    </row>
    <row r="525" spans="2:19">
      <c r="B525" s="255">
        <v>28</v>
      </c>
      <c r="C525" s="117">
        <v>1</v>
      </c>
      <c r="D525" s="227" t="s">
        <v>1370</v>
      </c>
      <c r="E525" s="127" t="s">
        <v>1422</v>
      </c>
      <c r="F525" s="127" t="s">
        <v>1423</v>
      </c>
      <c r="M525" s="261"/>
      <c r="N525" s="261"/>
      <c r="O525" s="261"/>
      <c r="P525" s="261"/>
      <c r="Q525" s="261"/>
      <c r="R525" s="261"/>
      <c r="S525" s="261"/>
    </row>
    <row r="526" spans="2:19">
      <c r="B526" s="255">
        <v>28</v>
      </c>
      <c r="C526" s="117">
        <v>1</v>
      </c>
      <c r="D526" s="227" t="s">
        <v>1371</v>
      </c>
      <c r="E526" s="127" t="s">
        <v>1426</v>
      </c>
      <c r="F526" s="127" t="s">
        <v>11035</v>
      </c>
      <c r="M526" s="261"/>
      <c r="N526" s="261"/>
      <c r="O526" s="261"/>
      <c r="P526" s="261"/>
      <c r="Q526" s="261"/>
      <c r="R526" s="261"/>
      <c r="S526" s="261"/>
    </row>
    <row r="527" spans="2:19">
      <c r="B527" s="255">
        <v>28</v>
      </c>
      <c r="C527" s="117">
        <v>1</v>
      </c>
      <c r="D527" s="227" t="s">
        <v>1372</v>
      </c>
      <c r="E527" s="127" t="s">
        <v>1427</v>
      </c>
      <c r="F527" s="127" t="s">
        <v>11036</v>
      </c>
      <c r="I527" t="s">
        <v>7182</v>
      </c>
      <c r="J527" t="s">
        <v>7183</v>
      </c>
      <c r="M527" s="261"/>
      <c r="N527" s="261"/>
      <c r="O527" s="261"/>
      <c r="P527" s="261"/>
      <c r="Q527" s="261"/>
      <c r="R527" s="261"/>
      <c r="S527" s="261"/>
    </row>
    <row r="528" spans="2:19">
      <c r="B528" s="255">
        <v>28</v>
      </c>
      <c r="D528" s="348" t="s">
        <v>1373</v>
      </c>
      <c r="E528" s="174" t="s">
        <v>1425</v>
      </c>
      <c r="F528" s="174" t="s">
        <v>11037</v>
      </c>
      <c r="I528" t="s">
        <v>7184</v>
      </c>
      <c r="J528" t="s">
        <v>7185</v>
      </c>
      <c r="M528" s="261"/>
      <c r="N528" s="261"/>
      <c r="O528" s="261"/>
      <c r="P528" s="261"/>
      <c r="Q528" s="261"/>
      <c r="R528" s="261"/>
      <c r="S528" s="261"/>
    </row>
    <row r="529" spans="2:19">
      <c r="B529" s="255">
        <v>28</v>
      </c>
      <c r="C529" s="117">
        <v>1</v>
      </c>
      <c r="D529" s="246" t="s">
        <v>1374</v>
      </c>
      <c r="E529" s="127" t="s">
        <v>1424</v>
      </c>
      <c r="F529" s="259" t="s">
        <v>1719</v>
      </c>
      <c r="G529" s="264"/>
      <c r="H529" s="259"/>
      <c r="I529" s="259"/>
      <c r="J529" s="259"/>
      <c r="M529" s="261"/>
      <c r="N529" s="261"/>
      <c r="O529" s="261"/>
      <c r="P529" s="261"/>
      <c r="Q529" s="261"/>
      <c r="R529" s="261"/>
      <c r="S529" s="261"/>
    </row>
    <row r="530" spans="2:19">
      <c r="B530" s="255">
        <v>28</v>
      </c>
      <c r="C530" s="117">
        <v>1</v>
      </c>
      <c r="D530" s="245" t="s">
        <v>1375</v>
      </c>
      <c r="E530" s="127" t="s">
        <v>1428</v>
      </c>
      <c r="F530" s="260" t="s">
        <v>1709</v>
      </c>
      <c r="G530" s="262"/>
      <c r="H530" s="260"/>
      <c r="I530" s="260"/>
      <c r="J530" s="259"/>
      <c r="M530" s="261"/>
      <c r="N530" s="261"/>
      <c r="O530" s="261"/>
      <c r="P530" s="261"/>
      <c r="Q530" s="261"/>
      <c r="R530" s="261"/>
      <c r="S530" s="261"/>
    </row>
    <row r="531" spans="2:19">
      <c r="B531" s="255">
        <v>28</v>
      </c>
      <c r="C531" s="117">
        <v>1</v>
      </c>
      <c r="D531" s="227" t="s">
        <v>1376</v>
      </c>
      <c r="E531" s="127" t="s">
        <v>1429</v>
      </c>
      <c r="F531" s="260" t="s">
        <v>1714</v>
      </c>
      <c r="G531" s="262"/>
      <c r="H531" s="260"/>
      <c r="I531" s="260"/>
      <c r="J531" s="259"/>
      <c r="K531" s="259"/>
      <c r="L531" s="259"/>
      <c r="M531" s="261"/>
      <c r="N531" s="261"/>
      <c r="O531" s="261"/>
      <c r="P531" s="261"/>
      <c r="Q531" s="261"/>
      <c r="R531" s="261"/>
      <c r="S531" s="261"/>
    </row>
    <row r="532" spans="2:19">
      <c r="B532" s="255">
        <v>28</v>
      </c>
      <c r="C532" s="117">
        <v>1</v>
      </c>
      <c r="D532" s="227" t="s">
        <v>1377</v>
      </c>
      <c r="E532" s="127" t="s">
        <v>1430</v>
      </c>
      <c r="F532" s="260" t="s">
        <v>1712</v>
      </c>
      <c r="G532" s="262"/>
      <c r="H532" s="260"/>
      <c r="I532" s="260"/>
      <c r="J532" s="259"/>
      <c r="K532" s="259"/>
      <c r="L532" s="259"/>
      <c r="M532" s="261"/>
      <c r="N532" s="261"/>
      <c r="O532" s="261"/>
      <c r="P532" s="261"/>
      <c r="Q532" s="261"/>
      <c r="R532" s="261"/>
      <c r="S532" s="261"/>
    </row>
    <row r="533" spans="2:19">
      <c r="B533" s="255">
        <v>28</v>
      </c>
      <c r="C533" s="117">
        <v>1</v>
      </c>
      <c r="D533" s="227" t="s">
        <v>1378</v>
      </c>
      <c r="E533" s="127" t="s">
        <v>1430</v>
      </c>
      <c r="F533" s="260" t="s">
        <v>1713</v>
      </c>
      <c r="G533" s="262"/>
      <c r="H533" s="260"/>
      <c r="I533" s="260"/>
      <c r="J533" s="259"/>
      <c r="K533" s="259"/>
      <c r="L533" s="259"/>
      <c r="M533" s="260"/>
      <c r="N533" s="260"/>
      <c r="O533" s="260"/>
      <c r="P533" s="260"/>
      <c r="Q533" s="260"/>
      <c r="R533" s="260"/>
      <c r="S533" s="260"/>
    </row>
    <row r="534" spans="2:19">
      <c r="B534" s="255">
        <v>28</v>
      </c>
      <c r="C534" s="117">
        <v>1</v>
      </c>
      <c r="D534" s="227" t="s">
        <v>1379</v>
      </c>
      <c r="E534" s="127" t="s">
        <v>1432</v>
      </c>
      <c r="F534" s="260" t="s">
        <v>1711</v>
      </c>
      <c r="G534" s="262"/>
      <c r="H534" s="260"/>
      <c r="I534" s="260"/>
      <c r="J534" s="259"/>
      <c r="K534" s="259"/>
      <c r="L534" s="259"/>
      <c r="M534" s="260"/>
      <c r="N534" s="260"/>
      <c r="O534" s="260"/>
      <c r="P534" s="260"/>
      <c r="Q534" s="260"/>
      <c r="R534" s="260"/>
      <c r="S534" s="260"/>
    </row>
    <row r="535" spans="2:19">
      <c r="B535" s="255">
        <v>28</v>
      </c>
      <c r="C535" s="117">
        <v>1</v>
      </c>
      <c r="D535" s="227" t="s">
        <v>1380</v>
      </c>
      <c r="E535" s="127" t="s">
        <v>1432</v>
      </c>
      <c r="F535" s="260" t="s">
        <v>1710</v>
      </c>
      <c r="G535" s="262"/>
      <c r="H535" s="260"/>
      <c r="I535" s="260"/>
      <c r="J535" s="259"/>
      <c r="K535" s="259"/>
      <c r="L535" s="259"/>
      <c r="M535" s="260"/>
      <c r="N535" s="260"/>
      <c r="O535" s="260"/>
      <c r="P535" s="260"/>
      <c r="Q535" s="260"/>
      <c r="R535" s="260"/>
      <c r="S535" s="260"/>
    </row>
    <row r="536" spans="2:19">
      <c r="B536" s="255">
        <v>28</v>
      </c>
      <c r="C536" s="117">
        <v>1</v>
      </c>
      <c r="D536" s="227" t="s">
        <v>1381</v>
      </c>
      <c r="E536" s="127" t="s">
        <v>1431</v>
      </c>
      <c r="F536" s="260" t="s">
        <v>1715</v>
      </c>
      <c r="G536" s="262"/>
      <c r="H536" s="260"/>
      <c r="I536" s="260"/>
      <c r="J536" s="259"/>
      <c r="K536" s="259"/>
      <c r="L536" s="259"/>
      <c r="M536" s="260"/>
      <c r="N536" s="260"/>
      <c r="O536" s="260"/>
      <c r="P536" s="260"/>
      <c r="Q536" s="260"/>
      <c r="R536" s="260"/>
      <c r="S536" s="260"/>
    </row>
    <row r="537" spans="2:19">
      <c r="B537" s="255">
        <v>28</v>
      </c>
      <c r="C537" s="117">
        <v>1</v>
      </c>
      <c r="D537" s="246" t="s">
        <v>1382</v>
      </c>
      <c r="E537" s="127" t="s">
        <v>1431</v>
      </c>
      <c r="F537" s="260" t="s">
        <v>1716</v>
      </c>
      <c r="G537" s="262"/>
      <c r="H537" s="260"/>
      <c r="I537" s="260"/>
      <c r="J537" s="259"/>
      <c r="K537" s="259"/>
      <c r="L537" s="259"/>
      <c r="M537" s="260"/>
      <c r="N537" s="260"/>
      <c r="O537" s="260"/>
      <c r="P537" s="260"/>
      <c r="Q537" s="260"/>
      <c r="R537" s="260"/>
      <c r="S537" s="260"/>
    </row>
    <row r="538" spans="2:19">
      <c r="B538" s="255">
        <v>28</v>
      </c>
      <c r="C538" s="117">
        <v>1</v>
      </c>
      <c r="D538" s="244" t="s">
        <v>1383</v>
      </c>
      <c r="E538" s="127" t="s">
        <v>1433</v>
      </c>
      <c r="F538" s="260" t="s">
        <v>1717</v>
      </c>
      <c r="G538" s="262"/>
      <c r="H538" s="260"/>
      <c r="I538" s="260"/>
      <c r="J538" s="259"/>
      <c r="K538" s="259"/>
      <c r="L538" s="259"/>
      <c r="M538" s="260"/>
      <c r="N538" s="260"/>
      <c r="O538" s="260"/>
      <c r="P538" s="260"/>
      <c r="Q538" s="260"/>
      <c r="R538" s="260"/>
      <c r="S538" s="260"/>
    </row>
    <row r="539" spans="2:19">
      <c r="B539" s="255">
        <v>28</v>
      </c>
      <c r="C539" s="117">
        <v>1</v>
      </c>
      <c r="D539" s="228" t="s">
        <v>1384</v>
      </c>
      <c r="E539" s="127" t="s">
        <v>1433</v>
      </c>
      <c r="F539" s="260" t="s">
        <v>1718</v>
      </c>
      <c r="G539" s="262"/>
      <c r="H539" s="260"/>
      <c r="I539" s="260"/>
      <c r="J539" s="259"/>
      <c r="K539" s="259"/>
      <c r="L539" s="259"/>
      <c r="M539" s="260"/>
      <c r="N539" s="260"/>
      <c r="O539" s="260"/>
      <c r="P539" s="260"/>
      <c r="Q539" s="260"/>
      <c r="R539" s="260"/>
      <c r="S539" s="260"/>
    </row>
    <row r="540" spans="2:19">
      <c r="B540" s="255">
        <v>28</v>
      </c>
      <c r="C540" s="117">
        <v>1</v>
      </c>
      <c r="D540" s="228" t="s">
        <v>1385</v>
      </c>
      <c r="E540" s="127" t="s">
        <v>1459</v>
      </c>
      <c r="F540" s="259" t="s">
        <v>6891</v>
      </c>
      <c r="G540" s="264"/>
      <c r="H540" s="259"/>
      <c r="I540" s="259"/>
      <c r="J540" s="259"/>
      <c r="K540" s="259"/>
      <c r="L540" s="259"/>
      <c r="M540" s="260"/>
      <c r="N540" s="260"/>
      <c r="O540" s="260"/>
      <c r="P540" s="260"/>
      <c r="Q540" s="260"/>
      <c r="R540" s="260"/>
      <c r="S540" s="260"/>
    </row>
    <row r="541" spans="2:19">
      <c r="B541" s="255">
        <v>28</v>
      </c>
      <c r="C541" s="117">
        <v>1</v>
      </c>
      <c r="D541" s="228" t="s">
        <v>1386</v>
      </c>
      <c r="E541" s="127" t="s">
        <v>1460</v>
      </c>
      <c r="F541" s="127" t="s">
        <v>1434</v>
      </c>
      <c r="J541" s="259"/>
      <c r="K541" s="259"/>
      <c r="L541" s="259"/>
      <c r="M541" s="260"/>
      <c r="N541" s="260"/>
      <c r="O541" s="260"/>
      <c r="P541" s="260"/>
      <c r="Q541" s="260"/>
      <c r="R541" s="260"/>
      <c r="S541" s="260"/>
    </row>
    <row r="542" spans="2:19">
      <c r="B542" s="255">
        <v>28</v>
      </c>
      <c r="C542" s="117">
        <v>1</v>
      </c>
      <c r="D542" s="228" t="s">
        <v>1387</v>
      </c>
      <c r="E542" s="127" t="s">
        <v>1435</v>
      </c>
      <c r="F542" s="127" t="s">
        <v>1439</v>
      </c>
      <c r="J542" s="259"/>
      <c r="K542" s="259"/>
      <c r="L542" s="259"/>
      <c r="M542" s="260"/>
      <c r="N542" s="260"/>
      <c r="O542" s="260"/>
      <c r="P542" s="260"/>
      <c r="Q542" s="260"/>
      <c r="R542" s="260"/>
      <c r="S542" s="260"/>
    </row>
    <row r="543" spans="2:19">
      <c r="B543" s="255">
        <v>28</v>
      </c>
      <c r="C543" s="117">
        <v>1</v>
      </c>
      <c r="D543" s="228" t="s">
        <v>1388</v>
      </c>
      <c r="E543" s="127" t="s">
        <v>1436</v>
      </c>
      <c r="F543" s="127" t="s">
        <v>1440</v>
      </c>
      <c r="J543" s="259"/>
      <c r="K543" s="259"/>
      <c r="L543" s="259"/>
      <c r="M543" s="260"/>
      <c r="N543" s="260"/>
      <c r="O543" s="260"/>
      <c r="P543" s="260"/>
      <c r="Q543" s="260"/>
      <c r="R543" s="260"/>
      <c r="S543" s="260"/>
    </row>
    <row r="544" spans="2:19">
      <c r="B544" s="255">
        <v>28</v>
      </c>
      <c r="C544" s="117">
        <v>1</v>
      </c>
      <c r="D544" s="228" t="s">
        <v>1389</v>
      </c>
      <c r="E544" s="127" t="s">
        <v>1437</v>
      </c>
      <c r="F544" s="127" t="s">
        <v>1441</v>
      </c>
      <c r="J544" s="259"/>
      <c r="K544" s="259"/>
      <c r="L544" s="259"/>
      <c r="M544" s="260"/>
      <c r="N544" s="260"/>
      <c r="O544" s="260"/>
      <c r="P544" s="260"/>
      <c r="Q544" s="260"/>
      <c r="R544" s="260"/>
      <c r="S544" s="260"/>
    </row>
    <row r="545" spans="1:19">
      <c r="B545" s="255">
        <v>28</v>
      </c>
      <c r="C545" s="117">
        <v>1</v>
      </c>
      <c r="D545" s="247" t="s">
        <v>1390</v>
      </c>
      <c r="E545" s="127" t="s">
        <v>1438</v>
      </c>
      <c r="F545" s="127" t="s">
        <v>1442</v>
      </c>
      <c r="J545" s="259"/>
      <c r="K545" s="259"/>
      <c r="L545" s="259"/>
      <c r="M545" s="260"/>
      <c r="N545" s="260"/>
      <c r="O545" s="260"/>
      <c r="P545" s="260"/>
      <c r="Q545" s="260"/>
      <c r="R545" s="260"/>
      <c r="S545" s="260"/>
    </row>
    <row r="546" spans="1:19">
      <c r="B546" s="255">
        <v>28</v>
      </c>
      <c r="C546" s="117">
        <v>1</v>
      </c>
      <c r="D546" s="244" t="s">
        <v>1391</v>
      </c>
      <c r="E546" s="127" t="s">
        <v>1443</v>
      </c>
      <c r="F546" s="127" t="s">
        <v>1447</v>
      </c>
      <c r="J546" s="259"/>
      <c r="K546" s="259"/>
      <c r="L546" s="259"/>
      <c r="M546" s="260"/>
      <c r="N546" s="260"/>
      <c r="O546" s="260"/>
      <c r="P546" s="260"/>
      <c r="Q546" s="260"/>
      <c r="R546" s="260"/>
      <c r="S546" s="260"/>
    </row>
    <row r="547" spans="1:19">
      <c r="B547" s="255">
        <v>28</v>
      </c>
      <c r="C547" s="117">
        <v>1</v>
      </c>
      <c r="D547" s="228" t="s">
        <v>1392</v>
      </c>
      <c r="E547" s="127" t="s">
        <v>1444</v>
      </c>
      <c r="F547" s="127" t="s">
        <v>1448</v>
      </c>
      <c r="J547" s="259"/>
      <c r="K547" s="259"/>
      <c r="L547" s="259"/>
      <c r="M547" s="260"/>
      <c r="N547" s="260"/>
      <c r="O547" s="260"/>
      <c r="P547" s="260"/>
      <c r="Q547" s="260"/>
      <c r="R547" s="260"/>
      <c r="S547" s="260"/>
    </row>
    <row r="548" spans="1:19">
      <c r="B548" s="255">
        <v>28</v>
      </c>
      <c r="C548" s="117">
        <v>1</v>
      </c>
      <c r="D548" s="228" t="s">
        <v>1393</v>
      </c>
      <c r="E548" s="127" t="s">
        <v>1445</v>
      </c>
      <c r="F548" s="127" t="s">
        <v>1449</v>
      </c>
      <c r="J548" s="259"/>
      <c r="K548" s="259"/>
      <c r="L548" s="259"/>
      <c r="M548" s="260"/>
      <c r="N548" s="260"/>
      <c r="O548" s="260"/>
      <c r="P548" s="260"/>
      <c r="Q548" s="260"/>
      <c r="R548" s="260"/>
      <c r="S548" s="260"/>
    </row>
    <row r="549" spans="1:19">
      <c r="B549" s="255">
        <v>28</v>
      </c>
      <c r="C549" s="117">
        <v>1</v>
      </c>
      <c r="D549" s="228" t="s">
        <v>1394</v>
      </c>
      <c r="E549" s="127" t="s">
        <v>1446</v>
      </c>
      <c r="F549" s="127" t="s">
        <v>1457</v>
      </c>
      <c r="J549" s="259"/>
      <c r="K549" s="259"/>
      <c r="L549" s="259"/>
      <c r="M549" s="260"/>
      <c r="N549" s="260"/>
      <c r="O549" s="260"/>
      <c r="P549" s="260"/>
      <c r="Q549" s="260"/>
      <c r="R549" s="260"/>
      <c r="S549" s="260"/>
    </row>
    <row r="550" spans="1:19">
      <c r="B550" s="255">
        <v>28</v>
      </c>
      <c r="C550" s="117">
        <v>1</v>
      </c>
      <c r="D550" s="228" t="s">
        <v>11016</v>
      </c>
      <c r="E550" s="127" t="s">
        <v>1450</v>
      </c>
      <c r="F550" s="127" t="s">
        <v>11015</v>
      </c>
      <c r="J550" s="259"/>
      <c r="K550" s="259"/>
      <c r="L550" s="259"/>
      <c r="M550" s="260"/>
      <c r="N550" s="260"/>
      <c r="O550" s="260"/>
      <c r="P550" s="260"/>
      <c r="Q550" s="260"/>
      <c r="R550" s="260"/>
      <c r="S550" s="260"/>
    </row>
    <row r="551" spans="1:19">
      <c r="B551" s="255">
        <v>28</v>
      </c>
      <c r="D551" s="354" t="s">
        <v>1452</v>
      </c>
      <c r="E551" s="174" t="s">
        <v>549</v>
      </c>
      <c r="F551" s="174"/>
      <c r="M551" s="260"/>
      <c r="N551" s="260"/>
      <c r="O551" s="260"/>
      <c r="P551" s="260"/>
      <c r="Q551" s="260"/>
      <c r="R551" s="260"/>
      <c r="S551" s="260"/>
    </row>
    <row r="552" spans="1:19">
      <c r="B552" s="255">
        <v>28</v>
      </c>
      <c r="D552" s="354" t="s">
        <v>1453</v>
      </c>
      <c r="E552" s="174" t="s">
        <v>1458</v>
      </c>
      <c r="F552" s="355" t="s">
        <v>6892</v>
      </c>
      <c r="G552" s="263"/>
      <c r="H552" s="261"/>
      <c r="I552" s="261"/>
      <c r="J552" s="261"/>
      <c r="M552" s="260"/>
      <c r="N552" s="260"/>
      <c r="O552" s="260"/>
      <c r="P552" s="260"/>
      <c r="Q552" s="260"/>
      <c r="R552" s="260"/>
      <c r="S552" s="260"/>
    </row>
    <row r="553" spans="1:19">
      <c r="B553" s="255">
        <v>28</v>
      </c>
      <c r="D553" s="356" t="s">
        <v>1454</v>
      </c>
      <c r="E553" s="174" t="s">
        <v>1451</v>
      </c>
      <c r="F553" s="355" t="s">
        <v>1720</v>
      </c>
      <c r="G553" s="263"/>
      <c r="H553" s="261"/>
      <c r="I553" s="261"/>
      <c r="J553" s="261"/>
    </row>
    <row r="554" spans="1:19">
      <c r="B554" s="255">
        <v>28</v>
      </c>
      <c r="D554" s="245" t="s">
        <v>11020</v>
      </c>
      <c r="E554" s="173" t="s">
        <v>549</v>
      </c>
      <c r="J554" s="357"/>
    </row>
    <row r="555" spans="1:19">
      <c r="B555" s="255">
        <v>28</v>
      </c>
      <c r="D555" s="227" t="s">
        <v>11020</v>
      </c>
      <c r="E555" s="173" t="s">
        <v>549</v>
      </c>
      <c r="J555" s="357"/>
    </row>
    <row r="556" spans="1:19">
      <c r="B556" s="255">
        <v>28</v>
      </c>
      <c r="D556" s="227" t="s">
        <v>11020</v>
      </c>
      <c r="E556" s="173" t="s">
        <v>549</v>
      </c>
      <c r="J556" s="357"/>
    </row>
    <row r="557" spans="1:19">
      <c r="B557" s="255">
        <v>28</v>
      </c>
      <c r="D557" s="227" t="s">
        <v>11020</v>
      </c>
      <c r="E557" s="173" t="s">
        <v>549</v>
      </c>
      <c r="J557" s="357"/>
    </row>
    <row r="558" spans="1:19">
      <c r="B558" s="255">
        <v>28</v>
      </c>
      <c r="C558" s="117">
        <v>1</v>
      </c>
      <c r="D558" s="227" t="s">
        <v>11020</v>
      </c>
      <c r="E558" s="127" t="s">
        <v>1455</v>
      </c>
      <c r="F558" s="127" t="s">
        <v>11018</v>
      </c>
      <c r="J558" s="357"/>
    </row>
    <row r="559" spans="1:19">
      <c r="B559" s="255">
        <v>28</v>
      </c>
      <c r="C559" s="117">
        <v>1</v>
      </c>
      <c r="D559" s="227" t="s">
        <v>11020</v>
      </c>
      <c r="E559" s="127" t="s">
        <v>1456</v>
      </c>
      <c r="F559" s="127" t="s">
        <v>11019</v>
      </c>
      <c r="J559" s="357"/>
    </row>
    <row r="560" spans="1:19">
      <c r="A560" s="127" t="s">
        <v>11017</v>
      </c>
      <c r="B560" s="255">
        <v>28</v>
      </c>
      <c r="D560" s="227" t="s">
        <v>11020</v>
      </c>
      <c r="E560" s="173" t="s">
        <v>549</v>
      </c>
      <c r="J560" s="357"/>
    </row>
    <row r="561" spans="1:14">
      <c r="A561" s="127" t="s">
        <v>7175</v>
      </c>
      <c r="B561" s="255">
        <v>28</v>
      </c>
      <c r="D561" s="227" t="s">
        <v>11021</v>
      </c>
      <c r="E561" s="173" t="s">
        <v>549</v>
      </c>
      <c r="J561" s="357"/>
    </row>
    <row r="562" spans="1:14">
      <c r="A562" s="127">
        <v>213</v>
      </c>
      <c r="B562" s="309">
        <v>28</v>
      </c>
      <c r="C562" s="311"/>
      <c r="D562" s="227" t="s">
        <v>11022</v>
      </c>
      <c r="E562" s="173"/>
      <c r="J562" s="357"/>
    </row>
    <row r="563" spans="1:14">
      <c r="A563" s="127" t="s">
        <v>10987</v>
      </c>
      <c r="B563" s="309">
        <v>28</v>
      </c>
      <c r="C563" s="311"/>
      <c r="D563" s="227" t="s">
        <v>11023</v>
      </c>
      <c r="E563" s="173"/>
      <c r="J563" s="357"/>
    </row>
    <row r="564" spans="1:14">
      <c r="A564" s="127" t="s">
        <v>10988</v>
      </c>
      <c r="B564" s="309">
        <v>28</v>
      </c>
      <c r="C564" s="311"/>
      <c r="D564" s="227" t="s">
        <v>11024</v>
      </c>
      <c r="E564" s="173"/>
      <c r="J564" s="357"/>
    </row>
    <row r="565" spans="1:14">
      <c r="A565" s="127" t="s">
        <v>10989</v>
      </c>
      <c r="B565" s="309">
        <v>28</v>
      </c>
      <c r="C565" s="311"/>
      <c r="D565" s="227" t="s">
        <v>11025</v>
      </c>
      <c r="E565" s="173"/>
      <c r="J565" s="357"/>
    </row>
    <row r="566" spans="1:14">
      <c r="A566" s="127" t="s">
        <v>10990</v>
      </c>
      <c r="B566" s="309">
        <v>28</v>
      </c>
      <c r="C566" s="311"/>
      <c r="D566" s="227" t="s">
        <v>11026</v>
      </c>
      <c r="E566" s="173"/>
      <c r="J566" s="357"/>
    </row>
    <row r="567" spans="1:14">
      <c r="A567" s="127">
        <v>28</v>
      </c>
      <c r="B567" s="309">
        <v>28</v>
      </c>
      <c r="C567" s="311"/>
      <c r="D567" s="227" t="s">
        <v>11027</v>
      </c>
      <c r="E567" s="173"/>
      <c r="J567" s="357"/>
    </row>
    <row r="568" spans="1:14">
      <c r="B568" s="309">
        <v>28</v>
      </c>
      <c r="C568" s="311">
        <v>1</v>
      </c>
      <c r="D568" s="227" t="s">
        <v>11028</v>
      </c>
      <c r="E568" s="337" t="s">
        <v>1458</v>
      </c>
      <c r="F568" s="357" t="s">
        <v>6892</v>
      </c>
      <c r="G568" s="357"/>
      <c r="H568" s="357"/>
      <c r="I568" s="357"/>
      <c r="J568" s="357"/>
    </row>
    <row r="569" spans="1:14">
      <c r="B569" s="309">
        <v>28</v>
      </c>
      <c r="C569" s="311">
        <v>1</v>
      </c>
      <c r="D569" s="227" t="s">
        <v>11029</v>
      </c>
      <c r="E569" s="337" t="s">
        <v>1451</v>
      </c>
      <c r="F569" s="357" t="s">
        <v>1720</v>
      </c>
      <c r="G569" s="357"/>
      <c r="H569" s="357"/>
      <c r="I569" s="357"/>
      <c r="J569" s="357"/>
    </row>
    <row r="570" spans="1:14">
      <c r="B570" s="255">
        <v>28</v>
      </c>
      <c r="C570" s="117">
        <v>1</v>
      </c>
      <c r="D570" s="248" t="s">
        <v>1395</v>
      </c>
      <c r="E570" s="127" t="s">
        <v>1459</v>
      </c>
      <c r="F570" s="259" t="s">
        <v>6893</v>
      </c>
      <c r="G570" s="264"/>
      <c r="H570" s="259"/>
      <c r="I570" s="259"/>
    </row>
    <row r="571" spans="1:14">
      <c r="B571" s="255">
        <v>28</v>
      </c>
      <c r="D571" s="249" t="s">
        <v>1396</v>
      </c>
      <c r="E571" s="127" t="s">
        <v>1458</v>
      </c>
      <c r="F571" s="261" t="s">
        <v>6894</v>
      </c>
      <c r="G571" s="263"/>
      <c r="H571" s="261"/>
      <c r="I571" s="261"/>
    </row>
    <row r="572" spans="1:14">
      <c r="B572" s="255">
        <v>28</v>
      </c>
      <c r="C572" s="117">
        <v>1</v>
      </c>
      <c r="D572" s="249" t="s">
        <v>1397</v>
      </c>
      <c r="E572" s="127" t="s">
        <v>1429</v>
      </c>
      <c r="F572" s="127" t="s">
        <v>1461</v>
      </c>
    </row>
    <row r="573" spans="1:14">
      <c r="B573" s="255">
        <v>28</v>
      </c>
      <c r="D573" s="249" t="s">
        <v>1398</v>
      </c>
      <c r="E573" s="173" t="s">
        <v>549</v>
      </c>
    </row>
    <row r="574" spans="1:14">
      <c r="B574" s="255">
        <v>28</v>
      </c>
      <c r="C574" s="117">
        <v>1</v>
      </c>
      <c r="D574" s="249" t="s">
        <v>1399</v>
      </c>
      <c r="E574" s="127" t="s">
        <v>1463</v>
      </c>
      <c r="F574" s="127" t="s">
        <v>11038</v>
      </c>
    </row>
    <row r="575" spans="1:14">
      <c r="B575" s="255">
        <v>28</v>
      </c>
      <c r="C575" s="117">
        <v>1</v>
      </c>
      <c r="D575" s="249" t="s">
        <v>1400</v>
      </c>
      <c r="E575" s="127" t="s">
        <v>1464</v>
      </c>
      <c r="F575" s="127" t="s">
        <v>11048</v>
      </c>
      <c r="G575" s="361"/>
      <c r="H575" s="360"/>
      <c r="I575" s="360"/>
      <c r="J575" s="360"/>
      <c r="K575" s="360"/>
      <c r="L575" s="360"/>
      <c r="M575" s="360"/>
      <c r="N575" s="360"/>
    </row>
    <row r="576" spans="1:14">
      <c r="B576" s="255">
        <v>28</v>
      </c>
      <c r="C576" s="117">
        <v>1</v>
      </c>
      <c r="D576" s="249" t="s">
        <v>1401</v>
      </c>
      <c r="E576" s="127" t="s">
        <v>1465</v>
      </c>
      <c r="F576" s="127" t="s">
        <v>11039</v>
      </c>
      <c r="N576" s="360"/>
    </row>
    <row r="577" spans="2:14">
      <c r="B577" s="255">
        <v>28</v>
      </c>
      <c r="C577" s="117">
        <v>1</v>
      </c>
      <c r="D577" s="250" t="s">
        <v>1402</v>
      </c>
      <c r="E577" s="127" t="s">
        <v>1466</v>
      </c>
      <c r="F577" s="127" t="s">
        <v>11040</v>
      </c>
      <c r="N577" s="360"/>
    </row>
    <row r="578" spans="2:14">
      <c r="B578" s="255">
        <v>28</v>
      </c>
      <c r="C578" s="117">
        <v>1</v>
      </c>
      <c r="D578" s="248" t="s">
        <v>1403</v>
      </c>
      <c r="E578" s="127" t="s">
        <v>1467</v>
      </c>
      <c r="F578" s="127" t="s">
        <v>11041</v>
      </c>
      <c r="N578" s="360"/>
    </row>
    <row r="579" spans="2:14">
      <c r="B579" s="255">
        <v>28</v>
      </c>
      <c r="C579" s="117">
        <v>1</v>
      </c>
      <c r="D579" s="249" t="s">
        <v>1404</v>
      </c>
      <c r="E579" s="127" t="s">
        <v>1468</v>
      </c>
      <c r="F579" s="127" t="s">
        <v>11042</v>
      </c>
      <c r="N579" s="360"/>
    </row>
    <row r="580" spans="2:14">
      <c r="B580" s="255">
        <v>28</v>
      </c>
      <c r="C580" s="117">
        <v>1</v>
      </c>
      <c r="D580" s="249" t="s">
        <v>1405</v>
      </c>
      <c r="E580" s="127" t="s">
        <v>1469</v>
      </c>
      <c r="F580" s="127" t="s">
        <v>1471</v>
      </c>
      <c r="N580" s="360"/>
    </row>
    <row r="581" spans="2:14">
      <c r="B581" s="255">
        <v>28</v>
      </c>
      <c r="C581" s="117">
        <v>1</v>
      </c>
      <c r="D581" s="249" t="s">
        <v>1406</v>
      </c>
      <c r="E581" s="127" t="s">
        <v>1470</v>
      </c>
      <c r="F581" s="127" t="s">
        <v>1472</v>
      </c>
      <c r="N581" s="360"/>
    </row>
    <row r="582" spans="2:14">
      <c r="B582" s="255">
        <v>28</v>
      </c>
      <c r="C582" s="117">
        <v>1</v>
      </c>
      <c r="D582" s="249" t="s">
        <v>1407</v>
      </c>
      <c r="E582" s="127" t="s">
        <v>1473</v>
      </c>
      <c r="F582" s="127" t="s">
        <v>1477</v>
      </c>
      <c r="N582" s="360"/>
    </row>
    <row r="583" spans="2:14">
      <c r="B583" s="255">
        <v>28</v>
      </c>
      <c r="C583" s="117">
        <v>1</v>
      </c>
      <c r="D583" s="249" t="s">
        <v>1408</v>
      </c>
      <c r="E583" s="127" t="s">
        <v>1474</v>
      </c>
      <c r="F583" s="127" t="s">
        <v>1478</v>
      </c>
      <c r="N583" s="360"/>
    </row>
    <row r="584" spans="2:14">
      <c r="B584" s="255">
        <v>28</v>
      </c>
      <c r="C584" s="117">
        <v>1</v>
      </c>
      <c r="D584" s="249" t="s">
        <v>1409</v>
      </c>
      <c r="E584" s="127" t="s">
        <v>1475</v>
      </c>
      <c r="F584" s="127" t="s">
        <v>1479</v>
      </c>
      <c r="N584" s="360"/>
    </row>
    <row r="585" spans="2:14">
      <c r="B585" s="255">
        <v>28</v>
      </c>
      <c r="C585" s="117">
        <v>1</v>
      </c>
      <c r="D585" s="250" t="s">
        <v>1410</v>
      </c>
      <c r="E585" s="127" t="s">
        <v>1476</v>
      </c>
      <c r="F585" s="127" t="s">
        <v>1480</v>
      </c>
      <c r="N585" s="360"/>
    </row>
    <row r="586" spans="2:14">
      <c r="B586" s="255">
        <v>28</v>
      </c>
      <c r="C586" s="117">
        <v>1</v>
      </c>
      <c r="D586" s="251" t="s">
        <v>1411</v>
      </c>
      <c r="E586" s="127" t="s">
        <v>1481</v>
      </c>
      <c r="F586" s="127" t="s">
        <v>1485</v>
      </c>
      <c r="N586" s="360"/>
    </row>
    <row r="587" spans="2:14">
      <c r="B587" s="255">
        <v>28</v>
      </c>
      <c r="C587" s="117">
        <v>1</v>
      </c>
      <c r="D587" s="252" t="s">
        <v>1412</v>
      </c>
      <c r="E587" s="127" t="s">
        <v>1482</v>
      </c>
      <c r="F587" s="127" t="s">
        <v>1486</v>
      </c>
      <c r="N587" s="360"/>
    </row>
    <row r="588" spans="2:14">
      <c r="B588" s="255">
        <v>28</v>
      </c>
      <c r="C588" s="117">
        <v>1</v>
      </c>
      <c r="D588" s="252" t="s">
        <v>1413</v>
      </c>
      <c r="E588" s="127" t="s">
        <v>1483</v>
      </c>
      <c r="F588" s="127" t="s">
        <v>1487</v>
      </c>
      <c r="N588" s="360"/>
    </row>
    <row r="589" spans="2:14">
      <c r="B589" s="255">
        <v>28</v>
      </c>
      <c r="C589" s="117">
        <v>1</v>
      </c>
      <c r="D589" s="252" t="s">
        <v>1414</v>
      </c>
      <c r="E589" s="127" t="s">
        <v>1484</v>
      </c>
      <c r="F589" s="127" t="s">
        <v>1488</v>
      </c>
      <c r="N589" s="360"/>
    </row>
    <row r="590" spans="2:14">
      <c r="B590" s="255">
        <v>28</v>
      </c>
      <c r="D590" s="358" t="s">
        <v>1415</v>
      </c>
      <c r="E590" s="174" t="s">
        <v>1489</v>
      </c>
      <c r="F590" s="174" t="s">
        <v>1491</v>
      </c>
      <c r="N590" s="360"/>
    </row>
    <row r="591" spans="2:14">
      <c r="B591" s="255">
        <v>28</v>
      </c>
      <c r="D591" s="358" t="s">
        <v>1416</v>
      </c>
      <c r="E591" s="174" t="s">
        <v>1490</v>
      </c>
      <c r="F591" s="174" t="s">
        <v>1492</v>
      </c>
      <c r="N591" s="360"/>
    </row>
    <row r="592" spans="2:14">
      <c r="B592" s="255">
        <v>28</v>
      </c>
      <c r="D592" s="358" t="s">
        <v>1417</v>
      </c>
      <c r="E592" s="174" t="s">
        <v>549</v>
      </c>
      <c r="F592" s="174"/>
      <c r="N592" s="360"/>
    </row>
    <row r="593" spans="1:14">
      <c r="B593" s="255">
        <v>28</v>
      </c>
      <c r="D593" s="359" t="s">
        <v>1418</v>
      </c>
      <c r="E593" s="174" t="s">
        <v>549</v>
      </c>
      <c r="F593" s="174"/>
      <c r="N593" s="360"/>
    </row>
    <row r="594" spans="1:14">
      <c r="B594" s="309">
        <v>28</v>
      </c>
      <c r="C594" s="311">
        <v>1</v>
      </c>
      <c r="D594" s="251" t="s">
        <v>10932</v>
      </c>
      <c r="E594" s="127" t="s">
        <v>11047</v>
      </c>
      <c r="F594" s="127" t="s">
        <v>11044</v>
      </c>
      <c r="N594" s="360"/>
    </row>
    <row r="595" spans="1:14">
      <c r="B595" s="309">
        <v>28</v>
      </c>
      <c r="C595" s="311">
        <v>1</v>
      </c>
      <c r="D595" s="252" t="s">
        <v>10933</v>
      </c>
      <c r="E595" s="127" t="s">
        <v>11043</v>
      </c>
      <c r="F595" s="127" t="s">
        <v>11045</v>
      </c>
      <c r="N595" s="360"/>
    </row>
    <row r="596" spans="1:14">
      <c r="B596" s="309">
        <v>28</v>
      </c>
      <c r="C596" s="311"/>
      <c r="D596" s="252" t="s">
        <v>10934</v>
      </c>
      <c r="E596" s="173"/>
      <c r="N596" s="360"/>
    </row>
    <row r="597" spans="1:14">
      <c r="B597" s="309">
        <v>28</v>
      </c>
      <c r="C597" s="311"/>
      <c r="D597" s="252" t="s">
        <v>10935</v>
      </c>
      <c r="E597" s="173"/>
      <c r="N597" s="360"/>
    </row>
    <row r="598" spans="1:14">
      <c r="B598" s="309">
        <v>28</v>
      </c>
      <c r="C598" s="311">
        <v>1</v>
      </c>
      <c r="D598" s="252" t="s">
        <v>10936</v>
      </c>
      <c r="E598" s="173"/>
      <c r="N598" s="360"/>
    </row>
    <row r="599" spans="1:14">
      <c r="B599" s="309">
        <v>28</v>
      </c>
      <c r="C599" s="311">
        <v>1</v>
      </c>
      <c r="D599" s="252" t="s">
        <v>10937</v>
      </c>
      <c r="E599" s="173"/>
      <c r="N599" s="360"/>
    </row>
    <row r="600" spans="1:14">
      <c r="B600" s="309">
        <v>28</v>
      </c>
      <c r="C600" s="311">
        <v>1</v>
      </c>
      <c r="D600" s="252" t="s">
        <v>10938</v>
      </c>
      <c r="E600" s="173"/>
      <c r="N600" s="360"/>
    </row>
    <row r="601" spans="1:14">
      <c r="B601" s="309">
        <v>28</v>
      </c>
      <c r="C601" s="311">
        <v>1</v>
      </c>
      <c r="D601" s="253" t="s">
        <v>10939</v>
      </c>
      <c r="E601" s="173"/>
      <c r="N601" s="360"/>
    </row>
    <row r="602" spans="1:14">
      <c r="A602" s="127" t="s">
        <v>7174</v>
      </c>
      <c r="B602" s="255">
        <v>28</v>
      </c>
      <c r="C602" s="117">
        <v>1</v>
      </c>
      <c r="D602" s="248" t="s">
        <v>1493</v>
      </c>
      <c r="E602" s="127" t="s">
        <v>11051</v>
      </c>
      <c r="F602" s="127" t="s">
        <v>11052</v>
      </c>
      <c r="G602" s="127"/>
      <c r="J602" s="360"/>
      <c r="K602" s="360"/>
      <c r="L602" s="360"/>
      <c r="M602" s="360"/>
      <c r="N602" s="360"/>
    </row>
    <row r="603" spans="1:14">
      <c r="B603" s="255">
        <v>28</v>
      </c>
      <c r="C603" s="117">
        <v>1</v>
      </c>
      <c r="D603" s="249" t="s">
        <v>1494</v>
      </c>
      <c r="E603" s="127" t="s">
        <v>11050</v>
      </c>
      <c r="F603" s="127" t="s">
        <v>11049</v>
      </c>
      <c r="G603" s="127"/>
    </row>
    <row r="604" spans="1:14">
      <c r="B604" s="255">
        <v>28</v>
      </c>
      <c r="C604" s="117">
        <v>1</v>
      </c>
      <c r="D604" s="362" t="s">
        <v>1495</v>
      </c>
      <c r="E604" s="337" t="s">
        <v>733</v>
      </c>
      <c r="F604" s="337" t="s">
        <v>1501</v>
      </c>
      <c r="G604" s="127"/>
    </row>
    <row r="605" spans="1:14">
      <c r="B605" s="255">
        <v>28</v>
      </c>
      <c r="C605" s="117">
        <v>1</v>
      </c>
      <c r="D605" s="362" t="s">
        <v>1496</v>
      </c>
      <c r="E605" s="337" t="s">
        <v>734</v>
      </c>
      <c r="F605" s="337" t="s">
        <v>1502</v>
      </c>
      <c r="G605" s="127"/>
    </row>
    <row r="606" spans="1:14">
      <c r="B606" s="255">
        <v>28</v>
      </c>
      <c r="D606" s="352" t="s">
        <v>1497</v>
      </c>
      <c r="E606" s="363" t="s">
        <v>733</v>
      </c>
      <c r="F606" s="363" t="s">
        <v>11053</v>
      </c>
      <c r="G606" s="127"/>
    </row>
    <row r="607" spans="1:14">
      <c r="B607" s="255">
        <v>28</v>
      </c>
      <c r="D607" s="352" t="s">
        <v>1498</v>
      </c>
      <c r="E607" s="363" t="s">
        <v>734</v>
      </c>
      <c r="F607" s="363" t="s">
        <v>11054</v>
      </c>
      <c r="G607" s="127"/>
    </row>
    <row r="608" spans="1:14">
      <c r="B608" s="255">
        <v>28</v>
      </c>
      <c r="D608" s="249" t="s">
        <v>1499</v>
      </c>
      <c r="E608" s="127" t="s">
        <v>740</v>
      </c>
      <c r="F608" s="127" t="s">
        <v>1773</v>
      </c>
      <c r="G608" s="127"/>
    </row>
    <row r="609" spans="1:7">
      <c r="B609" s="255">
        <v>28</v>
      </c>
      <c r="D609" s="250" t="s">
        <v>1500</v>
      </c>
      <c r="E609" s="127" t="s">
        <v>744</v>
      </c>
      <c r="F609" s="127" t="s">
        <v>1774</v>
      </c>
      <c r="G609" s="127"/>
    </row>
    <row r="610" spans="1:7">
      <c r="B610" s="309">
        <v>28</v>
      </c>
      <c r="C610" s="117">
        <v>1</v>
      </c>
      <c r="D610" s="244" t="s">
        <v>10999</v>
      </c>
      <c r="E610" s="127" t="s">
        <v>1586</v>
      </c>
      <c r="F610" s="127" t="s">
        <v>1590</v>
      </c>
      <c r="G610" s="127"/>
    </row>
    <row r="611" spans="1:7">
      <c r="B611" s="309">
        <v>28</v>
      </c>
      <c r="C611" s="117">
        <v>1</v>
      </c>
      <c r="D611" s="228" t="s">
        <v>11000</v>
      </c>
      <c r="E611" s="127" t="s">
        <v>1587</v>
      </c>
      <c r="F611" s="127" t="s">
        <v>1591</v>
      </c>
      <c r="G611" s="127"/>
    </row>
    <row r="612" spans="1:7">
      <c r="B612" s="309">
        <v>28</v>
      </c>
      <c r="C612" s="117">
        <v>1</v>
      </c>
      <c r="D612" s="228" t="s">
        <v>11001</v>
      </c>
      <c r="E612" s="127" t="s">
        <v>1588</v>
      </c>
      <c r="F612" s="127" t="s">
        <v>1592</v>
      </c>
      <c r="G612" s="127"/>
    </row>
    <row r="613" spans="1:7">
      <c r="B613" s="309">
        <v>28</v>
      </c>
      <c r="C613" s="117">
        <v>1</v>
      </c>
      <c r="D613" s="228" t="s">
        <v>11002</v>
      </c>
      <c r="E613" s="127" t="s">
        <v>1589</v>
      </c>
      <c r="F613" s="127" t="s">
        <v>1593</v>
      </c>
      <c r="G613" s="127"/>
    </row>
    <row r="614" spans="1:7">
      <c r="B614" s="309">
        <v>28</v>
      </c>
      <c r="C614" s="117">
        <v>1</v>
      </c>
      <c r="D614" s="228" t="s">
        <v>11003</v>
      </c>
      <c r="E614" s="127" t="s">
        <v>1594</v>
      </c>
      <c r="F614" s="127" t="s">
        <v>1596</v>
      </c>
      <c r="G614" s="127"/>
    </row>
    <row r="615" spans="1:7">
      <c r="B615" s="309">
        <v>28</v>
      </c>
      <c r="C615" s="117">
        <v>1</v>
      </c>
      <c r="D615" s="228" t="s">
        <v>11004</v>
      </c>
      <c r="E615" s="127" t="s">
        <v>1595</v>
      </c>
      <c r="F615" s="127" t="s">
        <v>1597</v>
      </c>
      <c r="G615" s="127"/>
    </row>
    <row r="616" spans="1:7">
      <c r="B616" s="309">
        <v>28</v>
      </c>
      <c r="D616" s="228" t="s">
        <v>11005</v>
      </c>
      <c r="E616" s="173" t="s">
        <v>549</v>
      </c>
      <c r="G616" s="127"/>
    </row>
    <row r="617" spans="1:7">
      <c r="B617" s="309">
        <v>28</v>
      </c>
      <c r="D617" s="247" t="s">
        <v>11006</v>
      </c>
      <c r="E617" s="173" t="s">
        <v>549</v>
      </c>
      <c r="G617" s="127"/>
    </row>
    <row r="618" spans="1:7">
      <c r="B618" s="309">
        <v>28</v>
      </c>
      <c r="C618" s="117">
        <v>1</v>
      </c>
      <c r="D618" s="228" t="s">
        <v>11007</v>
      </c>
      <c r="E618" s="127" t="s">
        <v>1598</v>
      </c>
      <c r="F618" s="127" t="s">
        <v>1602</v>
      </c>
      <c r="G618" s="127"/>
    </row>
    <row r="619" spans="1:7">
      <c r="B619" s="309">
        <v>28</v>
      </c>
      <c r="C619" s="117">
        <v>1</v>
      </c>
      <c r="D619" s="228" t="s">
        <v>11008</v>
      </c>
      <c r="E619" s="127" t="s">
        <v>1599</v>
      </c>
      <c r="F619" s="127" t="s">
        <v>1603</v>
      </c>
      <c r="G619" s="127"/>
    </row>
    <row r="620" spans="1:7">
      <c r="B620" s="309">
        <v>28</v>
      </c>
      <c r="C620" s="117">
        <v>1</v>
      </c>
      <c r="D620" s="228" t="s">
        <v>11009</v>
      </c>
      <c r="E620" s="127" t="s">
        <v>1600</v>
      </c>
      <c r="F620" s="127" t="s">
        <v>1604</v>
      </c>
      <c r="G620" s="127"/>
    </row>
    <row r="621" spans="1:7">
      <c r="B621" s="309">
        <v>28</v>
      </c>
      <c r="C621" s="117">
        <v>1</v>
      </c>
      <c r="D621" s="228" t="s">
        <v>11010</v>
      </c>
      <c r="E621" s="127" t="s">
        <v>1601</v>
      </c>
      <c r="F621" s="127" t="s">
        <v>1605</v>
      </c>
      <c r="G621" s="127"/>
    </row>
    <row r="622" spans="1:7">
      <c r="A622" s="177"/>
      <c r="B622" s="254">
        <v>26</v>
      </c>
      <c r="D622" s="351" t="s">
        <v>10991</v>
      </c>
      <c r="E622" s="174" t="s">
        <v>1606</v>
      </c>
      <c r="F622" s="174" t="s">
        <v>1610</v>
      </c>
      <c r="G622" s="127"/>
    </row>
    <row r="623" spans="1:7">
      <c r="A623" s="178">
        <v>26</v>
      </c>
      <c r="B623" s="254">
        <v>26</v>
      </c>
      <c r="D623" s="352" t="s">
        <v>10992</v>
      </c>
      <c r="E623" s="174" t="s">
        <v>1607</v>
      </c>
      <c r="F623" s="174" t="s">
        <v>1611</v>
      </c>
      <c r="G623" s="127"/>
    </row>
    <row r="624" spans="1:7">
      <c r="A624" s="178" t="s">
        <v>7176</v>
      </c>
      <c r="B624" s="254">
        <v>26</v>
      </c>
      <c r="D624" s="352" t="s">
        <v>10993</v>
      </c>
      <c r="E624" s="174" t="s">
        <v>1608</v>
      </c>
      <c r="F624" s="174" t="s">
        <v>1612</v>
      </c>
      <c r="G624" s="127"/>
    </row>
    <row r="625" spans="1:10">
      <c r="A625" s="178" t="s">
        <v>7177</v>
      </c>
      <c r="B625" s="254">
        <v>26</v>
      </c>
      <c r="D625" s="352" t="s">
        <v>10994</v>
      </c>
      <c r="E625" s="174" t="s">
        <v>1609</v>
      </c>
      <c r="F625" s="174" t="s">
        <v>1613</v>
      </c>
      <c r="G625" s="127"/>
    </row>
    <row r="626" spans="1:10">
      <c r="A626" s="178"/>
      <c r="B626" s="254">
        <v>26</v>
      </c>
      <c r="D626" s="352" t="s">
        <v>10995</v>
      </c>
      <c r="E626" s="174" t="s">
        <v>1614</v>
      </c>
      <c r="F626" s="174" t="s">
        <v>1616</v>
      </c>
      <c r="G626" s="127"/>
    </row>
    <row r="627" spans="1:10">
      <c r="A627" s="177"/>
      <c r="B627" s="254">
        <v>26</v>
      </c>
      <c r="D627" s="352" t="s">
        <v>10996</v>
      </c>
      <c r="E627" s="174" t="s">
        <v>1615</v>
      </c>
      <c r="F627" s="174" t="s">
        <v>1617</v>
      </c>
      <c r="G627" s="127"/>
    </row>
    <row r="628" spans="1:10">
      <c r="A628" s="177"/>
      <c r="B628" s="254">
        <v>26</v>
      </c>
      <c r="D628" s="352" t="s">
        <v>10997</v>
      </c>
      <c r="E628" s="174" t="s">
        <v>549</v>
      </c>
      <c r="F628" s="174"/>
      <c r="G628" s="127"/>
    </row>
    <row r="629" spans="1:10">
      <c r="A629" s="177"/>
      <c r="B629" s="254">
        <v>26</v>
      </c>
      <c r="C629" s="117">
        <v>1</v>
      </c>
      <c r="D629" s="353" t="s">
        <v>10998</v>
      </c>
      <c r="E629" s="174" t="s">
        <v>549</v>
      </c>
      <c r="F629" s="174" t="s">
        <v>11046</v>
      </c>
      <c r="G629" s="127"/>
    </row>
    <row r="630" spans="1:10">
      <c r="B630" s="255">
        <v>29</v>
      </c>
      <c r="C630" s="117">
        <v>1</v>
      </c>
      <c r="D630" s="245" t="s">
        <v>1503</v>
      </c>
      <c r="E630" s="127" t="s">
        <v>1527</v>
      </c>
      <c r="F630" s="127" t="s">
        <v>1565</v>
      </c>
      <c r="G630" s="127"/>
    </row>
    <row r="631" spans="1:10">
      <c r="B631" s="255">
        <v>29</v>
      </c>
      <c r="C631" s="117">
        <v>1</v>
      </c>
      <c r="D631" s="227" t="s">
        <v>1504</v>
      </c>
      <c r="E631" s="127" t="s">
        <v>1528</v>
      </c>
      <c r="F631" s="127" t="s">
        <v>1536</v>
      </c>
      <c r="G631" s="127"/>
    </row>
    <row r="632" spans="1:10">
      <c r="B632" s="255">
        <v>29</v>
      </c>
      <c r="C632" s="117">
        <v>1</v>
      </c>
      <c r="D632" s="227" t="s">
        <v>1505</v>
      </c>
      <c r="E632" s="127" t="s">
        <v>1529</v>
      </c>
      <c r="F632" s="127" t="s">
        <v>1542</v>
      </c>
      <c r="G632" s="127"/>
    </row>
    <row r="633" spans="1:10">
      <c r="B633" s="255">
        <v>29</v>
      </c>
      <c r="D633" s="348" t="s">
        <v>1506</v>
      </c>
      <c r="E633" s="174" t="s">
        <v>1530</v>
      </c>
      <c r="F633" s="174" t="s">
        <v>1566</v>
      </c>
      <c r="G633" s="127"/>
    </row>
    <row r="634" spans="1:10">
      <c r="B634" s="255">
        <v>29</v>
      </c>
      <c r="D634" s="348" t="s">
        <v>1507</v>
      </c>
      <c r="E634" s="174" t="s">
        <v>1543</v>
      </c>
      <c r="F634" s="174" t="s">
        <v>1567</v>
      </c>
      <c r="G634" s="127"/>
    </row>
    <row r="635" spans="1:10">
      <c r="B635" s="255">
        <v>29</v>
      </c>
      <c r="C635" s="117">
        <v>1</v>
      </c>
      <c r="D635" s="227" t="s">
        <v>1508</v>
      </c>
      <c r="E635" s="127" t="s">
        <v>1544</v>
      </c>
      <c r="F635" s="127" t="s">
        <v>1568</v>
      </c>
      <c r="G635" s="127"/>
    </row>
    <row r="636" spans="1:10">
      <c r="B636" s="255">
        <v>29</v>
      </c>
      <c r="D636" s="348" t="s">
        <v>1509</v>
      </c>
      <c r="E636" s="174" t="s">
        <v>1545</v>
      </c>
      <c r="F636" s="174" t="s">
        <v>1562</v>
      </c>
      <c r="G636" s="127"/>
    </row>
    <row r="637" spans="1:10">
      <c r="B637" s="255">
        <v>29</v>
      </c>
      <c r="D637" s="349" t="s">
        <v>1510</v>
      </c>
      <c r="E637" s="174" t="s">
        <v>549</v>
      </c>
      <c r="F637" s="174"/>
      <c r="G637" s="127"/>
    </row>
    <row r="638" spans="1:10">
      <c r="B638" s="255">
        <v>29</v>
      </c>
      <c r="C638" s="117">
        <v>1</v>
      </c>
      <c r="D638" s="245" t="s">
        <v>1511</v>
      </c>
      <c r="E638" s="127" t="s">
        <v>1546</v>
      </c>
      <c r="F638" s="127" t="s">
        <v>1547</v>
      </c>
      <c r="G638" s="127"/>
    </row>
    <row r="639" spans="1:10">
      <c r="B639" s="255">
        <v>29</v>
      </c>
      <c r="C639" s="117">
        <v>1</v>
      </c>
      <c r="D639" s="227" t="s">
        <v>1512</v>
      </c>
      <c r="E639" s="127" t="s">
        <v>1548</v>
      </c>
      <c r="F639" s="127" t="s">
        <v>1549</v>
      </c>
      <c r="G639" s="127"/>
    </row>
    <row r="640" spans="1:10">
      <c r="B640" s="255">
        <v>29</v>
      </c>
      <c r="C640" s="117">
        <v>1</v>
      </c>
      <c r="D640" s="227" t="s">
        <v>1513</v>
      </c>
      <c r="E640" s="127" t="s">
        <v>1551</v>
      </c>
      <c r="F640" s="127" t="s">
        <v>1561</v>
      </c>
      <c r="G640" s="127"/>
      <c r="I640" t="s">
        <v>7186</v>
      </c>
      <c r="J640" t="s">
        <v>7187</v>
      </c>
    </row>
    <row r="641" spans="1:10">
      <c r="B641" s="255">
        <v>29</v>
      </c>
      <c r="C641" s="117">
        <v>1</v>
      </c>
      <c r="D641" s="227" t="s">
        <v>1514</v>
      </c>
      <c r="E641" s="127" t="s">
        <v>1552</v>
      </c>
      <c r="F641" s="127" t="s">
        <v>1550</v>
      </c>
      <c r="G641" s="127"/>
      <c r="I641" t="s">
        <v>7188</v>
      </c>
      <c r="J641" t="s">
        <v>7189</v>
      </c>
    </row>
    <row r="642" spans="1:10">
      <c r="B642" s="255">
        <v>29</v>
      </c>
      <c r="C642" s="117">
        <v>1</v>
      </c>
      <c r="D642" s="227" t="s">
        <v>1515</v>
      </c>
      <c r="E642" s="127" t="s">
        <v>1553</v>
      </c>
      <c r="F642" s="127" t="s">
        <v>1557</v>
      </c>
      <c r="G642" s="127"/>
    </row>
    <row r="643" spans="1:10">
      <c r="B643" s="255">
        <v>29</v>
      </c>
      <c r="C643" s="117">
        <v>1</v>
      </c>
      <c r="D643" s="227" t="s">
        <v>1516</v>
      </c>
      <c r="E643" s="127" t="s">
        <v>1554</v>
      </c>
      <c r="F643" s="127" t="s">
        <v>1558</v>
      </c>
    </row>
    <row r="644" spans="1:10">
      <c r="B644" s="255">
        <v>29</v>
      </c>
      <c r="C644" s="117">
        <v>1</v>
      </c>
      <c r="D644" s="227" t="s">
        <v>1517</v>
      </c>
      <c r="E644" s="127" t="s">
        <v>1555</v>
      </c>
      <c r="F644" s="127" t="s">
        <v>1559</v>
      </c>
    </row>
    <row r="645" spans="1:10">
      <c r="B645" s="255">
        <v>29</v>
      </c>
      <c r="C645" s="117">
        <v>1</v>
      </c>
      <c r="D645" s="246" t="s">
        <v>1518</v>
      </c>
      <c r="E645" s="127" t="s">
        <v>1556</v>
      </c>
      <c r="F645" s="127" t="s">
        <v>1560</v>
      </c>
    </row>
    <row r="646" spans="1:10">
      <c r="A646" s="127" t="s">
        <v>7174</v>
      </c>
      <c r="B646" s="255">
        <v>29</v>
      </c>
      <c r="D646" s="364" t="s">
        <v>1519</v>
      </c>
      <c r="E646" s="174" t="s">
        <v>1569</v>
      </c>
      <c r="F646" s="174" t="s">
        <v>1563</v>
      </c>
    </row>
    <row r="647" spans="1:10">
      <c r="B647" s="255">
        <v>29</v>
      </c>
      <c r="D647" s="354" t="s">
        <v>1520</v>
      </c>
      <c r="E647" s="174" t="s">
        <v>549</v>
      </c>
      <c r="F647" s="174"/>
    </row>
    <row r="648" spans="1:10">
      <c r="B648" s="255">
        <v>29</v>
      </c>
      <c r="C648" s="117">
        <v>1</v>
      </c>
      <c r="D648" s="354" t="s">
        <v>1521</v>
      </c>
      <c r="E648" s="174" t="s">
        <v>549</v>
      </c>
      <c r="F648" s="174" t="s">
        <v>11055</v>
      </c>
    </row>
    <row r="649" spans="1:10">
      <c r="B649" s="255">
        <v>29</v>
      </c>
      <c r="C649" s="117">
        <v>1</v>
      </c>
      <c r="D649" s="354" t="s">
        <v>1522</v>
      </c>
      <c r="E649" s="174" t="s">
        <v>549</v>
      </c>
      <c r="F649" s="174" t="s">
        <v>11055</v>
      </c>
    </row>
    <row r="650" spans="1:10">
      <c r="B650" s="255">
        <v>29</v>
      </c>
      <c r="D650" s="354" t="s">
        <v>1523</v>
      </c>
      <c r="E650" s="173" t="s">
        <v>549</v>
      </c>
    </row>
    <row r="651" spans="1:10">
      <c r="B651" s="255">
        <v>29</v>
      </c>
      <c r="D651" s="354" t="s">
        <v>1524</v>
      </c>
      <c r="E651" s="173" t="s">
        <v>549</v>
      </c>
    </row>
    <row r="652" spans="1:10">
      <c r="A652" s="127" t="s">
        <v>7174</v>
      </c>
      <c r="B652" s="255">
        <v>29</v>
      </c>
      <c r="D652" s="354" t="s">
        <v>1525</v>
      </c>
      <c r="E652" s="173" t="s">
        <v>549</v>
      </c>
    </row>
    <row r="653" spans="1:10">
      <c r="B653" s="255">
        <v>29</v>
      </c>
      <c r="D653" s="356" t="s">
        <v>1526</v>
      </c>
      <c r="E653" s="173" t="s">
        <v>549</v>
      </c>
    </row>
    <row r="654" spans="1:10">
      <c r="B654" s="255">
        <v>29</v>
      </c>
      <c r="C654" s="117">
        <v>1</v>
      </c>
      <c r="D654" s="248" t="s">
        <v>1576</v>
      </c>
      <c r="E654" s="127" t="s">
        <v>1570</v>
      </c>
      <c r="F654" s="127" t="s">
        <v>1573</v>
      </c>
    </row>
    <row r="655" spans="1:10">
      <c r="B655" s="255">
        <v>29</v>
      </c>
      <c r="D655" s="249" t="s">
        <v>1577</v>
      </c>
      <c r="E655" s="173" t="s">
        <v>549</v>
      </c>
    </row>
    <row r="656" spans="1:10">
      <c r="B656" s="255">
        <v>29</v>
      </c>
      <c r="C656" s="117">
        <v>1</v>
      </c>
      <c r="D656" s="249" t="s">
        <v>1578</v>
      </c>
      <c r="E656" s="127" t="s">
        <v>1571</v>
      </c>
      <c r="F656" s="127" t="s">
        <v>1574</v>
      </c>
    </row>
    <row r="657" spans="2:10">
      <c r="B657" s="255">
        <v>29</v>
      </c>
      <c r="C657" s="117">
        <v>1</v>
      </c>
      <c r="D657" s="249" t="s">
        <v>1579</v>
      </c>
      <c r="E657" s="127" t="s">
        <v>1572</v>
      </c>
      <c r="F657" s="127" t="s">
        <v>1575</v>
      </c>
    </row>
    <row r="658" spans="2:10">
      <c r="B658" s="255">
        <v>29</v>
      </c>
      <c r="D658" s="249" t="s">
        <v>1580</v>
      </c>
      <c r="E658" s="173" t="s">
        <v>549</v>
      </c>
      <c r="I658" t="s">
        <v>7190</v>
      </c>
      <c r="J658" t="s">
        <v>7191</v>
      </c>
    </row>
    <row r="659" spans="2:10">
      <c r="B659" s="255">
        <v>29</v>
      </c>
      <c r="D659" s="249" t="s">
        <v>1581</v>
      </c>
      <c r="E659" s="173" t="s">
        <v>549</v>
      </c>
      <c r="I659" t="s">
        <v>7192</v>
      </c>
      <c r="J659" t="s">
        <v>7193</v>
      </c>
    </row>
    <row r="660" spans="2:10">
      <c r="B660" s="255">
        <v>29</v>
      </c>
      <c r="D660" s="249" t="s">
        <v>1582</v>
      </c>
      <c r="E660" s="173" t="s">
        <v>549</v>
      </c>
    </row>
    <row r="661" spans="2:10">
      <c r="B661" s="255">
        <v>29</v>
      </c>
      <c r="D661" s="250" t="s">
        <v>1583</v>
      </c>
      <c r="E661" s="173" t="s">
        <v>549</v>
      </c>
    </row>
    <row r="662" spans="2:10">
      <c r="B662" s="255">
        <v>29</v>
      </c>
      <c r="D662" s="248" t="s">
        <v>1584</v>
      </c>
      <c r="E662" s="173" t="s">
        <v>549</v>
      </c>
    </row>
    <row r="663" spans="2:10">
      <c r="B663" s="255">
        <v>29</v>
      </c>
      <c r="C663" s="117">
        <v>1</v>
      </c>
      <c r="D663" s="249" t="s">
        <v>1585</v>
      </c>
      <c r="E663" s="173"/>
      <c r="F663" s="127" t="s">
        <v>10792</v>
      </c>
    </row>
    <row r="664" spans="2:10">
      <c r="B664" s="309">
        <v>29</v>
      </c>
      <c r="C664" s="311">
        <v>1</v>
      </c>
      <c r="D664" s="249" t="s">
        <v>10940</v>
      </c>
      <c r="E664" s="173"/>
      <c r="F664" s="127" t="s">
        <v>11057</v>
      </c>
    </row>
    <row r="665" spans="2:10">
      <c r="B665" s="309">
        <v>29</v>
      </c>
      <c r="C665" s="311">
        <v>1</v>
      </c>
      <c r="D665" s="249" t="s">
        <v>10941</v>
      </c>
      <c r="E665" s="173"/>
      <c r="F665" s="127" t="s">
        <v>11058</v>
      </c>
    </row>
    <row r="666" spans="2:10">
      <c r="B666" s="309">
        <v>29</v>
      </c>
      <c r="C666" s="311"/>
      <c r="D666" s="249" t="s">
        <v>10942</v>
      </c>
      <c r="E666" s="173"/>
    </row>
    <row r="667" spans="2:10">
      <c r="B667" s="309">
        <v>29</v>
      </c>
      <c r="C667" s="311"/>
      <c r="D667" s="249" t="s">
        <v>10943</v>
      </c>
      <c r="E667" s="173"/>
      <c r="G667" s="127"/>
    </row>
    <row r="668" spans="2:10">
      <c r="B668" s="309">
        <v>29</v>
      </c>
      <c r="C668" s="311"/>
      <c r="D668" s="249" t="s">
        <v>10944</v>
      </c>
      <c r="E668" s="173"/>
    </row>
    <row r="669" spans="2:10">
      <c r="B669" s="309">
        <v>29</v>
      </c>
      <c r="C669" s="311"/>
      <c r="D669" s="249" t="s">
        <v>10945</v>
      </c>
      <c r="E669" s="173"/>
    </row>
    <row r="670" spans="2:10">
      <c r="B670" s="309">
        <v>29</v>
      </c>
      <c r="C670" s="311"/>
      <c r="D670" s="365" t="s">
        <v>10946</v>
      </c>
      <c r="E670" s="174"/>
      <c r="F670" s="174"/>
    </row>
    <row r="671" spans="2:10">
      <c r="B671" s="309">
        <v>29</v>
      </c>
      <c r="C671" s="311"/>
      <c r="D671" s="358" t="s">
        <v>10947</v>
      </c>
      <c r="E671" s="174"/>
      <c r="F671" s="174"/>
    </row>
    <row r="672" spans="2:10">
      <c r="B672" s="309">
        <v>29</v>
      </c>
      <c r="C672" s="311"/>
      <c r="D672" s="358" t="s">
        <v>10948</v>
      </c>
      <c r="E672" s="174"/>
      <c r="F672" s="174"/>
    </row>
    <row r="673" spans="2:12">
      <c r="B673" s="309">
        <v>29</v>
      </c>
      <c r="C673" s="311"/>
      <c r="D673" s="358" t="s">
        <v>10949</v>
      </c>
      <c r="E673" s="174"/>
      <c r="F673" s="174"/>
    </row>
    <row r="674" spans="2:12">
      <c r="B674" s="309">
        <v>29</v>
      </c>
      <c r="C674" s="311"/>
      <c r="D674" s="358" t="s">
        <v>10950</v>
      </c>
      <c r="E674" s="174"/>
      <c r="F674" s="174"/>
    </row>
    <row r="675" spans="2:12">
      <c r="B675" s="309">
        <v>29</v>
      </c>
      <c r="C675" s="311"/>
      <c r="D675" s="358" t="s">
        <v>10951</v>
      </c>
      <c r="E675" s="174"/>
      <c r="F675" s="174"/>
    </row>
    <row r="676" spans="2:12">
      <c r="B676" s="309">
        <v>29</v>
      </c>
      <c r="C676" s="311"/>
      <c r="D676" s="358" t="s">
        <v>10952</v>
      </c>
      <c r="E676" s="174"/>
      <c r="F676" s="174"/>
    </row>
    <row r="677" spans="2:12">
      <c r="B677" s="309">
        <v>29</v>
      </c>
      <c r="C677" s="311">
        <v>1</v>
      </c>
      <c r="D677" s="359" t="s">
        <v>10953</v>
      </c>
      <c r="E677" s="174"/>
      <c r="F677" s="174" t="s">
        <v>11059</v>
      </c>
    </row>
    <row r="678" spans="2:12">
      <c r="B678" s="309">
        <v>29</v>
      </c>
      <c r="C678" s="311"/>
      <c r="D678" s="365" t="s">
        <v>10954</v>
      </c>
      <c r="E678" s="174"/>
      <c r="F678" s="174"/>
    </row>
    <row r="679" spans="2:12">
      <c r="B679" s="309">
        <v>29</v>
      </c>
      <c r="C679" s="311"/>
      <c r="D679" s="358" t="s">
        <v>10955</v>
      </c>
      <c r="E679" s="174"/>
      <c r="F679" s="174"/>
    </row>
    <row r="680" spans="2:12">
      <c r="B680" s="309">
        <v>29</v>
      </c>
      <c r="C680" s="311"/>
      <c r="D680" s="358" t="s">
        <v>10956</v>
      </c>
      <c r="E680" s="174"/>
      <c r="F680" s="174"/>
    </row>
    <row r="681" spans="2:12">
      <c r="B681" s="309">
        <v>29</v>
      </c>
      <c r="C681" s="311"/>
      <c r="D681" s="358" t="s">
        <v>10957</v>
      </c>
      <c r="E681" s="174"/>
      <c r="F681" s="174"/>
    </row>
    <row r="682" spans="2:12">
      <c r="B682" s="309">
        <v>29</v>
      </c>
      <c r="C682" s="311"/>
      <c r="D682" s="358" t="s">
        <v>10958</v>
      </c>
      <c r="E682" s="174"/>
      <c r="F682" s="174"/>
    </row>
    <row r="683" spans="2:12">
      <c r="B683" s="309">
        <v>29</v>
      </c>
      <c r="C683" s="311"/>
      <c r="D683" s="358" t="s">
        <v>10959</v>
      </c>
      <c r="E683" s="174"/>
      <c r="F683" s="174"/>
    </row>
    <row r="684" spans="2:12">
      <c r="B684" s="309">
        <v>29</v>
      </c>
      <c r="C684" s="311"/>
      <c r="D684" s="358" t="s">
        <v>10960</v>
      </c>
      <c r="E684" s="174"/>
      <c r="F684" s="174"/>
    </row>
    <row r="685" spans="2:12">
      <c r="B685" s="309">
        <v>29</v>
      </c>
      <c r="C685" s="311"/>
      <c r="D685" s="358" t="s">
        <v>10961</v>
      </c>
      <c r="E685" s="174"/>
      <c r="F685" s="174"/>
    </row>
    <row r="686" spans="2:12">
      <c r="B686" s="254">
        <v>30</v>
      </c>
      <c r="C686" s="117">
        <v>1</v>
      </c>
      <c r="D686" s="245" t="s">
        <v>1653</v>
      </c>
      <c r="E686" s="127" t="s">
        <v>1618</v>
      </c>
      <c r="F686" s="127" t="s">
        <v>1622</v>
      </c>
    </row>
    <row r="687" spans="2:12">
      <c r="B687" s="254">
        <v>30</v>
      </c>
      <c r="C687" s="117">
        <v>1</v>
      </c>
      <c r="D687" s="227" t="s">
        <v>1654</v>
      </c>
      <c r="E687" s="127" t="s">
        <v>1619</v>
      </c>
      <c r="F687" s="127" t="s">
        <v>1623</v>
      </c>
      <c r="J687" s="259"/>
      <c r="K687" s="259"/>
      <c r="L687" s="259"/>
    </row>
    <row r="688" spans="2:12">
      <c r="B688" s="254">
        <v>30</v>
      </c>
      <c r="C688" s="117">
        <v>1</v>
      </c>
      <c r="D688" s="227" t="s">
        <v>1655</v>
      </c>
      <c r="E688" s="127" t="s">
        <v>1620</v>
      </c>
      <c r="F688" s="127" t="s">
        <v>1624</v>
      </c>
      <c r="J688" s="259"/>
      <c r="K688" s="259"/>
      <c r="L688" s="259"/>
    </row>
    <row r="689" spans="2:16">
      <c r="B689" s="254">
        <v>30</v>
      </c>
      <c r="C689" s="117">
        <v>1</v>
      </c>
      <c r="D689" s="227" t="s">
        <v>1656</v>
      </c>
      <c r="E689" s="127" t="s">
        <v>1621</v>
      </c>
      <c r="F689" s="127" t="s">
        <v>1625</v>
      </c>
      <c r="J689" s="259"/>
      <c r="K689" s="259"/>
      <c r="L689" s="259"/>
    </row>
    <row r="690" spans="2:16">
      <c r="B690" s="254">
        <v>30</v>
      </c>
      <c r="C690" s="117">
        <v>1</v>
      </c>
      <c r="D690" s="227" t="s">
        <v>1657</v>
      </c>
      <c r="E690" s="127" t="s">
        <v>1626</v>
      </c>
      <c r="F690" s="127" t="s">
        <v>1629</v>
      </c>
      <c r="J690" s="259"/>
      <c r="K690" s="259"/>
      <c r="L690" s="259"/>
    </row>
    <row r="691" spans="2:16">
      <c r="B691" s="254">
        <v>30</v>
      </c>
      <c r="C691" s="117">
        <v>1</v>
      </c>
      <c r="D691" s="227" t="s">
        <v>1658</v>
      </c>
      <c r="E691" s="127" t="s">
        <v>1627</v>
      </c>
      <c r="F691" s="127" t="s">
        <v>1630</v>
      </c>
      <c r="J691" s="259"/>
      <c r="K691" s="259"/>
      <c r="L691" s="259"/>
    </row>
    <row r="692" spans="2:16">
      <c r="B692" s="254">
        <v>30</v>
      </c>
      <c r="C692" s="117">
        <v>1</v>
      </c>
      <c r="D692" s="227" t="s">
        <v>1659</v>
      </c>
      <c r="E692" s="127" t="s">
        <v>1628</v>
      </c>
      <c r="F692" s="127" t="s">
        <v>1631</v>
      </c>
      <c r="J692" s="259"/>
      <c r="K692" s="259"/>
      <c r="L692" s="259"/>
    </row>
    <row r="693" spans="2:16">
      <c r="B693" s="254">
        <v>30</v>
      </c>
      <c r="D693" s="246" t="s">
        <v>1660</v>
      </c>
      <c r="E693" s="173" t="s">
        <v>549</v>
      </c>
      <c r="J693" s="259"/>
      <c r="K693" s="259"/>
      <c r="L693" s="259"/>
    </row>
    <row r="694" spans="2:16">
      <c r="B694" s="254">
        <v>30</v>
      </c>
      <c r="C694" s="117">
        <v>1</v>
      </c>
      <c r="D694" s="245" t="s">
        <v>1661</v>
      </c>
      <c r="E694" s="127" t="s">
        <v>1632</v>
      </c>
      <c r="F694" s="127" t="s">
        <v>1636</v>
      </c>
      <c r="J694" s="259"/>
      <c r="K694" s="259"/>
      <c r="L694" s="259"/>
    </row>
    <row r="695" spans="2:16">
      <c r="B695" s="254">
        <v>30</v>
      </c>
      <c r="C695" s="117">
        <v>1</v>
      </c>
      <c r="D695" s="227" t="s">
        <v>1662</v>
      </c>
      <c r="E695" s="127" t="s">
        <v>1633</v>
      </c>
      <c r="F695" s="127" t="s">
        <v>1637</v>
      </c>
      <c r="J695" s="259"/>
      <c r="K695" s="259"/>
      <c r="L695" s="259"/>
    </row>
    <row r="696" spans="2:16">
      <c r="B696" s="254">
        <v>30</v>
      </c>
      <c r="C696" s="117">
        <v>1</v>
      </c>
      <c r="D696" s="227" t="s">
        <v>1663</v>
      </c>
      <c r="E696" s="127" t="s">
        <v>1634</v>
      </c>
      <c r="F696" s="127" t="s">
        <v>1638</v>
      </c>
      <c r="J696" s="259"/>
      <c r="K696" s="259"/>
      <c r="L696" s="259"/>
    </row>
    <row r="697" spans="2:16">
      <c r="B697" s="254">
        <v>30</v>
      </c>
      <c r="C697" s="117">
        <v>1</v>
      </c>
      <c r="D697" s="227" t="s">
        <v>1664</v>
      </c>
      <c r="E697" s="127" t="s">
        <v>1635</v>
      </c>
      <c r="F697" s="127" t="s">
        <v>1651</v>
      </c>
      <c r="J697" s="259"/>
      <c r="K697" s="259"/>
      <c r="L697" s="259"/>
    </row>
    <row r="698" spans="2:16">
      <c r="B698" s="254">
        <v>30</v>
      </c>
      <c r="C698" s="117">
        <v>1</v>
      </c>
      <c r="D698" s="227" t="s">
        <v>1665</v>
      </c>
      <c r="E698" s="127" t="s">
        <v>1639</v>
      </c>
      <c r="F698" s="127" t="s">
        <v>1650</v>
      </c>
      <c r="J698" s="259"/>
      <c r="K698" s="259"/>
      <c r="L698" s="259"/>
    </row>
    <row r="699" spans="2:16">
      <c r="B699" s="254">
        <v>30</v>
      </c>
      <c r="D699" s="227" t="s">
        <v>1666</v>
      </c>
      <c r="E699" s="173" t="s">
        <v>549</v>
      </c>
      <c r="J699" s="259"/>
      <c r="K699" s="259"/>
      <c r="L699" s="259"/>
    </row>
    <row r="700" spans="2:16">
      <c r="B700" s="254">
        <v>30</v>
      </c>
      <c r="D700" s="227" t="s">
        <v>1667</v>
      </c>
      <c r="E700" s="127" t="s">
        <v>1640</v>
      </c>
      <c r="F700" s="127" t="s">
        <v>1652</v>
      </c>
      <c r="J700" s="259"/>
      <c r="K700" s="259"/>
      <c r="L700" s="259"/>
    </row>
    <row r="701" spans="2:16">
      <c r="B701" s="254">
        <v>30</v>
      </c>
      <c r="C701" s="117">
        <v>1</v>
      </c>
      <c r="D701" s="246" t="s">
        <v>1668</v>
      </c>
      <c r="E701" s="173" t="s">
        <v>549</v>
      </c>
      <c r="J701" s="259"/>
      <c r="K701" s="259"/>
      <c r="L701" s="259"/>
    </row>
    <row r="702" spans="2:16">
      <c r="B702" s="254">
        <v>30</v>
      </c>
      <c r="C702" s="117">
        <v>1</v>
      </c>
      <c r="D702" s="244" t="s">
        <v>1669</v>
      </c>
      <c r="E702" s="127" t="s">
        <v>1743</v>
      </c>
      <c r="F702" s="259" t="s">
        <v>1776</v>
      </c>
      <c r="G702" s="264"/>
      <c r="H702" s="259"/>
      <c r="I702" s="259"/>
      <c r="J702" s="259"/>
      <c r="K702" s="259"/>
      <c r="L702" s="259"/>
    </row>
    <row r="703" spans="2:16">
      <c r="B703" s="254">
        <v>30</v>
      </c>
      <c r="C703" s="117">
        <v>1</v>
      </c>
      <c r="D703" s="228" t="s">
        <v>1670</v>
      </c>
      <c r="E703" s="127" t="s">
        <v>1744</v>
      </c>
      <c r="F703" s="259" t="s">
        <v>6895</v>
      </c>
      <c r="G703" s="264"/>
      <c r="H703" s="259"/>
      <c r="I703" s="259"/>
      <c r="J703" s="259"/>
      <c r="K703" s="259"/>
      <c r="L703" s="259"/>
    </row>
    <row r="704" spans="2:16">
      <c r="B704" s="254">
        <v>30</v>
      </c>
      <c r="D704" s="228" t="s">
        <v>1671</v>
      </c>
      <c r="E704" s="173" t="s">
        <v>549</v>
      </c>
      <c r="G704" s="264"/>
      <c r="J704" s="260"/>
      <c r="K704" s="260"/>
      <c r="L704" s="260"/>
      <c r="M704" s="260"/>
      <c r="N704" s="260"/>
      <c r="O704" s="260"/>
      <c r="P704" s="260"/>
    </row>
    <row r="705" spans="1:16">
      <c r="B705" s="254">
        <v>30</v>
      </c>
      <c r="D705" s="228" t="s">
        <v>1672</v>
      </c>
      <c r="E705" s="173" t="s">
        <v>549</v>
      </c>
      <c r="G705" s="264"/>
      <c r="J705" s="260"/>
      <c r="K705" s="260"/>
      <c r="L705" s="260"/>
      <c r="M705" s="260"/>
      <c r="N705" s="260"/>
      <c r="O705" s="260"/>
      <c r="P705" s="260"/>
    </row>
    <row r="706" spans="1:16">
      <c r="B706" s="254">
        <v>30</v>
      </c>
      <c r="C706" s="117">
        <v>1</v>
      </c>
      <c r="D706" s="228" t="s">
        <v>1673</v>
      </c>
      <c r="E706" s="127" t="s">
        <v>1745</v>
      </c>
      <c r="F706" s="260" t="s">
        <v>1750</v>
      </c>
      <c r="G706" s="262"/>
      <c r="H706" s="260"/>
      <c r="I706" s="260"/>
      <c r="J706" s="260"/>
      <c r="K706" s="260"/>
      <c r="L706" s="260"/>
      <c r="M706" s="260"/>
      <c r="N706" s="260"/>
      <c r="O706" s="260"/>
      <c r="P706" s="260"/>
    </row>
    <row r="707" spans="1:16">
      <c r="B707" s="254">
        <v>30</v>
      </c>
      <c r="C707" s="117">
        <v>1</v>
      </c>
      <c r="D707" s="228" t="s">
        <v>1674</v>
      </c>
      <c r="E707" s="127" t="s">
        <v>1748</v>
      </c>
      <c r="F707" s="260" t="s">
        <v>1749</v>
      </c>
      <c r="G707" s="262"/>
      <c r="H707" s="260"/>
      <c r="I707" s="260"/>
      <c r="J707" s="260"/>
      <c r="K707" s="260"/>
      <c r="L707" s="260"/>
      <c r="M707" s="260"/>
      <c r="N707" s="260"/>
      <c r="O707" s="260"/>
      <c r="P707" s="260"/>
    </row>
    <row r="708" spans="1:16">
      <c r="B708" s="254">
        <v>30</v>
      </c>
      <c r="C708" s="117">
        <v>1</v>
      </c>
      <c r="D708" s="228" t="s">
        <v>1675</v>
      </c>
      <c r="E708" s="127" t="s">
        <v>1746</v>
      </c>
      <c r="F708" s="260" t="s">
        <v>1751</v>
      </c>
      <c r="G708" s="262"/>
      <c r="H708" s="260"/>
      <c r="I708" s="260"/>
      <c r="J708" s="260"/>
      <c r="K708" s="260"/>
      <c r="L708" s="260"/>
      <c r="M708" s="260"/>
      <c r="N708" s="260"/>
      <c r="O708" s="260"/>
      <c r="P708" s="260"/>
    </row>
    <row r="709" spans="1:16">
      <c r="B709" s="254">
        <v>30</v>
      </c>
      <c r="C709" s="117">
        <v>1</v>
      </c>
      <c r="D709" s="247" t="s">
        <v>1676</v>
      </c>
      <c r="E709" s="127" t="s">
        <v>1747</v>
      </c>
      <c r="F709" s="260" t="s">
        <v>1752</v>
      </c>
      <c r="G709" s="262"/>
      <c r="H709" s="260"/>
      <c r="I709" s="260"/>
      <c r="J709" s="260"/>
      <c r="K709" s="260"/>
      <c r="L709" s="260"/>
      <c r="M709" s="260"/>
      <c r="N709" s="260"/>
      <c r="O709" s="260"/>
      <c r="P709" s="260"/>
    </row>
    <row r="710" spans="1:16">
      <c r="B710" s="254">
        <v>30</v>
      </c>
      <c r="C710" s="117">
        <v>1</v>
      </c>
      <c r="D710" s="244" t="s">
        <v>1677</v>
      </c>
      <c r="E710" s="127" t="s">
        <v>1753</v>
      </c>
      <c r="F710" s="260" t="s">
        <v>1755</v>
      </c>
      <c r="J710" s="260"/>
      <c r="K710" s="260"/>
      <c r="L710" s="260"/>
      <c r="M710" s="260"/>
      <c r="N710" s="260"/>
      <c r="O710" s="260"/>
      <c r="P710" s="260"/>
    </row>
    <row r="711" spans="1:16">
      <c r="B711" s="254">
        <v>30</v>
      </c>
      <c r="C711" s="117">
        <v>1</v>
      </c>
      <c r="D711" s="228" t="s">
        <v>1678</v>
      </c>
      <c r="E711" s="127" t="s">
        <v>1754</v>
      </c>
      <c r="F711" s="260" t="s">
        <v>1756</v>
      </c>
      <c r="J711" s="260"/>
      <c r="K711" s="260"/>
      <c r="L711" s="260"/>
      <c r="M711" s="260"/>
      <c r="N711" s="260"/>
      <c r="O711" s="260"/>
      <c r="P711" s="260"/>
    </row>
    <row r="712" spans="1:16">
      <c r="B712" s="254">
        <v>30</v>
      </c>
      <c r="C712" s="117">
        <v>1</v>
      </c>
      <c r="D712" s="228" t="s">
        <v>1679</v>
      </c>
      <c r="E712" s="173" t="s">
        <v>549</v>
      </c>
      <c r="F712" s="127" t="s">
        <v>11056</v>
      </c>
      <c r="G712" s="264"/>
      <c r="J712" s="260"/>
      <c r="K712" s="260"/>
      <c r="L712" s="260"/>
      <c r="M712" s="260"/>
      <c r="N712" s="260"/>
      <c r="O712" s="260"/>
      <c r="P712" s="260"/>
    </row>
    <row r="713" spans="1:16">
      <c r="B713" s="254">
        <v>30</v>
      </c>
      <c r="D713" s="228" t="s">
        <v>1680</v>
      </c>
      <c r="E713" s="173" t="s">
        <v>549</v>
      </c>
      <c r="G713" s="264"/>
      <c r="J713" s="260"/>
      <c r="K713" s="260"/>
      <c r="L713" s="260"/>
      <c r="M713" s="260"/>
      <c r="N713" s="260"/>
      <c r="O713" s="260"/>
      <c r="P713" s="260"/>
    </row>
    <row r="714" spans="1:16">
      <c r="B714" s="254">
        <v>30</v>
      </c>
      <c r="C714" s="117">
        <v>1</v>
      </c>
      <c r="D714" s="228" t="s">
        <v>1697</v>
      </c>
      <c r="E714" s="173" t="s">
        <v>549</v>
      </c>
      <c r="F714" s="127" t="s">
        <v>11055</v>
      </c>
      <c r="G714" s="264"/>
      <c r="J714" s="260"/>
      <c r="K714" s="260"/>
      <c r="L714" s="260"/>
      <c r="M714" s="260"/>
      <c r="N714" s="260"/>
      <c r="O714" s="260"/>
      <c r="P714" s="260"/>
    </row>
    <row r="715" spans="1:16">
      <c r="B715" s="254">
        <v>30</v>
      </c>
      <c r="C715" s="117">
        <v>1</v>
      </c>
      <c r="D715" s="228" t="s">
        <v>1698</v>
      </c>
      <c r="E715" s="173" t="s">
        <v>549</v>
      </c>
      <c r="G715" s="264"/>
      <c r="J715" s="260"/>
      <c r="K715" s="260"/>
      <c r="L715" s="260"/>
      <c r="M715" s="260"/>
      <c r="N715" s="260"/>
      <c r="O715" s="260"/>
      <c r="P715" s="260"/>
    </row>
    <row r="716" spans="1:16">
      <c r="B716" s="254">
        <v>30</v>
      </c>
      <c r="C716" s="117">
        <v>1</v>
      </c>
      <c r="D716" s="228" t="s">
        <v>1699</v>
      </c>
      <c r="E716" s="173" t="s">
        <v>549</v>
      </c>
      <c r="G716" s="264"/>
      <c r="J716" s="260"/>
      <c r="K716" s="260"/>
      <c r="L716" s="260"/>
      <c r="M716" s="260"/>
      <c r="N716" s="260"/>
      <c r="O716" s="260"/>
      <c r="P716" s="260"/>
    </row>
    <row r="717" spans="1:16">
      <c r="B717" s="254">
        <v>30</v>
      </c>
      <c r="C717" s="117">
        <v>1</v>
      </c>
      <c r="D717" s="247" t="s">
        <v>1700</v>
      </c>
      <c r="E717" s="173" t="s">
        <v>549</v>
      </c>
      <c r="G717" s="264"/>
      <c r="J717" s="260"/>
      <c r="K717" s="260"/>
      <c r="L717" s="260"/>
      <c r="M717" s="260"/>
      <c r="N717" s="260"/>
      <c r="O717" s="260"/>
      <c r="P717" s="260"/>
    </row>
    <row r="718" spans="1:16">
      <c r="B718" s="254">
        <v>30</v>
      </c>
      <c r="C718" s="117">
        <v>1</v>
      </c>
      <c r="D718" s="245" t="s">
        <v>1759</v>
      </c>
      <c r="E718" s="127" t="s">
        <v>1757</v>
      </c>
      <c r="F718" s="177" t="s">
        <v>1758</v>
      </c>
      <c r="G718" s="264"/>
      <c r="H718" s="177"/>
      <c r="J718" s="260"/>
      <c r="K718" s="260"/>
      <c r="L718" s="260"/>
      <c r="M718" s="260"/>
      <c r="N718" s="260"/>
      <c r="O718" s="260"/>
      <c r="P718" s="260"/>
    </row>
    <row r="719" spans="1:16">
      <c r="B719" s="254">
        <v>30</v>
      </c>
      <c r="C719" s="117">
        <v>1</v>
      </c>
      <c r="D719" s="227" t="s">
        <v>1760</v>
      </c>
      <c r="E719" s="127" t="s">
        <v>1757</v>
      </c>
      <c r="F719" s="177" t="s">
        <v>1780</v>
      </c>
      <c r="G719" s="264"/>
      <c r="H719" s="177"/>
      <c r="J719" s="260"/>
      <c r="K719" s="260"/>
      <c r="L719" s="260"/>
      <c r="M719" s="260"/>
      <c r="N719" s="260"/>
      <c r="O719" s="260"/>
      <c r="P719" s="260"/>
    </row>
    <row r="720" spans="1:16">
      <c r="A720" s="127" t="s">
        <v>7174</v>
      </c>
      <c r="B720" s="254">
        <v>30</v>
      </c>
      <c r="D720" s="227" t="s">
        <v>1761</v>
      </c>
      <c r="E720" s="173" t="s">
        <v>549</v>
      </c>
      <c r="G720" s="264"/>
      <c r="H720" s="177"/>
      <c r="J720" s="260"/>
      <c r="K720" s="260"/>
      <c r="L720" s="260"/>
      <c r="M720" s="260"/>
      <c r="N720" s="260"/>
      <c r="O720" s="260"/>
      <c r="P720" s="260"/>
    </row>
    <row r="721" spans="2:16">
      <c r="B721" s="254">
        <v>30</v>
      </c>
      <c r="C721" s="117">
        <v>1</v>
      </c>
      <c r="D721" s="227" t="s">
        <v>1762</v>
      </c>
      <c r="E721" s="173" t="s">
        <v>549</v>
      </c>
      <c r="G721" s="264"/>
      <c r="H721" s="177"/>
      <c r="J721" s="260"/>
      <c r="K721" s="260"/>
      <c r="L721" s="260"/>
      <c r="M721" s="260"/>
      <c r="N721" s="260"/>
      <c r="O721" s="260"/>
      <c r="P721" s="260"/>
    </row>
    <row r="722" spans="2:16">
      <c r="B722" s="254">
        <v>30</v>
      </c>
      <c r="C722" s="117">
        <v>1</v>
      </c>
      <c r="D722" s="248" t="s">
        <v>1681</v>
      </c>
      <c r="E722" s="127" t="s">
        <v>1748</v>
      </c>
      <c r="F722" s="260" t="s">
        <v>1763</v>
      </c>
      <c r="G722" s="262"/>
      <c r="H722" s="260"/>
      <c r="I722" s="260"/>
      <c r="J722" s="260"/>
      <c r="K722" s="260"/>
      <c r="L722" s="260"/>
      <c r="M722" s="260"/>
      <c r="N722" s="260"/>
      <c r="O722" s="260"/>
      <c r="P722" s="260"/>
    </row>
    <row r="723" spans="2:16">
      <c r="B723" s="254">
        <v>30</v>
      </c>
      <c r="C723" s="117">
        <v>1</v>
      </c>
      <c r="D723" s="249" t="s">
        <v>1682</v>
      </c>
      <c r="E723" s="127" t="s">
        <v>1744</v>
      </c>
      <c r="F723" s="259" t="s">
        <v>6896</v>
      </c>
      <c r="G723" s="264"/>
      <c r="H723" s="177"/>
      <c r="J723" s="260"/>
      <c r="K723" s="260"/>
      <c r="L723" s="260"/>
      <c r="M723" s="260"/>
      <c r="N723" s="260"/>
      <c r="O723" s="260"/>
      <c r="P723" s="260"/>
    </row>
    <row r="724" spans="2:16">
      <c r="B724" s="254">
        <v>30</v>
      </c>
      <c r="C724" s="117">
        <v>1</v>
      </c>
      <c r="D724" s="249" t="s">
        <v>1683</v>
      </c>
      <c r="E724" s="173" t="s">
        <v>549</v>
      </c>
      <c r="H724" s="177"/>
    </row>
    <row r="725" spans="2:16">
      <c r="B725" s="254">
        <v>30</v>
      </c>
      <c r="D725" s="249" t="s">
        <v>1684</v>
      </c>
      <c r="E725" s="173" t="s">
        <v>549</v>
      </c>
      <c r="H725" s="177"/>
    </row>
    <row r="726" spans="2:16">
      <c r="B726" s="254">
        <v>30</v>
      </c>
      <c r="C726" s="117">
        <v>1</v>
      </c>
      <c r="D726" s="249" t="s">
        <v>1685</v>
      </c>
      <c r="E726" s="127" t="s">
        <v>1764</v>
      </c>
      <c r="F726" s="127" t="s">
        <v>1766</v>
      </c>
      <c r="H726" s="177"/>
    </row>
    <row r="727" spans="2:16">
      <c r="B727" s="254">
        <v>30</v>
      </c>
      <c r="C727" s="117">
        <v>1</v>
      </c>
      <c r="D727" s="249" t="s">
        <v>1686</v>
      </c>
      <c r="E727" s="127" t="s">
        <v>1765</v>
      </c>
      <c r="F727" s="127" t="s">
        <v>1767</v>
      </c>
      <c r="H727" s="177"/>
    </row>
    <row r="728" spans="2:16">
      <c r="B728" s="254">
        <v>30</v>
      </c>
      <c r="C728" s="117">
        <v>1</v>
      </c>
      <c r="D728" s="249" t="s">
        <v>1687</v>
      </c>
      <c r="E728" s="173" t="s">
        <v>549</v>
      </c>
      <c r="H728" s="177"/>
    </row>
    <row r="729" spans="2:16">
      <c r="B729" s="254">
        <v>30</v>
      </c>
      <c r="C729" s="117">
        <v>1</v>
      </c>
      <c r="D729" s="250" t="s">
        <v>1688</v>
      </c>
      <c r="E729" s="173" t="s">
        <v>549</v>
      </c>
      <c r="H729" s="177"/>
    </row>
    <row r="730" spans="2:16">
      <c r="B730" s="254">
        <v>30</v>
      </c>
      <c r="C730" s="117">
        <v>1</v>
      </c>
      <c r="D730" s="248" t="s">
        <v>1689</v>
      </c>
      <c r="E730" s="173" t="s">
        <v>549</v>
      </c>
      <c r="H730" s="177"/>
    </row>
    <row r="731" spans="2:16">
      <c r="B731" s="254">
        <v>30</v>
      </c>
      <c r="C731" s="117">
        <v>1</v>
      </c>
      <c r="D731" s="249" t="s">
        <v>1690</v>
      </c>
      <c r="E731" s="173" t="s">
        <v>549</v>
      </c>
      <c r="H731" s="177"/>
    </row>
    <row r="732" spans="2:16">
      <c r="B732" s="254">
        <v>30</v>
      </c>
      <c r="C732" s="117">
        <v>1</v>
      </c>
      <c r="D732" s="249" t="s">
        <v>1691</v>
      </c>
      <c r="E732" s="127" t="s">
        <v>1768</v>
      </c>
      <c r="F732" s="127" t="s">
        <v>1770</v>
      </c>
      <c r="H732" s="177"/>
    </row>
    <row r="733" spans="2:16">
      <c r="B733" s="254">
        <v>30</v>
      </c>
      <c r="C733" s="117">
        <v>1</v>
      </c>
      <c r="D733" s="249" t="s">
        <v>1692</v>
      </c>
      <c r="E733" s="127" t="s">
        <v>1769</v>
      </c>
      <c r="F733" s="127" t="s">
        <v>1771</v>
      </c>
      <c r="H733" s="177"/>
      <c r="I733" t="s">
        <v>7194</v>
      </c>
      <c r="J733" t="s">
        <v>7195</v>
      </c>
    </row>
    <row r="734" spans="2:16">
      <c r="B734" s="254">
        <v>30</v>
      </c>
      <c r="C734" s="117">
        <v>1</v>
      </c>
      <c r="D734" s="249" t="s">
        <v>1693</v>
      </c>
      <c r="E734" s="127" t="s">
        <v>748</v>
      </c>
      <c r="F734" s="127" t="s">
        <v>1772</v>
      </c>
      <c r="H734" s="177"/>
      <c r="I734" t="s">
        <v>7196</v>
      </c>
      <c r="J734" t="s">
        <v>7197</v>
      </c>
    </row>
    <row r="735" spans="2:16">
      <c r="B735" s="254">
        <v>30</v>
      </c>
      <c r="C735" s="117">
        <v>1</v>
      </c>
      <c r="D735" s="249" t="s">
        <v>1694</v>
      </c>
      <c r="E735" s="127" t="s">
        <v>749</v>
      </c>
      <c r="F735" s="127" t="s">
        <v>1775</v>
      </c>
      <c r="H735" s="177"/>
    </row>
    <row r="736" spans="2:16">
      <c r="B736" s="254">
        <v>30</v>
      </c>
      <c r="C736" s="117">
        <v>1</v>
      </c>
      <c r="D736" s="249" t="s">
        <v>1695</v>
      </c>
      <c r="E736" s="127" t="s">
        <v>1777</v>
      </c>
      <c r="F736" s="177" t="s">
        <v>1779</v>
      </c>
      <c r="G736" s="192"/>
      <c r="H736" s="177"/>
    </row>
    <row r="737" spans="1:14">
      <c r="B737" s="254">
        <v>30</v>
      </c>
      <c r="C737" s="117">
        <v>1</v>
      </c>
      <c r="D737" s="250" t="s">
        <v>1696</v>
      </c>
      <c r="E737" s="127" t="s">
        <v>1777</v>
      </c>
      <c r="F737" s="177" t="s">
        <v>1778</v>
      </c>
      <c r="G737" s="192"/>
      <c r="H737" s="177"/>
    </row>
    <row r="738" spans="1:14">
      <c r="B738" s="335">
        <v>31</v>
      </c>
      <c r="C738" s="117">
        <v>1</v>
      </c>
      <c r="D738" s="364" t="s">
        <v>1911</v>
      </c>
      <c r="E738" s="174" t="s">
        <v>1866</v>
      </c>
      <c r="F738" s="347" t="s">
        <v>1880</v>
      </c>
      <c r="G738" s="260"/>
      <c r="H738" s="260"/>
      <c r="I738" s="260"/>
      <c r="J738" s="260"/>
      <c r="K738" s="260"/>
    </row>
    <row r="739" spans="1:14">
      <c r="B739" s="335">
        <v>31</v>
      </c>
      <c r="C739" s="117">
        <v>1</v>
      </c>
      <c r="D739" s="354" t="s">
        <v>1912</v>
      </c>
      <c r="E739" s="174" t="s">
        <v>1866</v>
      </c>
      <c r="F739" s="347" t="s">
        <v>1881</v>
      </c>
      <c r="G739" s="260"/>
      <c r="H739" s="260"/>
      <c r="I739" s="260"/>
      <c r="J739" s="260"/>
      <c r="K739" s="260"/>
    </row>
    <row r="740" spans="1:14">
      <c r="B740" s="335">
        <v>31</v>
      </c>
      <c r="C740" s="117">
        <v>1</v>
      </c>
      <c r="D740" s="354" t="s">
        <v>1913</v>
      </c>
      <c r="E740" s="174" t="s">
        <v>1867</v>
      </c>
      <c r="F740" s="347" t="s">
        <v>1869</v>
      </c>
      <c r="G740" s="260"/>
      <c r="H740" s="260"/>
      <c r="I740" s="260"/>
      <c r="J740" s="260"/>
      <c r="K740" s="260"/>
    </row>
    <row r="741" spans="1:14">
      <c r="B741" s="335">
        <v>31</v>
      </c>
      <c r="C741" s="117">
        <v>1</v>
      </c>
      <c r="D741" s="354" t="s">
        <v>1914</v>
      </c>
      <c r="E741" s="174" t="s">
        <v>1867</v>
      </c>
      <c r="F741" s="347" t="s">
        <v>1868</v>
      </c>
      <c r="G741" s="260"/>
      <c r="H741" s="260"/>
      <c r="I741" s="260"/>
      <c r="J741" s="260"/>
      <c r="K741" s="260"/>
    </row>
    <row r="742" spans="1:14">
      <c r="B742" s="335">
        <v>31</v>
      </c>
      <c r="C742" s="117">
        <v>1</v>
      </c>
      <c r="D742" s="354" t="s">
        <v>1915</v>
      </c>
      <c r="E742" s="174" t="s">
        <v>1870</v>
      </c>
      <c r="F742" s="347" t="s">
        <v>1874</v>
      </c>
      <c r="G742" s="260"/>
      <c r="H742" s="260"/>
      <c r="I742" s="260"/>
      <c r="J742" s="260"/>
      <c r="K742" s="260"/>
    </row>
    <row r="743" spans="1:14">
      <c r="B743" s="335">
        <v>31</v>
      </c>
      <c r="C743" s="117">
        <v>1</v>
      </c>
      <c r="D743" s="354" t="s">
        <v>1916</v>
      </c>
      <c r="E743" s="174" t="s">
        <v>1871</v>
      </c>
      <c r="F743" s="347" t="s">
        <v>1875</v>
      </c>
      <c r="G743" s="260"/>
      <c r="H743" s="260"/>
      <c r="I743" s="260"/>
      <c r="J743" s="260"/>
      <c r="K743" s="260"/>
    </row>
    <row r="744" spans="1:14">
      <c r="B744" s="335">
        <v>31</v>
      </c>
      <c r="C744" s="117">
        <v>1</v>
      </c>
      <c r="D744" s="354" t="s">
        <v>1917</v>
      </c>
      <c r="E744" s="174" t="s">
        <v>1872</v>
      </c>
      <c r="F744" s="347" t="s">
        <v>1876</v>
      </c>
      <c r="G744" s="260"/>
      <c r="H744" s="260"/>
      <c r="I744" s="260"/>
      <c r="J744" s="260"/>
      <c r="K744" s="260"/>
    </row>
    <row r="745" spans="1:14">
      <c r="A745" s="127" t="s">
        <v>7172</v>
      </c>
      <c r="B745" s="335">
        <v>31</v>
      </c>
      <c r="C745" s="117">
        <v>1</v>
      </c>
      <c r="D745" s="356" t="s">
        <v>1918</v>
      </c>
      <c r="E745" s="174" t="s">
        <v>1873</v>
      </c>
      <c r="F745" s="347" t="s">
        <v>1877</v>
      </c>
      <c r="G745" s="260"/>
      <c r="H745" s="260"/>
      <c r="I745" s="260"/>
      <c r="J745" s="260"/>
      <c r="K745" s="260"/>
    </row>
    <row r="746" spans="1:14">
      <c r="A746" s="127" t="s">
        <v>7176</v>
      </c>
      <c r="B746" s="335">
        <v>31</v>
      </c>
      <c r="C746" s="117">
        <v>1</v>
      </c>
      <c r="D746" s="364" t="s">
        <v>1919</v>
      </c>
      <c r="E746" s="174" t="s">
        <v>1882</v>
      </c>
      <c r="F746" s="347" t="s">
        <v>1884</v>
      </c>
      <c r="G746" s="260"/>
      <c r="H746" s="260"/>
      <c r="I746" s="260"/>
      <c r="J746" s="260"/>
      <c r="K746" s="260"/>
    </row>
    <row r="747" spans="1:14">
      <c r="A747" s="127" t="s">
        <v>7177</v>
      </c>
      <c r="B747" s="335">
        <v>31</v>
      </c>
      <c r="C747" s="117">
        <v>1</v>
      </c>
      <c r="D747" s="354" t="s">
        <v>1920</v>
      </c>
      <c r="E747" s="174" t="s">
        <v>1883</v>
      </c>
      <c r="F747" s="347" t="s">
        <v>1885</v>
      </c>
      <c r="G747" s="260"/>
      <c r="H747" s="260"/>
      <c r="I747" s="260"/>
      <c r="J747" s="260"/>
      <c r="K747" s="260"/>
    </row>
    <row r="748" spans="1:14">
      <c r="B748" s="335">
        <v>31</v>
      </c>
      <c r="D748" s="354" t="s">
        <v>1921</v>
      </c>
      <c r="E748" s="174" t="s">
        <v>549</v>
      </c>
      <c r="F748" s="174"/>
      <c r="G748" s="127"/>
      <c r="J748" s="260"/>
      <c r="K748" s="260"/>
    </row>
    <row r="749" spans="1:14">
      <c r="B749" s="335">
        <v>31</v>
      </c>
      <c r="D749" s="354" t="s">
        <v>1922</v>
      </c>
      <c r="E749" s="174" t="s">
        <v>549</v>
      </c>
      <c r="F749" s="174"/>
      <c r="G749" s="127"/>
      <c r="J749" s="260"/>
      <c r="K749" s="260"/>
      <c r="L749" s="260"/>
      <c r="M749" s="260"/>
      <c r="N749" s="260"/>
    </row>
    <row r="750" spans="1:14">
      <c r="B750" s="335">
        <v>31</v>
      </c>
      <c r="D750" s="354" t="s">
        <v>1923</v>
      </c>
      <c r="E750" s="174" t="s">
        <v>549</v>
      </c>
      <c r="F750" s="174"/>
      <c r="G750" s="127"/>
      <c r="J750" s="260"/>
      <c r="K750" s="260"/>
      <c r="L750" s="260"/>
      <c r="M750" s="260"/>
      <c r="N750" s="260"/>
    </row>
    <row r="751" spans="1:14">
      <c r="B751" s="335">
        <v>31</v>
      </c>
      <c r="D751" s="354" t="s">
        <v>1924</v>
      </c>
      <c r="E751" s="174" t="s">
        <v>549</v>
      </c>
      <c r="F751" s="174"/>
      <c r="G751" s="127"/>
      <c r="J751" s="260"/>
      <c r="K751" s="260"/>
      <c r="L751" s="260"/>
      <c r="M751" s="260"/>
      <c r="N751" s="260"/>
    </row>
    <row r="752" spans="1:14">
      <c r="B752" s="335">
        <v>31</v>
      </c>
      <c r="D752" s="354" t="s">
        <v>1925</v>
      </c>
      <c r="E752" s="174" t="s">
        <v>549</v>
      </c>
      <c r="F752" s="174"/>
      <c r="G752" s="127"/>
      <c r="J752" s="260"/>
      <c r="K752" s="260"/>
      <c r="L752" s="260"/>
      <c r="M752" s="260"/>
      <c r="N752" s="260"/>
    </row>
    <row r="753" spans="2:14">
      <c r="B753" s="335">
        <v>31</v>
      </c>
      <c r="D753" s="356" t="s">
        <v>1926</v>
      </c>
      <c r="E753" s="174" t="s">
        <v>549</v>
      </c>
      <c r="F753" s="174"/>
      <c r="G753" s="127"/>
      <c r="J753" s="260"/>
      <c r="K753" s="260"/>
      <c r="L753" s="260"/>
      <c r="M753" s="260"/>
      <c r="N753" s="260"/>
    </row>
    <row r="754" spans="2:14">
      <c r="B754" s="335">
        <v>31</v>
      </c>
      <c r="C754" s="117">
        <v>1</v>
      </c>
      <c r="D754" s="350" t="s">
        <v>1927</v>
      </c>
      <c r="E754" s="174" t="s">
        <v>1781</v>
      </c>
      <c r="F754" s="174" t="s">
        <v>1784</v>
      </c>
      <c r="J754" s="260"/>
      <c r="K754" s="260"/>
      <c r="L754" s="260"/>
      <c r="M754" s="260"/>
      <c r="N754" s="260"/>
    </row>
    <row r="755" spans="2:14">
      <c r="B755" s="335">
        <v>31</v>
      </c>
      <c r="D755" s="348" t="s">
        <v>1928</v>
      </c>
      <c r="E755" s="174" t="s">
        <v>549</v>
      </c>
      <c r="F755" s="174"/>
      <c r="J755" s="260"/>
      <c r="K755" s="260"/>
      <c r="L755" s="260"/>
      <c r="M755" s="260"/>
      <c r="N755" s="260"/>
    </row>
    <row r="756" spans="2:14">
      <c r="B756" s="335">
        <v>31</v>
      </c>
      <c r="C756" s="117">
        <v>1</v>
      </c>
      <c r="D756" s="348" t="s">
        <v>1929</v>
      </c>
      <c r="E756" s="174" t="s">
        <v>1782</v>
      </c>
      <c r="F756" s="174" t="s">
        <v>1785</v>
      </c>
      <c r="J756" s="260"/>
      <c r="K756" s="260"/>
      <c r="L756" s="260"/>
      <c r="M756" s="260"/>
      <c r="N756" s="260"/>
    </row>
    <row r="757" spans="2:14">
      <c r="B757" s="335">
        <v>31</v>
      </c>
      <c r="C757" s="117">
        <v>1</v>
      </c>
      <c r="D757" s="348" t="s">
        <v>1930</v>
      </c>
      <c r="E757" s="174" t="s">
        <v>1783</v>
      </c>
      <c r="F757" s="174" t="s">
        <v>1786</v>
      </c>
      <c r="J757" s="260"/>
      <c r="K757" s="260"/>
      <c r="L757" s="260"/>
      <c r="M757" s="260"/>
      <c r="N757" s="260"/>
    </row>
    <row r="758" spans="2:14">
      <c r="B758" s="335">
        <v>31</v>
      </c>
      <c r="C758" s="117">
        <v>1</v>
      </c>
      <c r="D758" s="348" t="s">
        <v>1931</v>
      </c>
      <c r="E758" s="174" t="s">
        <v>1789</v>
      </c>
      <c r="F758" s="174" t="s">
        <v>1801</v>
      </c>
      <c r="J758" s="260"/>
      <c r="K758" s="260"/>
      <c r="L758" s="260"/>
      <c r="M758" s="260"/>
      <c r="N758" s="260"/>
    </row>
    <row r="759" spans="2:14">
      <c r="B759" s="335">
        <v>31</v>
      </c>
      <c r="C759" s="117">
        <v>1</v>
      </c>
      <c r="D759" s="348" t="s">
        <v>1932</v>
      </c>
      <c r="E759" s="174" t="s">
        <v>1790</v>
      </c>
      <c r="F759" s="174" t="s">
        <v>1802</v>
      </c>
      <c r="J759" s="260"/>
      <c r="K759" s="260"/>
      <c r="L759" s="260"/>
      <c r="M759" s="260"/>
      <c r="N759" s="260"/>
    </row>
    <row r="760" spans="2:14">
      <c r="B760" s="335">
        <v>31</v>
      </c>
      <c r="C760" s="117">
        <v>1</v>
      </c>
      <c r="D760" s="348" t="s">
        <v>1933</v>
      </c>
      <c r="E760" s="174" t="s">
        <v>1787</v>
      </c>
      <c r="F760" s="174" t="s">
        <v>1791</v>
      </c>
      <c r="J760" s="260"/>
      <c r="K760" s="260"/>
      <c r="L760" s="260"/>
      <c r="M760" s="260"/>
      <c r="N760" s="260"/>
    </row>
    <row r="761" spans="2:14">
      <c r="B761" s="335">
        <v>31</v>
      </c>
      <c r="C761" s="117">
        <v>1</v>
      </c>
      <c r="D761" s="349" t="s">
        <v>1934</v>
      </c>
      <c r="E761" s="174" t="s">
        <v>1788</v>
      </c>
      <c r="F761" s="174" t="s">
        <v>1792</v>
      </c>
      <c r="J761" s="260"/>
      <c r="K761" s="260"/>
      <c r="L761" s="260"/>
      <c r="M761" s="260"/>
      <c r="N761" s="260"/>
    </row>
    <row r="762" spans="2:14">
      <c r="B762" s="335">
        <v>31</v>
      </c>
      <c r="C762" s="117">
        <v>1</v>
      </c>
      <c r="D762" s="350" t="s">
        <v>1935</v>
      </c>
      <c r="E762" s="174" t="s">
        <v>1793</v>
      </c>
      <c r="F762" s="174" t="s">
        <v>1799</v>
      </c>
      <c r="J762" s="260"/>
      <c r="K762" s="260"/>
      <c r="L762" s="260"/>
      <c r="M762" s="260"/>
      <c r="N762" s="260"/>
    </row>
    <row r="763" spans="2:14">
      <c r="B763" s="335">
        <v>31</v>
      </c>
      <c r="C763" s="117">
        <v>1</v>
      </c>
      <c r="D763" s="348" t="s">
        <v>1936</v>
      </c>
      <c r="E763" s="174" t="s">
        <v>1794</v>
      </c>
      <c r="F763" s="174" t="s">
        <v>1800</v>
      </c>
      <c r="J763" s="260"/>
      <c r="K763" s="260"/>
      <c r="L763" s="260"/>
      <c r="M763" s="260"/>
      <c r="N763" s="260"/>
    </row>
    <row r="764" spans="2:14">
      <c r="B764" s="335">
        <v>31</v>
      </c>
      <c r="C764" s="117">
        <v>1</v>
      </c>
      <c r="D764" s="348" t="s">
        <v>1937</v>
      </c>
      <c r="E764" s="174" t="s">
        <v>1795</v>
      </c>
      <c r="F764" s="174" t="s">
        <v>1798</v>
      </c>
      <c r="J764" s="260"/>
      <c r="K764" s="260"/>
      <c r="L764" s="260"/>
      <c r="M764" s="260"/>
      <c r="N764" s="260"/>
    </row>
    <row r="765" spans="2:14">
      <c r="B765" s="335">
        <v>31</v>
      </c>
      <c r="C765" s="117">
        <v>1</v>
      </c>
      <c r="D765" s="348" t="s">
        <v>1938</v>
      </c>
      <c r="E765" s="174" t="s">
        <v>1796</v>
      </c>
      <c r="F765" s="174" t="s">
        <v>1797</v>
      </c>
      <c r="J765" s="260"/>
      <c r="K765" s="260"/>
      <c r="L765" s="260"/>
      <c r="M765" s="260"/>
      <c r="N765" s="260"/>
    </row>
    <row r="766" spans="2:14">
      <c r="B766" s="335">
        <v>31</v>
      </c>
      <c r="C766" s="117">
        <v>1</v>
      </c>
      <c r="D766" s="348" t="s">
        <v>1939</v>
      </c>
      <c r="E766" s="174" t="s">
        <v>1803</v>
      </c>
      <c r="F766" s="174" t="s">
        <v>1878</v>
      </c>
      <c r="J766" s="260"/>
      <c r="K766" s="260"/>
      <c r="L766" s="260"/>
      <c r="M766" s="260"/>
      <c r="N766" s="260"/>
    </row>
    <row r="767" spans="2:14">
      <c r="B767" s="335">
        <v>31</v>
      </c>
      <c r="C767" s="117">
        <v>1</v>
      </c>
      <c r="D767" s="348" t="s">
        <v>1940</v>
      </c>
      <c r="E767" s="174" t="s">
        <v>1804</v>
      </c>
      <c r="F767" s="174" t="s">
        <v>1879</v>
      </c>
      <c r="J767" s="260"/>
      <c r="K767" s="260"/>
      <c r="L767" s="260"/>
      <c r="M767" s="260"/>
      <c r="N767" s="260"/>
    </row>
    <row r="768" spans="2:14">
      <c r="B768" s="335">
        <v>31</v>
      </c>
      <c r="C768" s="117">
        <v>1</v>
      </c>
      <c r="D768" s="348" t="s">
        <v>1941</v>
      </c>
      <c r="E768" s="174" t="s">
        <v>1805</v>
      </c>
      <c r="F768" s="174" t="s">
        <v>1807</v>
      </c>
      <c r="J768" s="260"/>
      <c r="K768" s="260"/>
      <c r="L768" s="260"/>
      <c r="M768" s="260"/>
      <c r="N768" s="260"/>
    </row>
    <row r="769" spans="2:14">
      <c r="B769" s="335">
        <v>31</v>
      </c>
      <c r="C769" s="117">
        <v>1</v>
      </c>
      <c r="D769" s="349" t="s">
        <v>1942</v>
      </c>
      <c r="E769" s="174" t="s">
        <v>1806</v>
      </c>
      <c r="F769" s="174" t="s">
        <v>1808</v>
      </c>
      <c r="J769" s="260"/>
      <c r="K769" s="260"/>
      <c r="L769" s="260"/>
      <c r="M769" s="260"/>
      <c r="N769" s="260"/>
    </row>
    <row r="770" spans="2:14">
      <c r="B770" s="335">
        <v>31</v>
      </c>
      <c r="C770" s="117">
        <v>1</v>
      </c>
      <c r="D770" s="364" t="s">
        <v>1943</v>
      </c>
      <c r="E770" s="174" t="s">
        <v>1809</v>
      </c>
      <c r="F770" s="174" t="s">
        <v>1810</v>
      </c>
      <c r="J770" s="260"/>
      <c r="K770" s="260"/>
      <c r="L770" s="260"/>
      <c r="M770" s="260"/>
      <c r="N770" s="260"/>
    </row>
    <row r="771" spans="2:14">
      <c r="B771" s="335">
        <v>31</v>
      </c>
      <c r="D771" s="354" t="s">
        <v>1944</v>
      </c>
      <c r="E771" s="174" t="s">
        <v>1812</v>
      </c>
      <c r="F771" s="174" t="s">
        <v>1813</v>
      </c>
      <c r="J771" s="260"/>
      <c r="K771" s="260"/>
    </row>
    <row r="772" spans="2:14">
      <c r="B772" s="335">
        <v>31</v>
      </c>
      <c r="D772" s="354" t="s">
        <v>1945</v>
      </c>
      <c r="E772" s="174" t="s">
        <v>1812</v>
      </c>
      <c r="F772" s="174" t="s">
        <v>1814</v>
      </c>
      <c r="J772" s="260"/>
      <c r="K772" s="260"/>
    </row>
    <row r="773" spans="2:14">
      <c r="B773" s="335">
        <v>31</v>
      </c>
      <c r="D773" s="354" t="s">
        <v>1946</v>
      </c>
      <c r="E773" s="174" t="s">
        <v>1811</v>
      </c>
      <c r="F773" s="174" t="s">
        <v>1815</v>
      </c>
      <c r="J773" s="260"/>
      <c r="K773" s="260"/>
    </row>
    <row r="774" spans="2:14">
      <c r="B774" s="335">
        <v>31</v>
      </c>
      <c r="C774" s="117">
        <v>1</v>
      </c>
      <c r="D774" s="354" t="s">
        <v>1947</v>
      </c>
      <c r="E774" s="174" t="s">
        <v>1816</v>
      </c>
      <c r="F774" s="347" t="s">
        <v>1820</v>
      </c>
      <c r="G774" s="262"/>
      <c r="H774" s="260"/>
      <c r="I774" s="260"/>
      <c r="J774" s="260"/>
      <c r="K774" s="260"/>
    </row>
    <row r="775" spans="2:14">
      <c r="B775" s="335">
        <v>31</v>
      </c>
      <c r="C775" s="117">
        <v>1</v>
      </c>
      <c r="D775" s="354" t="s">
        <v>1948</v>
      </c>
      <c r="E775" s="174" t="s">
        <v>1819</v>
      </c>
      <c r="F775" s="347" t="s">
        <v>1821</v>
      </c>
      <c r="G775" s="262"/>
      <c r="H775" s="260"/>
      <c r="I775" s="260"/>
      <c r="J775" s="260"/>
      <c r="K775" s="260"/>
    </row>
    <row r="776" spans="2:14">
      <c r="B776" s="335">
        <v>31</v>
      </c>
      <c r="C776" s="117">
        <v>1</v>
      </c>
      <c r="D776" s="354" t="s">
        <v>1949</v>
      </c>
      <c r="E776" s="174" t="s">
        <v>1817</v>
      </c>
      <c r="F776" s="347" t="s">
        <v>1822</v>
      </c>
      <c r="G776" s="262"/>
      <c r="H776" s="260"/>
      <c r="I776" s="260"/>
      <c r="J776" s="260"/>
      <c r="K776" s="260"/>
    </row>
    <row r="777" spans="2:14">
      <c r="B777" s="335">
        <v>31</v>
      </c>
      <c r="C777" s="117">
        <v>1</v>
      </c>
      <c r="D777" s="356" t="s">
        <v>1950</v>
      </c>
      <c r="E777" s="174" t="s">
        <v>1818</v>
      </c>
      <c r="F777" s="347" t="s">
        <v>1823</v>
      </c>
      <c r="G777" s="262"/>
      <c r="H777" s="260"/>
      <c r="I777" s="260"/>
      <c r="J777" s="260"/>
      <c r="K777" s="260"/>
    </row>
    <row r="778" spans="2:14">
      <c r="B778" s="335">
        <v>31</v>
      </c>
      <c r="C778" s="117">
        <v>1</v>
      </c>
      <c r="D778" s="364" t="s">
        <v>1951</v>
      </c>
      <c r="E778" s="174" t="s">
        <v>1826</v>
      </c>
      <c r="F778" s="347" t="s">
        <v>1830</v>
      </c>
      <c r="G778" s="262"/>
      <c r="H778" s="260"/>
      <c r="I778" s="260"/>
      <c r="J778" s="260"/>
      <c r="K778" s="260"/>
    </row>
    <row r="779" spans="2:14">
      <c r="B779" s="335">
        <v>31</v>
      </c>
      <c r="C779" s="117">
        <v>1</v>
      </c>
      <c r="D779" s="354" t="s">
        <v>1952</v>
      </c>
      <c r="E779" s="174" t="s">
        <v>1827</v>
      </c>
      <c r="F779" s="347" t="s">
        <v>1831</v>
      </c>
      <c r="G779" s="262"/>
      <c r="H779" s="260"/>
      <c r="I779" s="260"/>
      <c r="J779" s="260"/>
      <c r="K779" s="260"/>
    </row>
    <row r="780" spans="2:14">
      <c r="B780" s="335">
        <v>31</v>
      </c>
      <c r="C780" s="117">
        <v>1</v>
      </c>
      <c r="D780" s="354" t="s">
        <v>1953</v>
      </c>
      <c r="E780" s="174" t="s">
        <v>1828</v>
      </c>
      <c r="F780" s="347" t="s">
        <v>1824</v>
      </c>
      <c r="G780" s="262"/>
      <c r="H780" s="260"/>
      <c r="I780" s="260"/>
      <c r="J780" s="260"/>
      <c r="K780" s="260"/>
    </row>
    <row r="781" spans="2:14">
      <c r="B781" s="335">
        <v>31</v>
      </c>
      <c r="C781" s="117">
        <v>1</v>
      </c>
      <c r="D781" s="354" t="s">
        <v>1954</v>
      </c>
      <c r="E781" s="174" t="s">
        <v>1829</v>
      </c>
      <c r="F781" s="347" t="s">
        <v>1825</v>
      </c>
      <c r="G781" s="262"/>
      <c r="H781" s="260"/>
      <c r="I781" s="260"/>
      <c r="J781" s="260"/>
      <c r="K781" s="260"/>
    </row>
    <row r="782" spans="2:14">
      <c r="B782" s="335">
        <v>31</v>
      </c>
      <c r="C782" s="117">
        <v>1</v>
      </c>
      <c r="D782" s="351" t="s">
        <v>1955</v>
      </c>
      <c r="E782" s="174" t="s">
        <v>1832</v>
      </c>
      <c r="F782" s="174" t="s">
        <v>11060</v>
      </c>
      <c r="J782" s="260"/>
      <c r="K782" s="260"/>
    </row>
    <row r="783" spans="2:14">
      <c r="B783" s="335">
        <v>31</v>
      </c>
      <c r="C783" s="117">
        <v>1</v>
      </c>
      <c r="D783" s="352" t="s">
        <v>1956</v>
      </c>
      <c r="E783" s="174" t="s">
        <v>1833</v>
      </c>
      <c r="F783" s="174" t="s">
        <v>11061</v>
      </c>
      <c r="J783" s="260"/>
      <c r="K783" s="260"/>
    </row>
    <row r="784" spans="2:14">
      <c r="B784" s="335">
        <v>31</v>
      </c>
      <c r="C784" s="117">
        <v>1</v>
      </c>
      <c r="D784" s="352" t="s">
        <v>1957</v>
      </c>
      <c r="E784" s="174" t="s">
        <v>1834</v>
      </c>
      <c r="F784" s="174" t="s">
        <v>1836</v>
      </c>
      <c r="J784" s="260"/>
      <c r="K784" s="260"/>
    </row>
    <row r="785" spans="2:11">
      <c r="B785" s="335">
        <v>31</v>
      </c>
      <c r="C785" s="117">
        <v>1</v>
      </c>
      <c r="D785" s="352" t="s">
        <v>1958</v>
      </c>
      <c r="E785" s="174" t="s">
        <v>1835</v>
      </c>
      <c r="F785" s="174" t="s">
        <v>1837</v>
      </c>
      <c r="J785" s="260"/>
      <c r="K785" s="260"/>
    </row>
    <row r="786" spans="2:11">
      <c r="B786" s="335">
        <v>31</v>
      </c>
      <c r="C786" s="117">
        <v>1</v>
      </c>
      <c r="D786" s="352" t="s">
        <v>1959</v>
      </c>
      <c r="E786" s="174" t="s">
        <v>1838</v>
      </c>
      <c r="F786" s="174" t="s">
        <v>1842</v>
      </c>
      <c r="J786" s="260"/>
      <c r="K786" s="260"/>
    </row>
    <row r="787" spans="2:11">
      <c r="B787" s="335">
        <v>31</v>
      </c>
      <c r="C787" s="117">
        <v>1</v>
      </c>
      <c r="D787" s="352" t="s">
        <v>1960</v>
      </c>
      <c r="E787" s="174" t="s">
        <v>1839</v>
      </c>
      <c r="F787" s="174" t="s">
        <v>1844</v>
      </c>
      <c r="J787" s="260"/>
      <c r="K787" s="260"/>
    </row>
    <row r="788" spans="2:11">
      <c r="B788" s="335">
        <v>31</v>
      </c>
      <c r="C788" s="117">
        <v>1</v>
      </c>
      <c r="D788" s="352" t="s">
        <v>1961</v>
      </c>
      <c r="E788" s="174" t="s">
        <v>1840</v>
      </c>
      <c r="F788" s="174" t="s">
        <v>1843</v>
      </c>
      <c r="J788" s="260"/>
      <c r="K788" s="260"/>
    </row>
    <row r="789" spans="2:11">
      <c r="B789" s="335">
        <v>31</v>
      </c>
      <c r="C789" s="117">
        <v>1</v>
      </c>
      <c r="D789" s="353" t="s">
        <v>1962</v>
      </c>
      <c r="E789" s="174" t="s">
        <v>1841</v>
      </c>
      <c r="F789" s="174" t="s">
        <v>1845</v>
      </c>
      <c r="J789" s="260"/>
      <c r="K789" s="260"/>
    </row>
    <row r="790" spans="2:11">
      <c r="B790" s="335">
        <v>31</v>
      </c>
      <c r="C790" s="117">
        <v>1</v>
      </c>
      <c r="D790" s="351" t="s">
        <v>1963</v>
      </c>
      <c r="E790" s="174" t="s">
        <v>1846</v>
      </c>
      <c r="F790" s="174" t="s">
        <v>1850</v>
      </c>
      <c r="J790" s="260"/>
      <c r="K790" s="260"/>
    </row>
    <row r="791" spans="2:11">
      <c r="B791" s="335">
        <v>31</v>
      </c>
      <c r="C791" s="117">
        <v>1</v>
      </c>
      <c r="D791" s="352" t="s">
        <v>1964</v>
      </c>
      <c r="E791" s="174" t="s">
        <v>1847</v>
      </c>
      <c r="F791" s="174" t="s">
        <v>1851</v>
      </c>
      <c r="J791" s="260"/>
      <c r="K791" s="260"/>
    </row>
    <row r="792" spans="2:11">
      <c r="B792" s="335">
        <v>31</v>
      </c>
      <c r="C792" s="117">
        <v>1</v>
      </c>
      <c r="D792" s="352" t="s">
        <v>1965</v>
      </c>
      <c r="E792" s="174" t="s">
        <v>1848</v>
      </c>
      <c r="F792" s="174" t="s">
        <v>1852</v>
      </c>
      <c r="J792" s="260"/>
      <c r="K792" s="260"/>
    </row>
    <row r="793" spans="2:11">
      <c r="B793" s="335">
        <v>31</v>
      </c>
      <c r="C793" s="117">
        <v>1</v>
      </c>
      <c r="D793" s="352" t="s">
        <v>1966</v>
      </c>
      <c r="E793" s="174" t="s">
        <v>1849</v>
      </c>
      <c r="F793" s="174" t="s">
        <v>1853</v>
      </c>
      <c r="J793" s="260"/>
      <c r="K793" s="260"/>
    </row>
    <row r="794" spans="2:11">
      <c r="B794" s="335">
        <v>31</v>
      </c>
      <c r="C794" s="117">
        <v>1</v>
      </c>
      <c r="D794" s="352" t="s">
        <v>1967</v>
      </c>
      <c r="E794" s="174" t="s">
        <v>1854</v>
      </c>
      <c r="F794" s="174" t="s">
        <v>1856</v>
      </c>
      <c r="J794" s="260"/>
      <c r="K794" s="260"/>
    </row>
    <row r="795" spans="2:11">
      <c r="B795" s="335">
        <v>31</v>
      </c>
      <c r="C795" s="117">
        <v>1</v>
      </c>
      <c r="D795" s="352" t="s">
        <v>1968</v>
      </c>
      <c r="E795" s="174" t="s">
        <v>1855</v>
      </c>
      <c r="F795" s="174" t="s">
        <v>1857</v>
      </c>
      <c r="J795" s="260"/>
      <c r="K795" s="260"/>
    </row>
    <row r="796" spans="2:11">
      <c r="B796" s="335">
        <v>31</v>
      </c>
      <c r="C796" s="117">
        <v>1</v>
      </c>
      <c r="D796" s="352" t="s">
        <v>1969</v>
      </c>
      <c r="E796" s="174" t="s">
        <v>1819</v>
      </c>
      <c r="F796" s="347" t="s">
        <v>1763</v>
      </c>
      <c r="G796" s="262"/>
      <c r="H796" s="260"/>
      <c r="I796" s="260"/>
      <c r="J796" s="260"/>
      <c r="K796" s="260"/>
    </row>
    <row r="797" spans="2:11">
      <c r="B797" s="335">
        <v>31</v>
      </c>
      <c r="D797" s="353" t="s">
        <v>1970</v>
      </c>
      <c r="E797" s="174" t="s">
        <v>549</v>
      </c>
      <c r="F797" s="174"/>
    </row>
    <row r="798" spans="2:11">
      <c r="B798" s="335">
        <v>31</v>
      </c>
      <c r="C798" s="117">
        <v>1</v>
      </c>
      <c r="D798" s="365" t="s">
        <v>1971</v>
      </c>
      <c r="E798" s="174" t="s">
        <v>1858</v>
      </c>
      <c r="F798" s="174" t="s">
        <v>1862</v>
      </c>
    </row>
    <row r="799" spans="2:11">
      <c r="B799" s="335">
        <v>31</v>
      </c>
      <c r="C799" s="117">
        <v>1</v>
      </c>
      <c r="D799" s="358" t="s">
        <v>1972</v>
      </c>
      <c r="E799" s="174" t="s">
        <v>1859</v>
      </c>
      <c r="F799" s="174" t="s">
        <v>1863</v>
      </c>
    </row>
    <row r="800" spans="2:11">
      <c r="B800" s="335">
        <v>31</v>
      </c>
      <c r="C800" s="117">
        <v>1</v>
      </c>
      <c r="D800" s="358" t="s">
        <v>1973</v>
      </c>
      <c r="E800" s="174" t="s">
        <v>1860</v>
      </c>
      <c r="F800" s="174" t="s">
        <v>1864</v>
      </c>
    </row>
    <row r="801" spans="2:6">
      <c r="B801" s="335">
        <v>31</v>
      </c>
      <c r="C801" s="117">
        <v>1</v>
      </c>
      <c r="D801" s="358" t="s">
        <v>1974</v>
      </c>
      <c r="E801" s="174" t="s">
        <v>1861</v>
      </c>
      <c r="F801" s="174" t="s">
        <v>1865</v>
      </c>
    </row>
    <row r="802" spans="2:6">
      <c r="D802" s="127"/>
    </row>
    <row r="803" spans="2:6">
      <c r="D803" s="127"/>
    </row>
    <row r="804" spans="2:6">
      <c r="D804" s="127">
        <f>769-14</f>
        <v>755</v>
      </c>
      <c r="E804" s="127" t="s">
        <v>1886</v>
      </c>
    </row>
    <row r="805" spans="2:6">
      <c r="D805" s="127">
        <f>COUNTIF(D1:F801,"n.c.")</f>
        <v>196</v>
      </c>
      <c r="E805" s="127" t="s">
        <v>1887</v>
      </c>
    </row>
    <row r="806" spans="2:6">
      <c r="D806" s="127">
        <f>D804-D805</f>
        <v>559</v>
      </c>
      <c r="E806" s="127" t="s">
        <v>1888</v>
      </c>
    </row>
    <row r="807" spans="2:6">
      <c r="D807" s="127"/>
    </row>
    <row r="808" spans="2:6">
      <c r="D808" s="127">
        <f>COUNTA(#REF!)</f>
        <v>1</v>
      </c>
      <c r="E808" s="127" t="s">
        <v>1886</v>
      </c>
    </row>
    <row r="809" spans="2:6">
      <c r="D809" s="127">
        <f>COUNTIF(E738:E801,"n.c.")</f>
        <v>8</v>
      </c>
      <c r="E809" s="127" t="s">
        <v>1887</v>
      </c>
    </row>
    <row r="810" spans="2:6">
      <c r="D810" s="127">
        <f>D808-D809</f>
        <v>-7</v>
      </c>
      <c r="E810" s="127" t="s">
        <v>1888</v>
      </c>
      <c r="F810" s="265" t="s">
        <v>1908</v>
      </c>
    </row>
    <row r="811" spans="2:6">
      <c r="D811" s="127"/>
    </row>
    <row r="812" spans="2:6">
      <c r="D812" s="127">
        <f>COUNTA(D522:D629)</f>
        <v>108</v>
      </c>
      <c r="E812" s="127" t="s">
        <v>1886</v>
      </c>
    </row>
    <row r="813" spans="2:6">
      <c r="D813" s="127">
        <f>COUNTIF(E522:E629,"n.c.")</f>
        <v>14</v>
      </c>
      <c r="E813" s="127" t="s">
        <v>1887</v>
      </c>
    </row>
    <row r="814" spans="2:6">
      <c r="D814" s="127">
        <f>D812-D813</f>
        <v>94</v>
      </c>
      <c r="E814" s="127" t="s">
        <v>1888</v>
      </c>
      <c r="F814" s="265" t="s">
        <v>1909</v>
      </c>
    </row>
    <row r="815" spans="2:6">
      <c r="D815" s="127"/>
    </row>
    <row r="816" spans="2:6">
      <c r="D816" s="127">
        <f>SUM(C686:C737)+SUM(C654:C669)+SUM(C630:C645)+SUM(C7:C621)</f>
        <v>466</v>
      </c>
      <c r="E816" s="127" t="s">
        <v>1886</v>
      </c>
    </row>
    <row r="817" spans="4:4">
      <c r="D817" s="127"/>
    </row>
    <row r="818" spans="4:4">
      <c r="D818" s="127"/>
    </row>
    <row r="819" spans="4:4">
      <c r="D819" s="127"/>
    </row>
  </sheetData>
  <mergeCells count="12">
    <mergeCell ref="A481:A484"/>
    <mergeCell ref="D331:F333"/>
    <mergeCell ref="D334:F336"/>
    <mergeCell ref="D2:F4"/>
    <mergeCell ref="Y460:Y472"/>
    <mergeCell ref="X460:X472"/>
    <mergeCell ref="T460:T472"/>
    <mergeCell ref="U460:U472"/>
    <mergeCell ref="P460:P472"/>
    <mergeCell ref="Q460:Q472"/>
    <mergeCell ref="L460:L472"/>
    <mergeCell ref="M460:M472"/>
  </mergeCells>
  <conditionalFormatting sqref="C1:C474 C570:C1048576 C476:C567">
    <cfRule type="cellIs" dxfId="12" priority="4" operator="greaterThan">
      <formula>0</formula>
    </cfRule>
  </conditionalFormatting>
  <conditionalFormatting sqref="C568">
    <cfRule type="cellIs" dxfId="11" priority="3" operator="greaterThan">
      <formula>0</formula>
    </cfRule>
  </conditionalFormatting>
  <conditionalFormatting sqref="C569">
    <cfRule type="cellIs" dxfId="10" priority="2" operator="greaterThan">
      <formula>0</formula>
    </cfRule>
  </conditionalFormatting>
  <conditionalFormatting sqref="C475">
    <cfRule type="cellIs" dxfId="9" priority="1" operator="greaterThan">
      <formula>0</formula>
    </cfRule>
  </conditionalFormatting>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56D31-BA2F-CF40-B062-7BFFE01F2884}">
  <dimension ref="A1"/>
  <sheetViews>
    <sheetView workbookViewId="0"/>
  </sheetViews>
  <sheetFormatPr baseColWidth="10" defaultRowHeight="16"/>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C80B-41A5-4A40-AED1-6B18E23DBAC1}">
  <dimension ref="A1:G2248"/>
  <sheetViews>
    <sheetView topLeftCell="A790" zoomScale="161" workbookViewId="0">
      <selection activeCell="A797" sqref="A797"/>
    </sheetView>
  </sheetViews>
  <sheetFormatPr baseColWidth="10" defaultRowHeight="16"/>
  <cols>
    <col min="1" max="1" width="13.5" customWidth="1"/>
    <col min="2" max="2" width="31.6640625" customWidth="1"/>
    <col min="4" max="4" width="53.6640625" customWidth="1"/>
    <col min="5" max="5" width="18.1640625" customWidth="1"/>
    <col min="6" max="6" width="12.83203125" customWidth="1"/>
  </cols>
  <sheetData>
    <row r="1" spans="1:5">
      <c r="A1" t="s">
        <v>7198</v>
      </c>
      <c r="C1" t="s">
        <v>7199</v>
      </c>
    </row>
    <row r="2" spans="1:5">
      <c r="A2" t="s">
        <v>7200</v>
      </c>
      <c r="C2" t="s">
        <v>7199</v>
      </c>
    </row>
    <row r="3" spans="1:5">
      <c r="A3" t="s">
        <v>7201</v>
      </c>
      <c r="C3" t="s">
        <v>7199</v>
      </c>
    </row>
    <row r="4" spans="1:5">
      <c r="A4" t="s">
        <v>7202</v>
      </c>
      <c r="C4" t="s">
        <v>7199</v>
      </c>
    </row>
    <row r="5" spans="1:5">
      <c r="A5" t="s">
        <v>7203</v>
      </c>
      <c r="C5" t="s">
        <v>7199</v>
      </c>
    </row>
    <row r="6" spans="1:5">
      <c r="A6" t="s">
        <v>7204</v>
      </c>
      <c r="C6" t="s">
        <v>7199</v>
      </c>
    </row>
    <row r="7" spans="1:5">
      <c r="A7" t="s">
        <v>7205</v>
      </c>
      <c r="C7" t="s">
        <v>1990</v>
      </c>
    </row>
    <row r="8" spans="1:5">
      <c r="A8" t="s">
        <v>7206</v>
      </c>
      <c r="B8" t="s">
        <v>7207</v>
      </c>
      <c r="C8" t="s">
        <v>2011</v>
      </c>
      <c r="E8" t="s">
        <v>7208</v>
      </c>
    </row>
    <row r="9" spans="1:5">
      <c r="A9" t="s">
        <v>7209</v>
      </c>
      <c r="B9" t="s">
        <v>7210</v>
      </c>
      <c r="C9" t="s">
        <v>2011</v>
      </c>
      <c r="E9" t="s">
        <v>7211</v>
      </c>
    </row>
    <row r="10" spans="1:5">
      <c r="A10" t="s">
        <v>7212</v>
      </c>
      <c r="B10" t="s">
        <v>7213</v>
      </c>
      <c r="C10" t="s">
        <v>2011</v>
      </c>
      <c r="E10" t="s">
        <v>7214</v>
      </c>
    </row>
    <row r="11" spans="1:5">
      <c r="A11" t="s">
        <v>7215</v>
      </c>
      <c r="B11" t="s">
        <v>7216</v>
      </c>
      <c r="C11" t="s">
        <v>2011</v>
      </c>
      <c r="E11" t="s">
        <v>7217</v>
      </c>
    </row>
    <row r="12" spans="1:5">
      <c r="A12" t="s">
        <v>7218</v>
      </c>
      <c r="B12" t="s">
        <v>7219</v>
      </c>
      <c r="C12" t="s">
        <v>2011</v>
      </c>
      <c r="E12" t="s">
        <v>7220</v>
      </c>
    </row>
    <row r="13" spans="1:5">
      <c r="A13" t="s">
        <v>7221</v>
      </c>
      <c r="B13" t="s">
        <v>7222</v>
      </c>
      <c r="C13" t="s">
        <v>2011</v>
      </c>
      <c r="E13" t="s">
        <v>7223</v>
      </c>
    </row>
    <row r="14" spans="1:5">
      <c r="A14" t="s">
        <v>7224</v>
      </c>
      <c r="B14" t="s">
        <v>7225</v>
      </c>
      <c r="C14" t="s">
        <v>2011</v>
      </c>
      <c r="E14" t="s">
        <v>7226</v>
      </c>
    </row>
    <row r="15" spans="1:5">
      <c r="A15" t="s">
        <v>7227</v>
      </c>
      <c r="B15" t="s">
        <v>7228</v>
      </c>
      <c r="C15" t="s">
        <v>2011</v>
      </c>
      <c r="E15" t="s">
        <v>7229</v>
      </c>
    </row>
    <row r="16" spans="1:5">
      <c r="A16" t="s">
        <v>7230</v>
      </c>
      <c r="B16" t="s">
        <v>7231</v>
      </c>
      <c r="C16" t="s">
        <v>2011</v>
      </c>
      <c r="E16" t="s">
        <v>7232</v>
      </c>
    </row>
    <row r="17" spans="1:5">
      <c r="A17" t="s">
        <v>7233</v>
      </c>
      <c r="B17" t="s">
        <v>7234</v>
      </c>
      <c r="C17" t="s">
        <v>2011</v>
      </c>
      <c r="E17" t="s">
        <v>7235</v>
      </c>
    </row>
    <row r="18" spans="1:5">
      <c r="A18" t="s">
        <v>7236</v>
      </c>
      <c r="B18" t="s">
        <v>7237</v>
      </c>
      <c r="C18" t="s">
        <v>2011</v>
      </c>
      <c r="E18" t="s">
        <v>7238</v>
      </c>
    </row>
    <row r="19" spans="1:5">
      <c r="A19" t="s">
        <v>7239</v>
      </c>
      <c r="B19" t="s">
        <v>7240</v>
      </c>
      <c r="C19" t="s">
        <v>2011</v>
      </c>
      <c r="E19" t="s">
        <v>7241</v>
      </c>
    </row>
    <row r="20" spans="1:5">
      <c r="A20" t="s">
        <v>7242</v>
      </c>
      <c r="B20" t="s">
        <v>7243</v>
      </c>
      <c r="C20" t="s">
        <v>2011</v>
      </c>
      <c r="E20" t="s">
        <v>7244</v>
      </c>
    </row>
    <row r="21" spans="1:5">
      <c r="A21" t="s">
        <v>7245</v>
      </c>
      <c r="B21" t="s">
        <v>7246</v>
      </c>
      <c r="C21" t="s">
        <v>2011</v>
      </c>
      <c r="E21" t="s">
        <v>7247</v>
      </c>
    </row>
    <row r="22" spans="1:5">
      <c r="A22" t="s">
        <v>7248</v>
      </c>
      <c r="B22" t="s">
        <v>7249</v>
      </c>
      <c r="C22" t="s">
        <v>2011</v>
      </c>
      <c r="E22" t="s">
        <v>7250</v>
      </c>
    </row>
    <row r="23" spans="1:5">
      <c r="A23" t="s">
        <v>7251</v>
      </c>
      <c r="B23" t="s">
        <v>7252</v>
      </c>
      <c r="C23" t="s">
        <v>2011</v>
      </c>
      <c r="E23" t="s">
        <v>7253</v>
      </c>
    </row>
    <row r="24" spans="1:5">
      <c r="A24" t="s">
        <v>7254</v>
      </c>
      <c r="B24" t="s">
        <v>7255</v>
      </c>
      <c r="C24" t="s">
        <v>2011</v>
      </c>
      <c r="E24" t="s">
        <v>7256</v>
      </c>
    </row>
    <row r="25" spans="1:5">
      <c r="A25" t="s">
        <v>7257</v>
      </c>
      <c r="B25" t="s">
        <v>7258</v>
      </c>
      <c r="C25" t="s">
        <v>2011</v>
      </c>
      <c r="E25" t="s">
        <v>7259</v>
      </c>
    </row>
    <row r="26" spans="1:5">
      <c r="A26" t="s">
        <v>7260</v>
      </c>
      <c r="B26" t="s">
        <v>7261</v>
      </c>
      <c r="C26" t="s">
        <v>2011</v>
      </c>
      <c r="E26" t="s">
        <v>7262</v>
      </c>
    </row>
    <row r="27" spans="1:5">
      <c r="A27" t="s">
        <v>7263</v>
      </c>
      <c r="B27" t="s">
        <v>7264</v>
      </c>
      <c r="C27" t="s">
        <v>2011</v>
      </c>
      <c r="E27" t="s">
        <v>7265</v>
      </c>
    </row>
    <row r="28" spans="1:5">
      <c r="A28" t="s">
        <v>7266</v>
      </c>
      <c r="B28" t="s">
        <v>7267</v>
      </c>
      <c r="C28" t="s">
        <v>2011</v>
      </c>
      <c r="E28" t="s">
        <v>7268</v>
      </c>
    </row>
    <row r="29" spans="1:5">
      <c r="A29" t="s">
        <v>7269</v>
      </c>
      <c r="B29" t="s">
        <v>7270</v>
      </c>
      <c r="C29" t="s">
        <v>2011</v>
      </c>
      <c r="E29" t="s">
        <v>7271</v>
      </c>
    </row>
    <row r="30" spans="1:5">
      <c r="A30" t="s">
        <v>7272</v>
      </c>
      <c r="B30" t="s">
        <v>7273</v>
      </c>
      <c r="C30" t="s">
        <v>6059</v>
      </c>
    </row>
    <row r="31" spans="1:5">
      <c r="A31" t="s">
        <v>7274</v>
      </c>
      <c r="B31" t="s">
        <v>7275</v>
      </c>
      <c r="C31" t="s">
        <v>6059</v>
      </c>
    </row>
    <row r="32" spans="1:5">
      <c r="A32" t="s">
        <v>7276</v>
      </c>
      <c r="B32" t="s">
        <v>7277</v>
      </c>
      <c r="C32" t="s">
        <v>6059</v>
      </c>
    </row>
    <row r="33" spans="1:3">
      <c r="A33" t="s">
        <v>1991</v>
      </c>
      <c r="B33" t="s">
        <v>7278</v>
      </c>
      <c r="C33" t="s">
        <v>1993</v>
      </c>
    </row>
    <row r="34" spans="1:3">
      <c r="A34" t="s">
        <v>7279</v>
      </c>
      <c r="B34" t="s">
        <v>7280</v>
      </c>
      <c r="C34" t="s">
        <v>1993</v>
      </c>
    </row>
    <row r="35" spans="1:3">
      <c r="A35" t="s">
        <v>7281</v>
      </c>
      <c r="B35" t="s">
        <v>7282</v>
      </c>
      <c r="C35" t="s">
        <v>1993</v>
      </c>
    </row>
    <row r="36" spans="1:3">
      <c r="A36" t="s">
        <v>7283</v>
      </c>
      <c r="B36" t="s">
        <v>7284</v>
      </c>
      <c r="C36" t="s">
        <v>1993</v>
      </c>
    </row>
    <row r="37" spans="1:3">
      <c r="A37" t="s">
        <v>7285</v>
      </c>
      <c r="B37" t="s">
        <v>7286</v>
      </c>
      <c r="C37" t="s">
        <v>1993</v>
      </c>
    </row>
    <row r="38" spans="1:3">
      <c r="A38" t="s">
        <v>7287</v>
      </c>
      <c r="B38" t="s">
        <v>7288</v>
      </c>
      <c r="C38" t="s">
        <v>1993</v>
      </c>
    </row>
    <row r="39" spans="1:3">
      <c r="A39" t="s">
        <v>19</v>
      </c>
      <c r="B39" t="s">
        <v>7289</v>
      </c>
      <c r="C39" t="s">
        <v>2011</v>
      </c>
    </row>
    <row r="40" spans="1:3">
      <c r="A40" t="s">
        <v>2012</v>
      </c>
      <c r="B40" t="s">
        <v>2010</v>
      </c>
      <c r="C40" t="s">
        <v>2011</v>
      </c>
    </row>
    <row r="41" spans="1:3">
      <c r="A41" t="s">
        <v>2014</v>
      </c>
      <c r="B41" t="s">
        <v>2013</v>
      </c>
      <c r="C41" t="s">
        <v>2011</v>
      </c>
    </row>
    <row r="42" spans="1:3">
      <c r="A42" t="s">
        <v>2016</v>
      </c>
      <c r="B42" t="s">
        <v>2015</v>
      </c>
      <c r="C42" t="s">
        <v>2011</v>
      </c>
    </row>
    <row r="43" spans="1:3">
      <c r="A43" t="s">
        <v>2018</v>
      </c>
      <c r="B43" t="s">
        <v>2017</v>
      </c>
      <c r="C43" t="s">
        <v>2011</v>
      </c>
    </row>
    <row r="44" spans="1:3">
      <c r="A44" t="s">
        <v>2020</v>
      </c>
      <c r="B44" t="s">
        <v>2019</v>
      </c>
      <c r="C44" t="s">
        <v>2011</v>
      </c>
    </row>
    <row r="45" spans="1:3">
      <c r="A45" t="s">
        <v>2022</v>
      </c>
      <c r="B45" t="s">
        <v>2021</v>
      </c>
      <c r="C45" t="s">
        <v>2011</v>
      </c>
    </row>
    <row r="46" spans="1:3">
      <c r="A46" t="s">
        <v>2024</v>
      </c>
      <c r="B46" t="s">
        <v>2023</v>
      </c>
      <c r="C46" t="s">
        <v>2011</v>
      </c>
    </row>
    <row r="47" spans="1:3">
      <c r="A47" t="s">
        <v>2026</v>
      </c>
      <c r="B47" t="s">
        <v>2025</v>
      </c>
      <c r="C47" t="s">
        <v>2011</v>
      </c>
    </row>
    <row r="48" spans="1:3">
      <c r="A48" t="s">
        <v>2028</v>
      </c>
      <c r="B48" t="s">
        <v>2027</v>
      </c>
      <c r="C48" t="s">
        <v>2011</v>
      </c>
    </row>
    <row r="49" spans="1:3">
      <c r="A49" t="s">
        <v>2035</v>
      </c>
      <c r="B49" t="s">
        <v>7290</v>
      </c>
      <c r="C49" t="s">
        <v>2011</v>
      </c>
    </row>
    <row r="50" spans="1:3">
      <c r="A50" t="s">
        <v>2042</v>
      </c>
      <c r="B50" t="s">
        <v>7291</v>
      </c>
      <c r="C50" t="s">
        <v>2011</v>
      </c>
    </row>
    <row r="51" spans="1:3">
      <c r="A51" t="s">
        <v>2079</v>
      </c>
      <c r="B51" t="s">
        <v>7292</v>
      </c>
      <c r="C51" t="s">
        <v>2011</v>
      </c>
    </row>
    <row r="52" spans="1:3">
      <c r="A52" t="s">
        <v>2085</v>
      </c>
      <c r="B52" t="s">
        <v>7293</v>
      </c>
      <c r="C52" t="s">
        <v>2011</v>
      </c>
    </row>
    <row r="53" spans="1:3">
      <c r="A53" t="s">
        <v>2094</v>
      </c>
      <c r="B53" t="s">
        <v>7294</v>
      </c>
      <c r="C53" t="s">
        <v>2011</v>
      </c>
    </row>
    <row r="54" spans="1:3">
      <c r="A54" t="s">
        <v>2104</v>
      </c>
      <c r="B54" t="s">
        <v>7295</v>
      </c>
      <c r="C54" t="s">
        <v>2011</v>
      </c>
    </row>
    <row r="55" spans="1:3">
      <c r="A55" t="s">
        <v>2107</v>
      </c>
      <c r="B55" t="s">
        <v>7296</v>
      </c>
      <c r="C55" t="s">
        <v>2011</v>
      </c>
    </row>
    <row r="56" spans="1:3">
      <c r="A56" t="s">
        <v>2109</v>
      </c>
      <c r="B56" t="s">
        <v>7297</v>
      </c>
      <c r="C56" t="s">
        <v>2011</v>
      </c>
    </row>
    <row r="57" spans="1:3">
      <c r="A57" t="s">
        <v>2111</v>
      </c>
      <c r="B57" t="s">
        <v>7298</v>
      </c>
      <c r="C57" t="s">
        <v>2011</v>
      </c>
    </row>
    <row r="58" spans="1:3">
      <c r="A58" t="s">
        <v>2113</v>
      </c>
      <c r="B58" t="s">
        <v>7299</v>
      </c>
      <c r="C58" t="s">
        <v>2011</v>
      </c>
    </row>
    <row r="59" spans="1:3">
      <c r="A59" t="s">
        <v>2115</v>
      </c>
      <c r="B59" t="s">
        <v>7300</v>
      </c>
      <c r="C59" t="s">
        <v>2011</v>
      </c>
    </row>
    <row r="60" spans="1:3">
      <c r="A60" t="s">
        <v>2123</v>
      </c>
      <c r="B60" t="s">
        <v>7301</v>
      </c>
      <c r="C60" t="s">
        <v>2011</v>
      </c>
    </row>
    <row r="61" spans="1:3">
      <c r="A61" t="s">
        <v>2129</v>
      </c>
      <c r="B61" t="s">
        <v>7302</v>
      </c>
      <c r="C61" t="s">
        <v>2011</v>
      </c>
    </row>
    <row r="62" spans="1:3">
      <c r="A62" t="s">
        <v>2131</v>
      </c>
      <c r="B62" t="s">
        <v>7303</v>
      </c>
      <c r="C62" t="s">
        <v>2011</v>
      </c>
    </row>
    <row r="63" spans="1:3">
      <c r="A63" t="s">
        <v>2134</v>
      </c>
      <c r="B63" t="s">
        <v>7304</v>
      </c>
      <c r="C63" t="s">
        <v>2011</v>
      </c>
    </row>
    <row r="64" spans="1:3">
      <c r="A64" t="s">
        <v>2136</v>
      </c>
      <c r="B64" t="s">
        <v>7305</v>
      </c>
      <c r="C64" t="s">
        <v>2011</v>
      </c>
    </row>
    <row r="65" spans="1:4">
      <c r="A65" t="s">
        <v>2138</v>
      </c>
      <c r="B65" t="s">
        <v>7306</v>
      </c>
      <c r="C65" t="s">
        <v>2011</v>
      </c>
    </row>
    <row r="66" spans="1:4">
      <c r="A66" t="s">
        <v>2167</v>
      </c>
      <c r="B66" t="s">
        <v>7307</v>
      </c>
      <c r="C66" t="s">
        <v>2011</v>
      </c>
    </row>
    <row r="67" spans="1:4">
      <c r="A67" t="s">
        <v>2169</v>
      </c>
      <c r="B67" t="s">
        <v>7308</v>
      </c>
      <c r="C67" t="s">
        <v>2011</v>
      </c>
    </row>
    <row r="68" spans="1:4">
      <c r="A68" t="s">
        <v>7309</v>
      </c>
      <c r="B68" t="s">
        <v>7310</v>
      </c>
      <c r="C68" t="s">
        <v>2011</v>
      </c>
    </row>
    <row r="69" spans="1:4">
      <c r="A69" t="s">
        <v>7311</v>
      </c>
      <c r="B69" t="s">
        <v>7312</v>
      </c>
      <c r="C69" t="s">
        <v>2011</v>
      </c>
    </row>
    <row r="70" spans="1:4">
      <c r="A70" t="s">
        <v>7313</v>
      </c>
      <c r="B70" t="s">
        <v>7314</v>
      </c>
      <c r="C70" t="s">
        <v>2011</v>
      </c>
    </row>
    <row r="71" spans="1:4">
      <c r="A71" t="s">
        <v>7315</v>
      </c>
      <c r="B71" t="s">
        <v>7316</v>
      </c>
      <c r="C71" t="s">
        <v>2011</v>
      </c>
    </row>
    <row r="72" spans="1:4">
      <c r="A72" t="s">
        <v>7317</v>
      </c>
      <c r="B72" t="s">
        <v>7318</v>
      </c>
      <c r="C72" t="s">
        <v>2011</v>
      </c>
    </row>
    <row r="73" spans="1:4">
      <c r="A73" t="s">
        <v>7319</v>
      </c>
      <c r="B73" t="s">
        <v>7320</v>
      </c>
      <c r="C73" t="s">
        <v>2011</v>
      </c>
      <c r="D73" t="s">
        <v>7321</v>
      </c>
    </row>
    <row r="74" spans="1:4">
      <c r="A74" t="s">
        <v>2177</v>
      </c>
      <c r="B74" t="s">
        <v>7322</v>
      </c>
      <c r="C74" t="s">
        <v>2011</v>
      </c>
      <c r="D74" t="s">
        <v>7323</v>
      </c>
    </row>
    <row r="75" spans="1:4">
      <c r="A75" t="s">
        <v>2180</v>
      </c>
      <c r="B75" t="s">
        <v>7324</v>
      </c>
      <c r="C75" t="s">
        <v>2011</v>
      </c>
      <c r="D75" t="s">
        <v>7325</v>
      </c>
    </row>
    <row r="76" spans="1:4">
      <c r="A76" t="s">
        <v>2183</v>
      </c>
      <c r="B76" t="s">
        <v>7326</v>
      </c>
      <c r="C76" t="s">
        <v>2011</v>
      </c>
      <c r="D76" t="s">
        <v>7327</v>
      </c>
    </row>
    <row r="77" spans="1:4">
      <c r="A77" t="s">
        <v>2186</v>
      </c>
      <c r="B77" t="s">
        <v>7328</v>
      </c>
      <c r="C77" t="s">
        <v>2011</v>
      </c>
      <c r="D77" t="s">
        <v>7329</v>
      </c>
    </row>
    <row r="78" spans="1:4">
      <c r="A78" t="s">
        <v>2189</v>
      </c>
      <c r="B78" t="s">
        <v>7330</v>
      </c>
      <c r="C78" t="s">
        <v>2011</v>
      </c>
      <c r="D78" t="s">
        <v>7331</v>
      </c>
    </row>
    <row r="79" spans="1:4">
      <c r="A79" t="s">
        <v>2191</v>
      </c>
      <c r="B79" t="s">
        <v>7332</v>
      </c>
      <c r="C79" t="s">
        <v>2011</v>
      </c>
      <c r="D79" t="s">
        <v>7333</v>
      </c>
    </row>
    <row r="80" spans="1:4">
      <c r="A80" t="s">
        <v>2192</v>
      </c>
      <c r="B80" t="s">
        <v>7334</v>
      </c>
      <c r="C80" t="s">
        <v>2011</v>
      </c>
      <c r="D80" t="s">
        <v>7335</v>
      </c>
    </row>
    <row r="81" spans="1:4">
      <c r="A81" t="s">
        <v>2193</v>
      </c>
      <c r="B81" t="s">
        <v>7336</v>
      </c>
      <c r="C81" t="s">
        <v>2011</v>
      </c>
      <c r="D81" t="s">
        <v>7337</v>
      </c>
    </row>
    <row r="82" spans="1:4">
      <c r="A82" t="s">
        <v>2196</v>
      </c>
      <c r="B82" t="s">
        <v>7338</v>
      </c>
      <c r="C82" t="s">
        <v>2011</v>
      </c>
      <c r="D82" t="s">
        <v>7339</v>
      </c>
    </row>
    <row r="83" spans="1:4">
      <c r="A83" t="s">
        <v>2199</v>
      </c>
      <c r="B83" t="s">
        <v>7340</v>
      </c>
      <c r="C83" t="s">
        <v>2011</v>
      </c>
      <c r="D83" t="s">
        <v>7341</v>
      </c>
    </row>
    <row r="84" spans="1:4">
      <c r="A84" t="s">
        <v>2202</v>
      </c>
      <c r="B84" t="s">
        <v>7342</v>
      </c>
      <c r="C84" t="s">
        <v>2011</v>
      </c>
      <c r="D84" t="s">
        <v>7323</v>
      </c>
    </row>
    <row r="85" spans="1:4">
      <c r="A85" t="s">
        <v>2203</v>
      </c>
      <c r="B85" t="s">
        <v>7343</v>
      </c>
      <c r="C85" t="s">
        <v>2011</v>
      </c>
      <c r="D85" t="s">
        <v>7344</v>
      </c>
    </row>
    <row r="86" spans="1:4">
      <c r="A86" t="s">
        <v>7345</v>
      </c>
      <c r="B86" t="s">
        <v>7346</v>
      </c>
      <c r="C86" t="s">
        <v>2011</v>
      </c>
      <c r="D86" t="s">
        <v>7347</v>
      </c>
    </row>
    <row r="87" spans="1:4">
      <c r="A87" t="s">
        <v>7348</v>
      </c>
      <c r="B87" t="s">
        <v>7349</v>
      </c>
      <c r="C87" t="s">
        <v>2011</v>
      </c>
      <c r="D87" t="s">
        <v>7350</v>
      </c>
    </row>
    <row r="88" spans="1:4">
      <c r="A88" t="s">
        <v>7351</v>
      </c>
      <c r="B88" t="s">
        <v>7352</v>
      </c>
      <c r="C88" t="s">
        <v>2011</v>
      </c>
      <c r="D88" t="s">
        <v>7353</v>
      </c>
    </row>
    <row r="89" spans="1:4">
      <c r="A89" t="s">
        <v>7354</v>
      </c>
      <c r="B89" t="s">
        <v>7355</v>
      </c>
      <c r="C89" t="s">
        <v>2011</v>
      </c>
      <c r="D89" t="s">
        <v>7356</v>
      </c>
    </row>
    <row r="90" spans="1:4">
      <c r="A90" t="s">
        <v>7357</v>
      </c>
      <c r="B90" t="s">
        <v>7358</v>
      </c>
      <c r="C90" t="s">
        <v>2011</v>
      </c>
      <c r="D90" t="s">
        <v>7359</v>
      </c>
    </row>
    <row r="91" spans="1:4">
      <c r="A91" t="s">
        <v>7360</v>
      </c>
      <c r="B91" t="s">
        <v>7361</v>
      </c>
      <c r="C91" t="s">
        <v>2011</v>
      </c>
      <c r="D91" t="s">
        <v>7362</v>
      </c>
    </row>
    <row r="92" spans="1:4">
      <c r="A92" t="s">
        <v>7363</v>
      </c>
      <c r="B92" t="s">
        <v>7364</v>
      </c>
      <c r="C92" t="s">
        <v>2011</v>
      </c>
      <c r="D92" t="s">
        <v>7365</v>
      </c>
    </row>
    <row r="93" spans="1:4">
      <c r="A93" t="s">
        <v>7366</v>
      </c>
      <c r="B93" t="s">
        <v>7367</v>
      </c>
      <c r="C93" t="s">
        <v>2011</v>
      </c>
      <c r="D93" t="s">
        <v>7368</v>
      </c>
    </row>
    <row r="94" spans="1:4">
      <c r="A94" t="s">
        <v>2204</v>
      </c>
      <c r="B94" t="s">
        <v>7369</v>
      </c>
      <c r="C94" t="s">
        <v>2011</v>
      </c>
      <c r="D94" t="s">
        <v>7323</v>
      </c>
    </row>
    <row r="95" spans="1:4">
      <c r="A95" t="s">
        <v>2219</v>
      </c>
      <c r="B95" t="s">
        <v>7370</v>
      </c>
      <c r="C95" t="s">
        <v>2011</v>
      </c>
      <c r="D95" t="s">
        <v>7371</v>
      </c>
    </row>
    <row r="96" spans="1:4">
      <c r="A96" t="s">
        <v>2222</v>
      </c>
      <c r="B96" t="s">
        <v>7372</v>
      </c>
      <c r="C96" t="s">
        <v>2011</v>
      </c>
      <c r="D96" t="s">
        <v>7373</v>
      </c>
    </row>
    <row r="97" spans="1:4">
      <c r="A97" t="s">
        <v>2231</v>
      </c>
      <c r="B97" t="s">
        <v>7374</v>
      </c>
      <c r="C97" t="s">
        <v>2011</v>
      </c>
      <c r="D97" t="s">
        <v>7323</v>
      </c>
    </row>
    <row r="98" spans="1:4">
      <c r="A98" t="s">
        <v>2234</v>
      </c>
      <c r="B98" t="s">
        <v>7375</v>
      </c>
      <c r="C98" t="s">
        <v>2011</v>
      </c>
    </row>
    <row r="99" spans="1:4">
      <c r="A99" t="s">
        <v>2237</v>
      </c>
      <c r="B99" t="s">
        <v>7376</v>
      </c>
      <c r="C99" t="s">
        <v>2011</v>
      </c>
    </row>
    <row r="100" spans="1:4">
      <c r="A100" t="s">
        <v>2240</v>
      </c>
      <c r="B100" t="s">
        <v>7377</v>
      </c>
      <c r="C100" t="s">
        <v>2011</v>
      </c>
    </row>
    <row r="101" spans="1:4">
      <c r="A101" t="s">
        <v>2243</v>
      </c>
      <c r="B101" t="s">
        <v>7378</v>
      </c>
      <c r="C101" t="s">
        <v>2011</v>
      </c>
    </row>
    <row r="102" spans="1:4">
      <c r="A102" t="s">
        <v>2258</v>
      </c>
      <c r="B102" t="s">
        <v>7379</v>
      </c>
      <c r="C102" t="s">
        <v>2011</v>
      </c>
      <c r="D102" t="s">
        <v>7323</v>
      </c>
    </row>
    <row r="103" spans="1:4">
      <c r="A103" t="s">
        <v>2261</v>
      </c>
      <c r="B103" t="s">
        <v>7380</v>
      </c>
      <c r="C103" t="s">
        <v>2011</v>
      </c>
    </row>
    <row r="104" spans="1:4">
      <c r="A104" t="s">
        <v>2264</v>
      </c>
      <c r="B104" t="s">
        <v>7381</v>
      </c>
      <c r="C104" t="s">
        <v>2011</v>
      </c>
    </row>
    <row r="105" spans="1:4">
      <c r="A105" t="s">
        <v>2267</v>
      </c>
      <c r="B105" t="s">
        <v>7382</v>
      </c>
      <c r="C105" t="s">
        <v>2011</v>
      </c>
    </row>
    <row r="106" spans="1:4">
      <c r="A106" t="s">
        <v>2270</v>
      </c>
      <c r="B106" t="s">
        <v>7383</v>
      </c>
      <c r="C106" t="s">
        <v>2011</v>
      </c>
    </row>
    <row r="107" spans="1:4">
      <c r="A107" t="s">
        <v>2285</v>
      </c>
      <c r="B107" t="s">
        <v>7384</v>
      </c>
      <c r="C107" t="s">
        <v>2011</v>
      </c>
      <c r="D107" t="s">
        <v>7385</v>
      </c>
    </row>
    <row r="108" spans="1:4">
      <c r="A108" t="s">
        <v>2288</v>
      </c>
      <c r="B108" t="s">
        <v>7386</v>
      </c>
      <c r="C108" t="s">
        <v>2011</v>
      </c>
      <c r="D108" t="s">
        <v>7387</v>
      </c>
    </row>
    <row r="109" spans="1:4">
      <c r="A109" t="s">
        <v>2291</v>
      </c>
      <c r="B109" t="s">
        <v>7388</v>
      </c>
      <c r="C109" t="s">
        <v>2011</v>
      </c>
      <c r="D109" t="s">
        <v>7389</v>
      </c>
    </row>
    <row r="110" spans="1:4">
      <c r="A110" t="s">
        <v>2300</v>
      </c>
      <c r="B110" t="s">
        <v>7390</v>
      </c>
      <c r="C110" t="s">
        <v>2011</v>
      </c>
    </row>
    <row r="111" spans="1:4">
      <c r="A111" t="s">
        <v>2312</v>
      </c>
      <c r="B111" t="s">
        <v>7391</v>
      </c>
      <c r="C111" t="s">
        <v>2011</v>
      </c>
    </row>
    <row r="112" spans="1:4">
      <c r="A112" t="s">
        <v>7392</v>
      </c>
      <c r="B112" t="s">
        <v>7393</v>
      </c>
      <c r="C112" t="s">
        <v>2011</v>
      </c>
      <c r="D112" t="s">
        <v>7394</v>
      </c>
    </row>
    <row r="113" spans="1:4">
      <c r="A113" t="s">
        <v>7395</v>
      </c>
      <c r="B113" t="s">
        <v>7396</v>
      </c>
      <c r="C113" t="s">
        <v>2011</v>
      </c>
      <c r="D113" t="s">
        <v>7397</v>
      </c>
    </row>
    <row r="114" spans="1:4">
      <c r="A114" t="s">
        <v>7398</v>
      </c>
      <c r="B114" t="s">
        <v>7399</v>
      </c>
      <c r="C114" t="s">
        <v>2011</v>
      </c>
      <c r="D114" t="s">
        <v>7400</v>
      </c>
    </row>
    <row r="115" spans="1:4">
      <c r="A115" t="s">
        <v>7401</v>
      </c>
      <c r="B115" t="s">
        <v>7402</v>
      </c>
      <c r="C115" t="s">
        <v>2011</v>
      </c>
      <c r="D115" t="s">
        <v>7403</v>
      </c>
    </row>
    <row r="116" spans="1:4">
      <c r="A116" t="s">
        <v>7404</v>
      </c>
      <c r="B116" t="s">
        <v>7405</v>
      </c>
      <c r="C116" t="s">
        <v>2011</v>
      </c>
    </row>
    <row r="117" spans="1:4">
      <c r="A117" t="s">
        <v>7406</v>
      </c>
      <c r="B117" t="s">
        <v>7407</v>
      </c>
      <c r="C117" t="s">
        <v>2011</v>
      </c>
      <c r="D117" t="s">
        <v>7408</v>
      </c>
    </row>
    <row r="118" spans="1:4">
      <c r="A118" t="s">
        <v>7409</v>
      </c>
      <c r="B118" t="s">
        <v>7410</v>
      </c>
      <c r="C118" t="s">
        <v>2011</v>
      </c>
      <c r="D118" t="s">
        <v>7411</v>
      </c>
    </row>
    <row r="119" spans="1:4">
      <c r="A119" t="s">
        <v>7412</v>
      </c>
      <c r="B119" t="s">
        <v>7413</v>
      </c>
      <c r="C119" t="s">
        <v>2011</v>
      </c>
      <c r="D119" t="s">
        <v>7414</v>
      </c>
    </row>
    <row r="120" spans="1:4">
      <c r="A120" t="s">
        <v>7415</v>
      </c>
      <c r="B120" t="s">
        <v>7416</v>
      </c>
      <c r="C120" t="s">
        <v>2011</v>
      </c>
      <c r="D120" t="s">
        <v>7417</v>
      </c>
    </row>
    <row r="121" spans="1:4">
      <c r="A121" t="s">
        <v>7418</v>
      </c>
      <c r="B121" t="s">
        <v>7419</v>
      </c>
      <c r="C121" t="s">
        <v>2011</v>
      </c>
    </row>
    <row r="122" spans="1:4">
      <c r="A122" t="s">
        <v>7420</v>
      </c>
      <c r="B122" t="s">
        <v>7421</v>
      </c>
      <c r="C122" t="s">
        <v>2011</v>
      </c>
      <c r="D122" t="s">
        <v>7422</v>
      </c>
    </row>
    <row r="123" spans="1:4">
      <c r="A123" t="s">
        <v>7423</v>
      </c>
      <c r="B123" t="s">
        <v>7424</v>
      </c>
      <c r="C123" t="s">
        <v>2011</v>
      </c>
      <c r="D123" t="s">
        <v>7425</v>
      </c>
    </row>
    <row r="124" spans="1:4">
      <c r="A124" t="s">
        <v>7426</v>
      </c>
      <c r="B124" t="s">
        <v>7427</v>
      </c>
      <c r="C124" t="s">
        <v>2011</v>
      </c>
      <c r="D124" t="s">
        <v>7428</v>
      </c>
    </row>
    <row r="125" spans="1:4">
      <c r="A125" t="s">
        <v>7429</v>
      </c>
      <c r="B125" t="s">
        <v>7430</v>
      </c>
      <c r="C125" t="s">
        <v>2011</v>
      </c>
      <c r="D125" t="s">
        <v>7431</v>
      </c>
    </row>
    <row r="126" spans="1:4">
      <c r="A126" t="s">
        <v>7432</v>
      </c>
      <c r="B126" t="s">
        <v>7433</v>
      </c>
      <c r="C126" t="s">
        <v>2011</v>
      </c>
    </row>
    <row r="127" spans="1:4">
      <c r="A127" t="s">
        <v>7434</v>
      </c>
      <c r="B127" t="s">
        <v>7435</v>
      </c>
      <c r="C127" t="s">
        <v>2011</v>
      </c>
      <c r="D127" t="s">
        <v>7436</v>
      </c>
    </row>
    <row r="128" spans="1:4">
      <c r="A128" t="s">
        <v>7437</v>
      </c>
      <c r="B128" t="s">
        <v>7438</v>
      </c>
      <c r="C128" t="s">
        <v>2011</v>
      </c>
      <c r="D128" t="s">
        <v>7439</v>
      </c>
    </row>
    <row r="129" spans="1:4">
      <c r="A129" t="s">
        <v>7440</v>
      </c>
      <c r="B129" t="s">
        <v>7441</v>
      </c>
      <c r="C129" t="s">
        <v>2011</v>
      </c>
      <c r="D129" t="s">
        <v>7442</v>
      </c>
    </row>
    <row r="130" spans="1:4">
      <c r="A130" t="s">
        <v>7443</v>
      </c>
      <c r="B130" t="s">
        <v>7444</v>
      </c>
      <c r="C130" t="s">
        <v>2011</v>
      </c>
      <c r="D130" t="s">
        <v>7445</v>
      </c>
    </row>
    <row r="131" spans="1:4">
      <c r="A131" t="s">
        <v>7446</v>
      </c>
      <c r="B131" t="s">
        <v>7447</v>
      </c>
      <c r="C131" t="s">
        <v>2011</v>
      </c>
    </row>
    <row r="132" spans="1:4">
      <c r="A132" t="s">
        <v>7448</v>
      </c>
      <c r="B132" t="s">
        <v>7449</v>
      </c>
      <c r="C132" t="s">
        <v>2011</v>
      </c>
      <c r="D132" t="s">
        <v>7436</v>
      </c>
    </row>
    <row r="133" spans="1:4">
      <c r="A133" t="s">
        <v>7450</v>
      </c>
      <c r="B133" t="s">
        <v>7451</v>
      </c>
      <c r="C133" t="s">
        <v>2011</v>
      </c>
      <c r="D133" t="s">
        <v>7439</v>
      </c>
    </row>
    <row r="134" spans="1:4">
      <c r="A134" t="s">
        <v>7452</v>
      </c>
      <c r="B134" t="s">
        <v>7453</v>
      </c>
      <c r="C134" t="s">
        <v>2011</v>
      </c>
      <c r="D134" t="s">
        <v>7442</v>
      </c>
    </row>
    <row r="135" spans="1:4">
      <c r="A135" t="s">
        <v>7454</v>
      </c>
      <c r="B135" t="s">
        <v>7455</v>
      </c>
      <c r="C135" t="s">
        <v>2011</v>
      </c>
      <c r="D135" t="s">
        <v>7445</v>
      </c>
    </row>
    <row r="136" spans="1:4">
      <c r="A136" t="s">
        <v>7456</v>
      </c>
      <c r="B136" t="s">
        <v>2031</v>
      </c>
      <c r="C136" t="s">
        <v>2011</v>
      </c>
    </row>
    <row r="137" spans="1:4">
      <c r="A137" t="s">
        <v>2407</v>
      </c>
      <c r="B137" t="s">
        <v>7457</v>
      </c>
      <c r="C137" t="s">
        <v>2011</v>
      </c>
    </row>
    <row r="138" spans="1:4">
      <c r="A138" t="s">
        <v>2410</v>
      </c>
      <c r="B138" t="s">
        <v>7458</v>
      </c>
      <c r="C138" t="s">
        <v>2011</v>
      </c>
    </row>
    <row r="139" spans="1:4">
      <c r="A139" t="s">
        <v>2413</v>
      </c>
      <c r="B139" t="s">
        <v>7459</v>
      </c>
      <c r="C139" t="s">
        <v>2011</v>
      </c>
    </row>
    <row r="140" spans="1:4">
      <c r="A140" t="s">
        <v>2415</v>
      </c>
      <c r="B140" t="s">
        <v>7460</v>
      </c>
      <c r="C140" t="s">
        <v>2011</v>
      </c>
    </row>
    <row r="141" spans="1:4">
      <c r="A141" t="s">
        <v>2416</v>
      </c>
      <c r="B141" t="s">
        <v>7461</v>
      </c>
      <c r="C141" t="s">
        <v>2011</v>
      </c>
    </row>
    <row r="142" spans="1:4">
      <c r="A142" t="s">
        <v>2419</v>
      </c>
      <c r="B142" t="s">
        <v>7462</v>
      </c>
      <c r="C142" t="s">
        <v>2011</v>
      </c>
    </row>
    <row r="143" spans="1:4">
      <c r="A143" t="s">
        <v>2422</v>
      </c>
      <c r="B143" t="s">
        <v>7463</v>
      </c>
      <c r="C143" t="s">
        <v>2011</v>
      </c>
    </row>
    <row r="144" spans="1:4">
      <c r="A144" t="s">
        <v>2423</v>
      </c>
      <c r="B144" t="s">
        <v>7464</v>
      </c>
      <c r="C144" t="s">
        <v>2011</v>
      </c>
    </row>
    <row r="145" spans="1:4">
      <c r="A145" t="s">
        <v>2467</v>
      </c>
      <c r="B145" t="s">
        <v>7465</v>
      </c>
      <c r="C145" t="s">
        <v>2011</v>
      </c>
      <c r="D145" t="s">
        <v>7466</v>
      </c>
    </row>
    <row r="146" spans="1:4">
      <c r="A146" t="s">
        <v>2470</v>
      </c>
      <c r="B146" t="s">
        <v>7467</v>
      </c>
      <c r="C146" t="s">
        <v>2011</v>
      </c>
    </row>
    <row r="147" spans="1:4">
      <c r="A147" t="s">
        <v>2472</v>
      </c>
      <c r="B147" t="s">
        <v>7468</v>
      </c>
      <c r="C147" t="s">
        <v>2011</v>
      </c>
      <c r="D147" t="s">
        <v>7469</v>
      </c>
    </row>
    <row r="148" spans="1:4">
      <c r="A148" t="s">
        <v>2473</v>
      </c>
      <c r="B148" t="s">
        <v>7470</v>
      </c>
      <c r="C148" t="s">
        <v>2011</v>
      </c>
      <c r="D148" t="s">
        <v>7471</v>
      </c>
    </row>
    <row r="149" spans="1:4">
      <c r="A149" t="s">
        <v>2474</v>
      </c>
      <c r="B149" t="s">
        <v>7472</v>
      </c>
      <c r="C149" t="s">
        <v>2011</v>
      </c>
    </row>
    <row r="150" spans="1:4">
      <c r="A150" t="s">
        <v>2475</v>
      </c>
      <c r="B150" t="s">
        <v>7473</v>
      </c>
      <c r="C150" t="s">
        <v>2011</v>
      </c>
    </row>
    <row r="151" spans="1:4">
      <c r="A151" t="s">
        <v>2476</v>
      </c>
      <c r="B151" t="s">
        <v>7474</v>
      </c>
      <c r="C151" t="s">
        <v>2011</v>
      </c>
    </row>
    <row r="152" spans="1:4">
      <c r="A152" t="s">
        <v>2477</v>
      </c>
      <c r="B152" t="s">
        <v>7475</v>
      </c>
      <c r="C152" t="s">
        <v>2011</v>
      </c>
    </row>
    <row r="153" spans="1:4">
      <c r="A153" t="s">
        <v>2478</v>
      </c>
      <c r="B153" t="s">
        <v>7476</v>
      </c>
      <c r="C153" t="s">
        <v>2011</v>
      </c>
    </row>
    <row r="154" spans="1:4">
      <c r="A154" t="s">
        <v>2479</v>
      </c>
      <c r="B154" t="s">
        <v>7477</v>
      </c>
      <c r="C154" t="s">
        <v>2011</v>
      </c>
    </row>
    <row r="155" spans="1:4">
      <c r="A155" t="s">
        <v>2480</v>
      </c>
      <c r="B155" t="s">
        <v>7478</v>
      </c>
      <c r="C155" t="s">
        <v>2011</v>
      </c>
    </row>
    <row r="156" spans="1:4">
      <c r="A156" t="s">
        <v>2481</v>
      </c>
      <c r="B156" t="s">
        <v>7479</v>
      </c>
      <c r="C156" t="s">
        <v>2011</v>
      </c>
    </row>
    <row r="157" spans="1:4">
      <c r="A157" t="s">
        <v>2482</v>
      </c>
      <c r="B157" t="s">
        <v>7480</v>
      </c>
      <c r="C157" t="s">
        <v>2011</v>
      </c>
    </row>
    <row r="158" spans="1:4">
      <c r="A158" t="s">
        <v>2483</v>
      </c>
      <c r="B158" t="s">
        <v>7481</v>
      </c>
      <c r="C158" t="s">
        <v>2011</v>
      </c>
    </row>
    <row r="159" spans="1:4">
      <c r="A159" t="s">
        <v>2484</v>
      </c>
      <c r="B159" t="s">
        <v>7482</v>
      </c>
      <c r="C159" t="s">
        <v>2011</v>
      </c>
    </row>
    <row r="160" spans="1:4">
      <c r="A160" t="s">
        <v>2485</v>
      </c>
      <c r="B160" t="s">
        <v>7483</v>
      </c>
      <c r="C160" t="s">
        <v>2011</v>
      </c>
    </row>
    <row r="161" spans="1:3">
      <c r="A161" t="s">
        <v>2486</v>
      </c>
      <c r="B161" t="s">
        <v>7484</v>
      </c>
      <c r="C161" t="s">
        <v>2011</v>
      </c>
    </row>
    <row r="162" spans="1:3">
      <c r="A162" t="s">
        <v>2487</v>
      </c>
      <c r="B162" t="s">
        <v>7485</v>
      </c>
      <c r="C162" t="s">
        <v>2011</v>
      </c>
    </row>
    <row r="163" spans="1:3">
      <c r="A163" t="s">
        <v>2488</v>
      </c>
      <c r="B163" t="s">
        <v>7486</v>
      </c>
      <c r="C163" t="s">
        <v>2011</v>
      </c>
    </row>
    <row r="164" spans="1:3">
      <c r="A164" t="s">
        <v>2489</v>
      </c>
      <c r="B164" t="s">
        <v>7487</v>
      </c>
      <c r="C164" t="s">
        <v>2011</v>
      </c>
    </row>
    <row r="165" spans="1:3">
      <c r="A165" t="s">
        <v>2490</v>
      </c>
      <c r="B165" t="s">
        <v>7488</v>
      </c>
      <c r="C165" t="s">
        <v>2011</v>
      </c>
    </row>
    <row r="166" spans="1:3">
      <c r="A166" t="s">
        <v>2492</v>
      </c>
      <c r="B166" t="s">
        <v>7489</v>
      </c>
      <c r="C166" t="s">
        <v>2011</v>
      </c>
    </row>
    <row r="167" spans="1:3">
      <c r="A167" t="s">
        <v>2493</v>
      </c>
      <c r="B167" t="s">
        <v>7490</v>
      </c>
      <c r="C167" t="s">
        <v>2011</v>
      </c>
    </row>
    <row r="168" spans="1:3">
      <c r="A168" t="s">
        <v>2494</v>
      </c>
      <c r="B168" t="s">
        <v>7491</v>
      </c>
      <c r="C168" t="s">
        <v>2011</v>
      </c>
    </row>
    <row r="169" spans="1:3">
      <c r="A169" t="s">
        <v>2497</v>
      </c>
      <c r="B169" t="s">
        <v>7492</v>
      </c>
      <c r="C169" t="s">
        <v>2011</v>
      </c>
    </row>
    <row r="170" spans="1:3">
      <c r="A170" t="s">
        <v>2498</v>
      </c>
      <c r="B170" t="s">
        <v>7493</v>
      </c>
      <c r="C170" t="s">
        <v>2011</v>
      </c>
    </row>
    <row r="171" spans="1:3">
      <c r="A171" t="s">
        <v>2499</v>
      </c>
      <c r="B171" t="s">
        <v>7494</v>
      </c>
      <c r="C171" t="s">
        <v>2011</v>
      </c>
    </row>
    <row r="172" spans="1:3">
      <c r="A172" t="s">
        <v>2500</v>
      </c>
      <c r="B172" t="s">
        <v>7495</v>
      </c>
      <c r="C172" t="s">
        <v>2011</v>
      </c>
    </row>
    <row r="173" spans="1:3">
      <c r="A173" t="s">
        <v>2501</v>
      </c>
      <c r="B173" t="s">
        <v>7496</v>
      </c>
      <c r="C173" t="s">
        <v>2011</v>
      </c>
    </row>
    <row r="174" spans="1:3">
      <c r="A174" t="s">
        <v>2502</v>
      </c>
      <c r="B174" t="s">
        <v>7497</v>
      </c>
      <c r="C174" t="s">
        <v>2011</v>
      </c>
    </row>
    <row r="175" spans="1:3">
      <c r="A175" t="s">
        <v>2503</v>
      </c>
      <c r="B175" t="s">
        <v>7498</v>
      </c>
      <c r="C175" t="s">
        <v>2011</v>
      </c>
    </row>
    <row r="176" spans="1:3">
      <c r="A176" t="s">
        <v>2504</v>
      </c>
      <c r="B176" t="s">
        <v>7499</v>
      </c>
      <c r="C176" t="s">
        <v>2011</v>
      </c>
    </row>
    <row r="177" spans="1:3">
      <c r="A177" t="s">
        <v>2505</v>
      </c>
      <c r="B177" t="s">
        <v>7500</v>
      </c>
      <c r="C177" t="s">
        <v>2011</v>
      </c>
    </row>
    <row r="178" spans="1:3">
      <c r="A178" t="s">
        <v>2506</v>
      </c>
      <c r="B178" t="s">
        <v>7501</v>
      </c>
      <c r="C178" t="s">
        <v>2011</v>
      </c>
    </row>
    <row r="179" spans="1:3">
      <c r="A179" t="s">
        <v>2507</v>
      </c>
      <c r="B179" t="s">
        <v>7502</v>
      </c>
      <c r="C179" t="s">
        <v>2011</v>
      </c>
    </row>
    <row r="180" spans="1:3">
      <c r="A180" t="s">
        <v>2508</v>
      </c>
      <c r="B180" t="s">
        <v>7503</v>
      </c>
      <c r="C180" t="s">
        <v>2011</v>
      </c>
    </row>
    <row r="181" spans="1:3">
      <c r="A181" t="s">
        <v>2509</v>
      </c>
      <c r="B181" t="s">
        <v>7504</v>
      </c>
      <c r="C181" t="s">
        <v>2011</v>
      </c>
    </row>
    <row r="182" spans="1:3">
      <c r="A182" t="s">
        <v>2510</v>
      </c>
      <c r="B182" t="s">
        <v>7505</v>
      </c>
      <c r="C182" t="s">
        <v>2011</v>
      </c>
    </row>
    <row r="183" spans="1:3">
      <c r="A183" t="s">
        <v>2511</v>
      </c>
      <c r="B183" t="s">
        <v>7506</v>
      </c>
      <c r="C183" t="s">
        <v>2011</v>
      </c>
    </row>
    <row r="184" spans="1:3">
      <c r="A184" t="s">
        <v>2512</v>
      </c>
      <c r="B184" t="s">
        <v>7507</v>
      </c>
      <c r="C184" t="s">
        <v>2011</v>
      </c>
    </row>
    <row r="185" spans="1:3">
      <c r="A185" t="s">
        <v>2513</v>
      </c>
      <c r="B185" t="s">
        <v>7508</v>
      </c>
      <c r="C185" t="s">
        <v>2011</v>
      </c>
    </row>
    <row r="186" spans="1:3">
      <c r="A186" t="s">
        <v>2514</v>
      </c>
      <c r="B186" t="s">
        <v>7509</v>
      </c>
      <c r="C186" t="s">
        <v>2011</v>
      </c>
    </row>
    <row r="187" spans="1:3">
      <c r="A187" t="s">
        <v>2515</v>
      </c>
      <c r="B187" t="s">
        <v>7510</v>
      </c>
      <c r="C187" t="s">
        <v>2011</v>
      </c>
    </row>
    <row r="188" spans="1:3">
      <c r="A188" t="s">
        <v>2516</v>
      </c>
      <c r="B188" t="s">
        <v>7511</v>
      </c>
      <c r="C188" t="s">
        <v>2011</v>
      </c>
    </row>
    <row r="189" spans="1:3">
      <c r="A189" t="s">
        <v>2517</v>
      </c>
      <c r="B189" t="s">
        <v>7512</v>
      </c>
      <c r="C189" t="s">
        <v>2011</v>
      </c>
    </row>
    <row r="190" spans="1:3">
      <c r="A190" t="s">
        <v>2518</v>
      </c>
      <c r="B190" t="s">
        <v>7513</v>
      </c>
      <c r="C190" t="s">
        <v>2011</v>
      </c>
    </row>
    <row r="191" spans="1:3">
      <c r="A191" t="s">
        <v>2519</v>
      </c>
      <c r="B191" t="s">
        <v>7514</v>
      </c>
      <c r="C191" t="s">
        <v>2011</v>
      </c>
    </row>
    <row r="192" spans="1:3">
      <c r="A192" t="s">
        <v>2522</v>
      </c>
      <c r="B192" t="s">
        <v>7515</v>
      </c>
      <c r="C192" t="s">
        <v>2011</v>
      </c>
    </row>
    <row r="193" spans="1:4">
      <c r="A193" t="s">
        <v>2523</v>
      </c>
      <c r="B193" t="s">
        <v>7516</v>
      </c>
      <c r="C193" t="s">
        <v>2011</v>
      </c>
      <c r="D193" t="s">
        <v>7517</v>
      </c>
    </row>
    <row r="194" spans="1:4">
      <c r="A194" t="s">
        <v>2526</v>
      </c>
      <c r="B194" t="s">
        <v>7518</v>
      </c>
      <c r="C194" t="s">
        <v>2011</v>
      </c>
      <c r="D194" t="s">
        <v>7519</v>
      </c>
    </row>
    <row r="195" spans="1:4">
      <c r="A195" t="s">
        <v>2529</v>
      </c>
      <c r="B195" t="s">
        <v>7520</v>
      </c>
      <c r="C195" t="s">
        <v>2011</v>
      </c>
      <c r="D195" t="s">
        <v>7521</v>
      </c>
    </row>
    <row r="196" spans="1:4">
      <c r="A196" t="s">
        <v>2532</v>
      </c>
      <c r="B196" t="s">
        <v>7522</v>
      </c>
      <c r="C196" t="s">
        <v>2011</v>
      </c>
      <c r="D196" t="s">
        <v>7523</v>
      </c>
    </row>
    <row r="197" spans="1:4">
      <c r="A197" t="s">
        <v>2535</v>
      </c>
      <c r="B197" t="s">
        <v>7524</v>
      </c>
      <c r="C197" t="s">
        <v>2011</v>
      </c>
      <c r="D197" t="s">
        <v>7525</v>
      </c>
    </row>
    <row r="198" spans="1:4">
      <c r="A198" t="s">
        <v>2540</v>
      </c>
      <c r="B198" t="s">
        <v>7526</v>
      </c>
      <c r="C198" t="s">
        <v>2011</v>
      </c>
    </row>
    <row r="199" spans="1:4">
      <c r="A199" t="s">
        <v>2543</v>
      </c>
      <c r="B199" t="s">
        <v>7527</v>
      </c>
      <c r="C199" t="s">
        <v>2011</v>
      </c>
    </row>
    <row r="200" spans="1:4">
      <c r="A200" t="s">
        <v>2546</v>
      </c>
      <c r="B200" t="s">
        <v>7528</v>
      </c>
      <c r="C200" t="s">
        <v>2011</v>
      </c>
      <c r="D200" t="s">
        <v>7529</v>
      </c>
    </row>
    <row r="201" spans="1:4">
      <c r="A201" t="s">
        <v>2547</v>
      </c>
      <c r="B201" t="s">
        <v>7530</v>
      </c>
      <c r="C201" t="s">
        <v>2011</v>
      </c>
      <c r="D201" t="s">
        <v>7531</v>
      </c>
    </row>
    <row r="202" spans="1:4">
      <c r="A202" t="s">
        <v>2550</v>
      </c>
      <c r="B202" t="s">
        <v>7532</v>
      </c>
      <c r="C202" t="s">
        <v>2011</v>
      </c>
      <c r="D202" t="s">
        <v>7533</v>
      </c>
    </row>
    <row r="203" spans="1:4">
      <c r="A203" t="s">
        <v>2553</v>
      </c>
      <c r="B203" t="s">
        <v>7534</v>
      </c>
      <c r="C203" t="s">
        <v>2011</v>
      </c>
      <c r="D203" t="s">
        <v>7535</v>
      </c>
    </row>
    <row r="204" spans="1:4">
      <c r="A204" t="s">
        <v>2556</v>
      </c>
      <c r="B204" t="s">
        <v>7536</v>
      </c>
      <c r="C204" t="s">
        <v>2011</v>
      </c>
      <c r="D204" t="s">
        <v>7537</v>
      </c>
    </row>
    <row r="205" spans="1:4">
      <c r="A205" t="s">
        <v>2557</v>
      </c>
      <c r="B205" t="s">
        <v>7538</v>
      </c>
      <c r="C205" t="s">
        <v>2011</v>
      </c>
    </row>
    <row r="206" spans="1:4">
      <c r="A206" t="s">
        <v>2560</v>
      </c>
      <c r="B206" t="s">
        <v>7539</v>
      </c>
      <c r="C206" t="s">
        <v>2011</v>
      </c>
    </row>
    <row r="207" spans="1:4">
      <c r="A207" t="s">
        <v>2561</v>
      </c>
      <c r="B207" t="s">
        <v>7540</v>
      </c>
      <c r="C207" t="s">
        <v>2011</v>
      </c>
    </row>
    <row r="208" spans="1:4">
      <c r="A208" t="s">
        <v>2564</v>
      </c>
      <c r="B208" t="s">
        <v>7541</v>
      </c>
      <c r="C208" t="s">
        <v>2011</v>
      </c>
    </row>
    <row r="209" spans="1:4">
      <c r="A209" t="s">
        <v>2567</v>
      </c>
      <c r="B209" t="s">
        <v>7542</v>
      </c>
      <c r="C209" t="s">
        <v>2011</v>
      </c>
    </row>
    <row r="210" spans="1:4">
      <c r="A210" t="s">
        <v>2570</v>
      </c>
      <c r="B210" t="s">
        <v>7543</v>
      </c>
      <c r="C210" t="s">
        <v>2011</v>
      </c>
    </row>
    <row r="211" spans="1:4">
      <c r="A211" t="s">
        <v>2575</v>
      </c>
      <c r="B211" t="s">
        <v>7544</v>
      </c>
      <c r="C211" t="s">
        <v>2011</v>
      </c>
      <c r="D211" t="s">
        <v>7545</v>
      </c>
    </row>
    <row r="212" spans="1:4">
      <c r="A212" t="s">
        <v>2578</v>
      </c>
      <c r="B212" t="s">
        <v>7546</v>
      </c>
      <c r="C212" t="s">
        <v>2011</v>
      </c>
      <c r="D212" t="s">
        <v>7547</v>
      </c>
    </row>
    <row r="213" spans="1:4">
      <c r="A213" t="s">
        <v>2581</v>
      </c>
      <c r="B213" t="s">
        <v>7548</v>
      </c>
      <c r="C213" t="s">
        <v>2011</v>
      </c>
      <c r="D213" t="s">
        <v>7549</v>
      </c>
    </row>
    <row r="214" spans="1:4">
      <c r="A214" t="s">
        <v>2584</v>
      </c>
      <c r="B214" t="s">
        <v>7550</v>
      </c>
      <c r="C214" t="s">
        <v>2011</v>
      </c>
      <c r="D214" t="s">
        <v>7551</v>
      </c>
    </row>
    <row r="215" spans="1:4">
      <c r="A215" t="s">
        <v>2587</v>
      </c>
      <c r="B215" t="s">
        <v>7552</v>
      </c>
      <c r="C215" t="s">
        <v>2011</v>
      </c>
      <c r="D215" t="s">
        <v>7553</v>
      </c>
    </row>
    <row r="216" spans="1:4">
      <c r="A216" t="s">
        <v>2590</v>
      </c>
      <c r="B216" t="s">
        <v>7554</v>
      </c>
      <c r="C216" t="s">
        <v>2011</v>
      </c>
      <c r="D216" t="s">
        <v>7555</v>
      </c>
    </row>
    <row r="217" spans="1:4">
      <c r="A217" t="s">
        <v>2593</v>
      </c>
      <c r="B217" t="s">
        <v>7556</v>
      </c>
      <c r="C217" t="s">
        <v>2011</v>
      </c>
      <c r="D217" t="s">
        <v>7557</v>
      </c>
    </row>
    <row r="218" spans="1:4">
      <c r="A218" t="s">
        <v>2595</v>
      </c>
      <c r="B218" t="s">
        <v>7558</v>
      </c>
      <c r="C218" t="s">
        <v>2011</v>
      </c>
      <c r="D218" t="s">
        <v>7559</v>
      </c>
    </row>
    <row r="219" spans="1:4">
      <c r="A219" t="s">
        <v>2597</v>
      </c>
      <c r="B219" t="s">
        <v>7560</v>
      </c>
      <c r="C219" t="s">
        <v>2011</v>
      </c>
      <c r="D219" t="s">
        <v>7561</v>
      </c>
    </row>
    <row r="220" spans="1:4">
      <c r="A220" t="s">
        <v>2600</v>
      </c>
      <c r="B220" t="s">
        <v>7562</v>
      </c>
      <c r="C220" t="s">
        <v>2011</v>
      </c>
      <c r="D220" t="s">
        <v>7563</v>
      </c>
    </row>
    <row r="221" spans="1:4">
      <c r="A221" t="s">
        <v>2603</v>
      </c>
      <c r="B221" t="s">
        <v>7564</v>
      </c>
      <c r="C221" t="s">
        <v>2011</v>
      </c>
      <c r="D221" t="s">
        <v>7565</v>
      </c>
    </row>
    <row r="222" spans="1:4">
      <c r="A222" t="s">
        <v>2606</v>
      </c>
      <c r="B222" t="s">
        <v>7566</v>
      </c>
      <c r="C222" t="s">
        <v>2011</v>
      </c>
      <c r="D222" t="s">
        <v>7567</v>
      </c>
    </row>
    <row r="223" spans="1:4">
      <c r="A223" t="s">
        <v>2609</v>
      </c>
      <c r="B223" t="s">
        <v>7568</v>
      </c>
      <c r="C223" t="s">
        <v>2011</v>
      </c>
      <c r="D223" t="s">
        <v>7569</v>
      </c>
    </row>
    <row r="224" spans="1:4">
      <c r="A224" t="s">
        <v>2610</v>
      </c>
      <c r="B224" t="s">
        <v>7570</v>
      </c>
      <c r="C224" t="s">
        <v>2011</v>
      </c>
      <c r="D224" t="s">
        <v>7571</v>
      </c>
    </row>
    <row r="225" spans="1:4">
      <c r="A225" t="s">
        <v>2613</v>
      </c>
      <c r="B225" t="s">
        <v>7572</v>
      </c>
      <c r="C225" t="s">
        <v>2011</v>
      </c>
      <c r="D225" t="s">
        <v>7573</v>
      </c>
    </row>
    <row r="226" spans="1:4">
      <c r="A226" t="s">
        <v>2616</v>
      </c>
      <c r="B226" t="s">
        <v>7574</v>
      </c>
      <c r="C226" t="s">
        <v>2011</v>
      </c>
      <c r="D226" t="s">
        <v>7575</v>
      </c>
    </row>
    <row r="227" spans="1:4">
      <c r="A227" t="s">
        <v>2619</v>
      </c>
      <c r="B227" t="s">
        <v>7576</v>
      </c>
      <c r="C227" t="s">
        <v>2011</v>
      </c>
      <c r="D227" t="s">
        <v>7577</v>
      </c>
    </row>
    <row r="228" spans="1:4">
      <c r="A228" t="s">
        <v>2622</v>
      </c>
      <c r="B228" t="s">
        <v>7578</v>
      </c>
      <c r="C228" t="s">
        <v>2011</v>
      </c>
      <c r="D228" t="s">
        <v>7579</v>
      </c>
    </row>
    <row r="229" spans="1:4">
      <c r="A229" t="s">
        <v>2623</v>
      </c>
      <c r="B229" t="s">
        <v>7580</v>
      </c>
      <c r="C229" t="s">
        <v>2011</v>
      </c>
      <c r="D229" t="s">
        <v>7581</v>
      </c>
    </row>
    <row r="230" spans="1:4">
      <c r="A230" t="s">
        <v>2626</v>
      </c>
      <c r="B230" t="s">
        <v>7582</v>
      </c>
      <c r="C230" t="s">
        <v>2011</v>
      </c>
      <c r="D230" t="s">
        <v>7583</v>
      </c>
    </row>
    <row r="231" spans="1:4">
      <c r="A231" t="s">
        <v>2629</v>
      </c>
      <c r="B231" t="s">
        <v>7584</v>
      </c>
      <c r="C231" t="s">
        <v>2011</v>
      </c>
      <c r="D231" t="s">
        <v>7585</v>
      </c>
    </row>
    <row r="232" spans="1:4">
      <c r="A232" t="s">
        <v>2632</v>
      </c>
      <c r="B232" t="s">
        <v>7586</v>
      </c>
      <c r="C232" t="s">
        <v>2011</v>
      </c>
      <c r="D232" t="s">
        <v>7587</v>
      </c>
    </row>
    <row r="233" spans="1:4">
      <c r="A233" t="s">
        <v>2634</v>
      </c>
      <c r="B233" t="s">
        <v>7588</v>
      </c>
      <c r="C233" t="s">
        <v>2011</v>
      </c>
      <c r="D233" t="s">
        <v>7589</v>
      </c>
    </row>
    <row r="234" spans="1:4">
      <c r="A234" t="s">
        <v>2637</v>
      </c>
      <c r="B234" t="s">
        <v>7590</v>
      </c>
      <c r="C234" t="s">
        <v>2011</v>
      </c>
      <c r="D234" t="s">
        <v>7591</v>
      </c>
    </row>
    <row r="235" spans="1:4">
      <c r="A235" t="s">
        <v>2640</v>
      </c>
      <c r="B235" t="s">
        <v>7592</v>
      </c>
      <c r="C235" t="s">
        <v>2011</v>
      </c>
      <c r="D235" t="s">
        <v>7593</v>
      </c>
    </row>
    <row r="236" spans="1:4">
      <c r="A236" t="s">
        <v>2643</v>
      </c>
      <c r="B236" t="s">
        <v>7594</v>
      </c>
      <c r="C236" t="s">
        <v>2011</v>
      </c>
      <c r="D236" t="s">
        <v>7595</v>
      </c>
    </row>
    <row r="237" spans="1:4">
      <c r="A237" t="s">
        <v>2646</v>
      </c>
      <c r="B237" t="s">
        <v>7596</v>
      </c>
      <c r="C237" t="s">
        <v>2011</v>
      </c>
      <c r="D237" t="s">
        <v>7597</v>
      </c>
    </row>
    <row r="238" spans="1:4">
      <c r="A238" t="s">
        <v>2648</v>
      </c>
      <c r="B238" t="s">
        <v>7598</v>
      </c>
      <c r="C238" t="s">
        <v>2011</v>
      </c>
      <c r="D238" t="s">
        <v>7599</v>
      </c>
    </row>
    <row r="239" spans="1:4">
      <c r="A239" t="s">
        <v>2650</v>
      </c>
      <c r="B239" t="s">
        <v>7600</v>
      </c>
      <c r="C239" t="s">
        <v>2011</v>
      </c>
      <c r="D239" t="s">
        <v>7601</v>
      </c>
    </row>
    <row r="240" spans="1:4">
      <c r="A240" t="s">
        <v>2651</v>
      </c>
      <c r="B240" t="s">
        <v>7602</v>
      </c>
      <c r="C240" t="s">
        <v>2011</v>
      </c>
      <c r="D240" t="s">
        <v>7603</v>
      </c>
    </row>
    <row r="241" spans="1:4">
      <c r="A241" t="s">
        <v>2652</v>
      </c>
      <c r="B241" t="s">
        <v>7604</v>
      </c>
      <c r="C241" t="s">
        <v>2011</v>
      </c>
      <c r="D241" t="s">
        <v>7605</v>
      </c>
    </row>
    <row r="242" spans="1:4">
      <c r="A242" t="s">
        <v>2654</v>
      </c>
      <c r="B242" t="s">
        <v>7606</v>
      </c>
      <c r="C242" t="s">
        <v>2011</v>
      </c>
      <c r="D242" t="s">
        <v>7607</v>
      </c>
    </row>
    <row r="243" spans="1:4">
      <c r="A243" t="s">
        <v>2655</v>
      </c>
      <c r="B243" t="s">
        <v>7608</v>
      </c>
      <c r="C243" t="s">
        <v>2011</v>
      </c>
      <c r="D243" t="s">
        <v>7609</v>
      </c>
    </row>
    <row r="244" spans="1:4">
      <c r="A244" t="s">
        <v>2656</v>
      </c>
      <c r="B244" t="s">
        <v>7610</v>
      </c>
      <c r="C244" t="s">
        <v>2011</v>
      </c>
      <c r="D244" t="s">
        <v>7611</v>
      </c>
    </row>
    <row r="245" spans="1:4">
      <c r="A245" t="s">
        <v>2657</v>
      </c>
      <c r="B245" t="s">
        <v>7612</v>
      </c>
      <c r="C245" t="s">
        <v>2011</v>
      </c>
      <c r="D245" t="s">
        <v>7613</v>
      </c>
    </row>
    <row r="246" spans="1:4">
      <c r="A246" t="s">
        <v>2658</v>
      </c>
      <c r="B246" t="s">
        <v>7614</v>
      </c>
      <c r="C246" t="s">
        <v>2011</v>
      </c>
      <c r="D246" t="s">
        <v>7615</v>
      </c>
    </row>
    <row r="247" spans="1:4">
      <c r="A247" t="s">
        <v>2659</v>
      </c>
      <c r="B247" t="s">
        <v>7616</v>
      </c>
      <c r="C247" t="s">
        <v>2011</v>
      </c>
      <c r="D247" t="s">
        <v>7617</v>
      </c>
    </row>
    <row r="248" spans="1:4">
      <c r="A248" t="s">
        <v>2660</v>
      </c>
      <c r="B248" t="s">
        <v>7618</v>
      </c>
      <c r="C248" t="s">
        <v>2011</v>
      </c>
      <c r="D248" t="s">
        <v>7619</v>
      </c>
    </row>
    <row r="249" spans="1:4">
      <c r="A249" t="s">
        <v>2661</v>
      </c>
      <c r="B249" t="s">
        <v>7620</v>
      </c>
      <c r="C249" t="s">
        <v>2011</v>
      </c>
      <c r="D249" t="s">
        <v>7621</v>
      </c>
    </row>
    <row r="250" spans="1:4">
      <c r="A250" t="s">
        <v>2662</v>
      </c>
      <c r="B250" t="s">
        <v>7622</v>
      </c>
      <c r="C250" t="s">
        <v>2011</v>
      </c>
      <c r="D250" t="s">
        <v>7623</v>
      </c>
    </row>
    <row r="251" spans="1:4">
      <c r="A251" t="s">
        <v>2663</v>
      </c>
      <c r="B251" t="s">
        <v>7624</v>
      </c>
      <c r="C251" t="s">
        <v>2011</v>
      </c>
      <c r="D251" t="s">
        <v>7625</v>
      </c>
    </row>
    <row r="252" spans="1:4">
      <c r="A252" t="s">
        <v>2665</v>
      </c>
      <c r="B252" t="s">
        <v>7626</v>
      </c>
      <c r="C252" t="s">
        <v>2011</v>
      </c>
      <c r="D252" t="s">
        <v>7627</v>
      </c>
    </row>
    <row r="253" spans="1:4">
      <c r="A253" t="s">
        <v>7628</v>
      </c>
      <c r="B253" t="s">
        <v>7629</v>
      </c>
      <c r="C253" t="s">
        <v>2011</v>
      </c>
      <c r="D253" t="s">
        <v>7630</v>
      </c>
    </row>
    <row r="254" spans="1:4">
      <c r="A254" t="s">
        <v>7631</v>
      </c>
      <c r="B254" t="s">
        <v>7632</v>
      </c>
      <c r="C254" t="s">
        <v>2011</v>
      </c>
      <c r="D254" t="s">
        <v>7633</v>
      </c>
    </row>
    <row r="255" spans="1:4">
      <c r="A255" t="s">
        <v>7634</v>
      </c>
      <c r="B255" t="s">
        <v>7635</v>
      </c>
      <c r="C255" t="s">
        <v>2011</v>
      </c>
      <c r="D255" t="s">
        <v>7636</v>
      </c>
    </row>
    <row r="256" spans="1:4">
      <c r="A256" t="s">
        <v>7637</v>
      </c>
      <c r="B256" t="s">
        <v>7638</v>
      </c>
      <c r="C256" t="s">
        <v>2011</v>
      </c>
      <c r="D256" t="s">
        <v>7639</v>
      </c>
    </row>
    <row r="257" spans="1:4">
      <c r="A257" t="s">
        <v>7640</v>
      </c>
      <c r="B257" t="s">
        <v>7641</v>
      </c>
      <c r="C257" t="s">
        <v>2011</v>
      </c>
      <c r="D257" t="s">
        <v>7642</v>
      </c>
    </row>
    <row r="258" spans="1:4">
      <c r="A258" t="s">
        <v>7643</v>
      </c>
      <c r="B258" t="s">
        <v>7644</v>
      </c>
      <c r="C258" t="s">
        <v>2011</v>
      </c>
      <c r="D258" t="s">
        <v>7645</v>
      </c>
    </row>
    <row r="259" spans="1:4">
      <c r="A259" t="s">
        <v>7646</v>
      </c>
      <c r="B259" t="s">
        <v>7647</v>
      </c>
      <c r="C259" t="s">
        <v>2011</v>
      </c>
      <c r="D259" t="s">
        <v>7648</v>
      </c>
    </row>
    <row r="260" spans="1:4">
      <c r="A260" t="s">
        <v>7649</v>
      </c>
      <c r="B260" t="s">
        <v>7650</v>
      </c>
      <c r="C260" t="s">
        <v>2011</v>
      </c>
      <c r="D260" t="s">
        <v>7651</v>
      </c>
    </row>
    <row r="261" spans="1:4">
      <c r="A261" t="s">
        <v>7652</v>
      </c>
      <c r="B261" t="s">
        <v>7653</v>
      </c>
      <c r="C261" t="s">
        <v>2011</v>
      </c>
      <c r="D261" t="s">
        <v>7654</v>
      </c>
    </row>
    <row r="262" spans="1:4">
      <c r="A262" t="s">
        <v>7655</v>
      </c>
      <c r="B262" t="s">
        <v>7656</v>
      </c>
      <c r="C262" t="s">
        <v>2011</v>
      </c>
      <c r="D262" t="s">
        <v>7657</v>
      </c>
    </row>
    <row r="263" spans="1:4">
      <c r="A263" t="s">
        <v>7658</v>
      </c>
      <c r="B263" t="s">
        <v>7659</v>
      </c>
      <c r="C263" t="s">
        <v>2011</v>
      </c>
      <c r="D263" t="s">
        <v>7660</v>
      </c>
    </row>
    <row r="264" spans="1:4">
      <c r="A264" t="s">
        <v>7661</v>
      </c>
      <c r="B264" t="s">
        <v>7662</v>
      </c>
      <c r="C264" t="s">
        <v>2011</v>
      </c>
    </row>
    <row r="265" spans="1:4">
      <c r="A265" t="s">
        <v>7663</v>
      </c>
      <c r="B265" t="s">
        <v>7664</v>
      </c>
      <c r="C265" t="s">
        <v>2011</v>
      </c>
    </row>
    <row r="266" spans="1:4">
      <c r="A266" t="s">
        <v>7665</v>
      </c>
      <c r="B266" t="s">
        <v>7666</v>
      </c>
      <c r="C266" t="s">
        <v>2011</v>
      </c>
    </row>
    <row r="267" spans="1:4">
      <c r="A267" t="s">
        <v>7667</v>
      </c>
      <c r="B267" t="s">
        <v>7668</v>
      </c>
      <c r="C267" t="s">
        <v>2011</v>
      </c>
    </row>
    <row r="268" spans="1:4">
      <c r="A268" t="s">
        <v>7669</v>
      </c>
      <c r="B268" t="s">
        <v>7670</v>
      </c>
      <c r="C268" t="s">
        <v>2011</v>
      </c>
    </row>
    <row r="269" spans="1:4">
      <c r="A269" t="s">
        <v>7671</v>
      </c>
      <c r="B269" t="s">
        <v>7672</v>
      </c>
      <c r="C269" t="s">
        <v>2011</v>
      </c>
    </row>
    <row r="270" spans="1:4">
      <c r="A270" t="s">
        <v>7673</v>
      </c>
      <c r="B270" t="s">
        <v>7674</v>
      </c>
      <c r="C270" t="s">
        <v>2011</v>
      </c>
    </row>
    <row r="271" spans="1:4">
      <c r="A271" t="s">
        <v>7675</v>
      </c>
      <c r="B271" t="s">
        <v>7676</v>
      </c>
      <c r="C271" t="s">
        <v>2011</v>
      </c>
    </row>
    <row r="272" spans="1:4">
      <c r="A272" t="s">
        <v>7677</v>
      </c>
      <c r="B272" t="s">
        <v>7678</v>
      </c>
      <c r="C272" t="s">
        <v>2011</v>
      </c>
    </row>
    <row r="273" spans="1:4">
      <c r="A273" t="s">
        <v>7679</v>
      </c>
      <c r="B273" t="s">
        <v>7680</v>
      </c>
      <c r="C273" t="s">
        <v>2011</v>
      </c>
    </row>
    <row r="274" spans="1:4">
      <c r="A274" t="s">
        <v>7681</v>
      </c>
      <c r="B274" t="s">
        <v>7682</v>
      </c>
      <c r="C274" t="s">
        <v>2011</v>
      </c>
    </row>
    <row r="275" spans="1:4">
      <c r="A275" t="s">
        <v>7683</v>
      </c>
      <c r="B275" t="s">
        <v>7684</v>
      </c>
      <c r="C275" t="s">
        <v>2011</v>
      </c>
    </row>
    <row r="276" spans="1:4">
      <c r="A276" t="s">
        <v>7685</v>
      </c>
      <c r="B276" t="s">
        <v>7686</v>
      </c>
      <c r="C276" t="s">
        <v>2011</v>
      </c>
    </row>
    <row r="277" spans="1:4">
      <c r="A277" t="s">
        <v>7687</v>
      </c>
      <c r="B277" t="s">
        <v>7688</v>
      </c>
      <c r="C277" t="s">
        <v>2011</v>
      </c>
    </row>
    <row r="278" spans="1:4">
      <c r="A278" t="s">
        <v>7689</v>
      </c>
      <c r="B278" t="s">
        <v>7690</v>
      </c>
      <c r="C278" t="s">
        <v>2011</v>
      </c>
    </row>
    <row r="279" spans="1:4">
      <c r="A279" t="s">
        <v>7691</v>
      </c>
      <c r="B279" t="s">
        <v>7692</v>
      </c>
      <c r="C279" t="s">
        <v>2011</v>
      </c>
    </row>
    <row r="280" spans="1:4">
      <c r="A280" t="s">
        <v>7693</v>
      </c>
      <c r="B280" t="s">
        <v>7694</v>
      </c>
      <c r="C280" t="s">
        <v>2011</v>
      </c>
    </row>
    <row r="281" spans="1:4">
      <c r="A281" t="s">
        <v>7695</v>
      </c>
      <c r="B281" t="s">
        <v>7696</v>
      </c>
      <c r="C281" t="s">
        <v>2011</v>
      </c>
    </row>
    <row r="282" spans="1:4">
      <c r="A282" t="s">
        <v>7697</v>
      </c>
      <c r="B282" t="s">
        <v>7698</v>
      </c>
      <c r="C282" t="s">
        <v>2011</v>
      </c>
    </row>
    <row r="283" spans="1:4">
      <c r="A283" t="s">
        <v>7699</v>
      </c>
      <c r="B283" t="s">
        <v>7700</v>
      </c>
      <c r="C283" t="s">
        <v>2011</v>
      </c>
    </row>
    <row r="284" spans="1:4">
      <c r="A284" t="s">
        <v>7701</v>
      </c>
      <c r="B284" t="s">
        <v>7702</v>
      </c>
      <c r="C284" t="s">
        <v>2011</v>
      </c>
    </row>
    <row r="285" spans="1:4">
      <c r="A285" t="s">
        <v>7703</v>
      </c>
      <c r="B285" t="s">
        <v>7704</v>
      </c>
      <c r="C285" t="s">
        <v>2011</v>
      </c>
    </row>
    <row r="286" spans="1:4">
      <c r="A286" t="s">
        <v>7705</v>
      </c>
      <c r="B286" t="s">
        <v>7706</v>
      </c>
      <c r="C286" t="s">
        <v>2011</v>
      </c>
      <c r="D286" t="s">
        <v>7707</v>
      </c>
    </row>
    <row r="287" spans="1:4">
      <c r="A287" t="s">
        <v>7708</v>
      </c>
      <c r="B287" t="s">
        <v>7709</v>
      </c>
      <c r="C287" t="s">
        <v>2011</v>
      </c>
    </row>
    <row r="288" spans="1:4">
      <c r="A288" t="s">
        <v>7710</v>
      </c>
      <c r="B288" t="s">
        <v>7711</v>
      </c>
      <c r="C288" t="s">
        <v>2011</v>
      </c>
      <c r="D288" t="s">
        <v>7712</v>
      </c>
    </row>
    <row r="289" spans="1:4">
      <c r="A289" t="s">
        <v>7713</v>
      </c>
      <c r="B289" t="s">
        <v>7714</v>
      </c>
      <c r="C289" t="s">
        <v>2011</v>
      </c>
      <c r="D289" t="s">
        <v>7715</v>
      </c>
    </row>
    <row r="290" spans="1:4">
      <c r="A290" t="s">
        <v>7716</v>
      </c>
      <c r="B290" t="s">
        <v>7717</v>
      </c>
      <c r="C290" t="s">
        <v>2011</v>
      </c>
      <c r="D290" t="s">
        <v>7718</v>
      </c>
    </row>
    <row r="291" spans="1:4">
      <c r="A291" t="s">
        <v>2667</v>
      </c>
      <c r="B291" t="s">
        <v>7719</v>
      </c>
      <c r="C291" t="s">
        <v>2011</v>
      </c>
    </row>
    <row r="292" spans="1:4">
      <c r="A292" t="s">
        <v>2670</v>
      </c>
      <c r="B292" t="s">
        <v>7720</v>
      </c>
      <c r="C292" t="s">
        <v>2011</v>
      </c>
    </row>
    <row r="293" spans="1:4">
      <c r="A293" t="s">
        <v>2673</v>
      </c>
      <c r="B293" t="s">
        <v>7721</v>
      </c>
      <c r="C293" t="s">
        <v>2011</v>
      </c>
      <c r="D293" t="s">
        <v>7722</v>
      </c>
    </row>
    <row r="294" spans="1:4">
      <c r="A294" t="s">
        <v>2676</v>
      </c>
      <c r="B294" t="s">
        <v>7723</v>
      </c>
      <c r="C294" t="s">
        <v>2011</v>
      </c>
      <c r="D294" t="s">
        <v>7724</v>
      </c>
    </row>
    <row r="295" spans="1:4">
      <c r="A295" t="s">
        <v>2679</v>
      </c>
      <c r="B295" t="s">
        <v>7725</v>
      </c>
      <c r="C295" t="s">
        <v>2011</v>
      </c>
    </row>
    <row r="296" spans="1:4">
      <c r="A296" t="s">
        <v>2682</v>
      </c>
      <c r="B296" t="s">
        <v>7726</v>
      </c>
      <c r="C296" t="s">
        <v>2011</v>
      </c>
    </row>
    <row r="297" spans="1:4">
      <c r="A297" t="s">
        <v>2685</v>
      </c>
      <c r="B297" t="s">
        <v>7727</v>
      </c>
      <c r="C297" t="s">
        <v>2011</v>
      </c>
    </row>
    <row r="298" spans="1:4">
      <c r="A298" t="s">
        <v>2688</v>
      </c>
      <c r="B298" t="s">
        <v>7728</v>
      </c>
      <c r="C298" t="s">
        <v>2011</v>
      </c>
      <c r="D298" t="s">
        <v>7729</v>
      </c>
    </row>
    <row r="299" spans="1:4">
      <c r="A299" t="s">
        <v>2691</v>
      </c>
      <c r="B299" t="s">
        <v>7730</v>
      </c>
      <c r="C299" t="s">
        <v>2011</v>
      </c>
      <c r="D299" t="s">
        <v>7731</v>
      </c>
    </row>
    <row r="300" spans="1:4">
      <c r="A300" t="s">
        <v>2694</v>
      </c>
      <c r="B300" t="s">
        <v>7732</v>
      </c>
      <c r="C300" t="s">
        <v>2011</v>
      </c>
      <c r="D300" t="s">
        <v>7733</v>
      </c>
    </row>
    <row r="301" spans="1:4">
      <c r="A301" t="s">
        <v>2697</v>
      </c>
      <c r="B301" t="s">
        <v>7734</v>
      </c>
      <c r="C301" t="s">
        <v>2011</v>
      </c>
      <c r="D301" t="s">
        <v>7735</v>
      </c>
    </row>
    <row r="302" spans="1:4">
      <c r="A302" t="s">
        <v>2700</v>
      </c>
      <c r="B302" t="s">
        <v>7736</v>
      </c>
      <c r="C302" t="s">
        <v>2011</v>
      </c>
      <c r="D302" t="s">
        <v>7737</v>
      </c>
    </row>
    <row r="303" spans="1:4">
      <c r="A303" t="s">
        <v>2703</v>
      </c>
      <c r="B303" t="s">
        <v>7738</v>
      </c>
      <c r="C303" t="s">
        <v>2011</v>
      </c>
      <c r="D303" t="s">
        <v>7739</v>
      </c>
    </row>
    <row r="304" spans="1:4">
      <c r="A304" t="s">
        <v>2706</v>
      </c>
      <c r="B304" t="s">
        <v>7740</v>
      </c>
      <c r="C304" t="s">
        <v>2011</v>
      </c>
      <c r="D304" t="s">
        <v>7741</v>
      </c>
    </row>
    <row r="305" spans="1:4">
      <c r="A305" t="s">
        <v>2709</v>
      </c>
      <c r="B305" t="s">
        <v>7742</v>
      </c>
      <c r="C305" t="s">
        <v>2011</v>
      </c>
      <c r="D305" t="s">
        <v>7743</v>
      </c>
    </row>
    <row r="306" spans="1:4">
      <c r="A306" t="s">
        <v>2712</v>
      </c>
      <c r="B306" t="s">
        <v>7744</v>
      </c>
      <c r="C306" t="s">
        <v>2011</v>
      </c>
      <c r="D306" t="s">
        <v>7745</v>
      </c>
    </row>
    <row r="307" spans="1:4">
      <c r="A307" t="s">
        <v>2715</v>
      </c>
      <c r="B307" t="s">
        <v>7746</v>
      </c>
      <c r="C307" t="s">
        <v>2011</v>
      </c>
      <c r="D307" t="s">
        <v>7747</v>
      </c>
    </row>
    <row r="308" spans="1:4">
      <c r="A308" t="s">
        <v>2718</v>
      </c>
      <c r="B308" t="s">
        <v>7748</v>
      </c>
      <c r="C308" t="s">
        <v>2011</v>
      </c>
    </row>
    <row r="309" spans="1:4">
      <c r="A309" t="s">
        <v>2721</v>
      </c>
      <c r="B309" t="s">
        <v>7749</v>
      </c>
      <c r="C309" t="s">
        <v>2011</v>
      </c>
      <c r="D309" t="s">
        <v>7750</v>
      </c>
    </row>
    <row r="310" spans="1:4">
      <c r="A310" t="s">
        <v>2724</v>
      </c>
      <c r="B310" t="s">
        <v>7751</v>
      </c>
      <c r="C310" t="s">
        <v>2011</v>
      </c>
      <c r="D310" t="s">
        <v>7752</v>
      </c>
    </row>
    <row r="311" spans="1:4">
      <c r="A311" t="s">
        <v>2727</v>
      </c>
      <c r="B311" t="s">
        <v>7753</v>
      </c>
      <c r="C311" t="s">
        <v>2011</v>
      </c>
      <c r="D311" t="s">
        <v>7754</v>
      </c>
    </row>
    <row r="312" spans="1:4">
      <c r="A312" t="s">
        <v>2730</v>
      </c>
      <c r="B312" t="s">
        <v>7755</v>
      </c>
      <c r="C312" t="s">
        <v>2011</v>
      </c>
      <c r="D312" t="s">
        <v>7756</v>
      </c>
    </row>
    <row r="313" spans="1:4">
      <c r="A313" t="s">
        <v>2733</v>
      </c>
      <c r="B313" t="s">
        <v>7757</v>
      </c>
      <c r="C313" t="s">
        <v>2011</v>
      </c>
      <c r="D313" t="s">
        <v>7758</v>
      </c>
    </row>
    <row r="314" spans="1:4">
      <c r="A314" t="s">
        <v>2736</v>
      </c>
      <c r="B314" t="s">
        <v>7759</v>
      </c>
      <c r="C314" t="s">
        <v>2011</v>
      </c>
      <c r="D314" t="s">
        <v>7760</v>
      </c>
    </row>
    <row r="315" spans="1:4">
      <c r="A315" t="s">
        <v>2739</v>
      </c>
      <c r="B315" t="s">
        <v>7761</v>
      </c>
      <c r="C315" t="s">
        <v>2011</v>
      </c>
      <c r="D315" t="s">
        <v>7762</v>
      </c>
    </row>
    <row r="316" spans="1:4">
      <c r="A316" t="s">
        <v>2742</v>
      </c>
      <c r="B316" t="s">
        <v>7763</v>
      </c>
      <c r="C316" t="s">
        <v>2011</v>
      </c>
      <c r="D316" t="s">
        <v>7764</v>
      </c>
    </row>
    <row r="317" spans="1:4">
      <c r="A317" t="s">
        <v>2745</v>
      </c>
      <c r="B317" t="s">
        <v>7765</v>
      </c>
      <c r="C317" t="s">
        <v>2011</v>
      </c>
      <c r="D317" t="s">
        <v>7766</v>
      </c>
    </row>
    <row r="318" spans="1:4">
      <c r="A318" t="s">
        <v>2748</v>
      </c>
      <c r="B318" t="s">
        <v>7767</v>
      </c>
      <c r="C318" t="s">
        <v>2011</v>
      </c>
      <c r="D318" t="s">
        <v>7768</v>
      </c>
    </row>
    <row r="319" spans="1:4">
      <c r="A319" t="s">
        <v>2751</v>
      </c>
      <c r="B319" t="s">
        <v>7769</v>
      </c>
      <c r="C319" t="s">
        <v>2011</v>
      </c>
      <c r="D319" t="s">
        <v>7770</v>
      </c>
    </row>
    <row r="320" spans="1:4">
      <c r="A320" t="s">
        <v>2754</v>
      </c>
      <c r="B320" t="s">
        <v>7771</v>
      </c>
      <c r="C320" t="s">
        <v>2011</v>
      </c>
      <c r="D320" t="s">
        <v>7772</v>
      </c>
    </row>
    <row r="321" spans="1:4">
      <c r="A321" t="s">
        <v>2757</v>
      </c>
      <c r="B321" t="s">
        <v>7773</v>
      </c>
      <c r="C321" t="s">
        <v>2011</v>
      </c>
      <c r="D321" t="s">
        <v>7772</v>
      </c>
    </row>
    <row r="322" spans="1:4">
      <c r="A322" t="s">
        <v>2760</v>
      </c>
      <c r="B322" t="s">
        <v>7774</v>
      </c>
      <c r="C322" t="s">
        <v>2011</v>
      </c>
      <c r="D322" t="s">
        <v>7772</v>
      </c>
    </row>
    <row r="323" spans="1:4">
      <c r="A323" t="s">
        <v>2763</v>
      </c>
      <c r="B323" t="s">
        <v>7775</v>
      </c>
      <c r="C323" t="s">
        <v>2011</v>
      </c>
      <c r="D323" t="s">
        <v>7772</v>
      </c>
    </row>
    <row r="324" spans="1:4">
      <c r="A324" t="s">
        <v>2766</v>
      </c>
      <c r="B324" t="s">
        <v>7776</v>
      </c>
      <c r="C324" t="s">
        <v>2011</v>
      </c>
      <c r="D324" t="s">
        <v>7772</v>
      </c>
    </row>
    <row r="325" spans="1:4">
      <c r="A325" t="s">
        <v>2769</v>
      </c>
      <c r="B325" t="s">
        <v>7777</v>
      </c>
      <c r="C325" t="s">
        <v>2011</v>
      </c>
      <c r="D325" t="s">
        <v>7772</v>
      </c>
    </row>
    <row r="326" spans="1:4">
      <c r="A326" t="s">
        <v>2772</v>
      </c>
      <c r="B326" t="s">
        <v>7778</v>
      </c>
      <c r="C326" t="s">
        <v>2011</v>
      </c>
    </row>
    <row r="327" spans="1:4">
      <c r="A327" t="s">
        <v>2775</v>
      </c>
      <c r="B327" t="s">
        <v>7779</v>
      </c>
      <c r="C327" t="s">
        <v>2011</v>
      </c>
    </row>
    <row r="328" spans="1:4">
      <c r="A328" t="s">
        <v>2778</v>
      </c>
      <c r="B328" t="s">
        <v>7780</v>
      </c>
      <c r="C328" t="s">
        <v>2011</v>
      </c>
    </row>
    <row r="329" spans="1:4">
      <c r="A329" t="s">
        <v>2781</v>
      </c>
      <c r="B329" t="s">
        <v>7781</v>
      </c>
      <c r="C329" t="s">
        <v>2011</v>
      </c>
    </row>
    <row r="330" spans="1:4">
      <c r="A330" t="s">
        <v>2784</v>
      </c>
      <c r="B330" t="s">
        <v>7782</v>
      </c>
      <c r="C330" t="s">
        <v>2011</v>
      </c>
    </row>
    <row r="331" spans="1:4">
      <c r="A331" t="s">
        <v>2787</v>
      </c>
      <c r="B331" t="s">
        <v>7783</v>
      </c>
      <c r="C331" t="s">
        <v>2011</v>
      </c>
      <c r="D331" t="s">
        <v>7784</v>
      </c>
    </row>
    <row r="332" spans="1:4">
      <c r="A332" t="s">
        <v>2790</v>
      </c>
      <c r="B332" t="s">
        <v>7785</v>
      </c>
      <c r="C332" t="s">
        <v>2011</v>
      </c>
      <c r="D332" t="s">
        <v>7784</v>
      </c>
    </row>
    <row r="333" spans="1:4">
      <c r="A333" t="s">
        <v>2793</v>
      </c>
      <c r="B333" t="s">
        <v>7786</v>
      </c>
      <c r="C333" t="s">
        <v>2011</v>
      </c>
      <c r="D333" t="s">
        <v>7784</v>
      </c>
    </row>
    <row r="334" spans="1:4">
      <c r="A334" t="s">
        <v>2796</v>
      </c>
      <c r="B334" t="s">
        <v>7787</v>
      </c>
      <c r="C334" t="s">
        <v>2011</v>
      </c>
      <c r="D334" t="s">
        <v>7784</v>
      </c>
    </row>
    <row r="335" spans="1:4">
      <c r="A335" t="s">
        <v>2799</v>
      </c>
      <c r="B335" t="s">
        <v>7788</v>
      </c>
      <c r="C335" t="s">
        <v>2011</v>
      </c>
      <c r="D335" t="s">
        <v>7784</v>
      </c>
    </row>
    <row r="336" spans="1:4">
      <c r="A336" t="s">
        <v>2802</v>
      </c>
      <c r="B336" t="s">
        <v>7789</v>
      </c>
      <c r="C336" t="s">
        <v>2011</v>
      </c>
      <c r="D336" t="s">
        <v>7784</v>
      </c>
    </row>
    <row r="337" spans="1:4">
      <c r="A337" t="s">
        <v>2805</v>
      </c>
      <c r="B337" t="s">
        <v>7790</v>
      </c>
      <c r="C337" t="s">
        <v>2011</v>
      </c>
      <c r="D337" t="s">
        <v>7784</v>
      </c>
    </row>
    <row r="338" spans="1:4">
      <c r="A338" t="s">
        <v>2808</v>
      </c>
      <c r="B338" t="s">
        <v>7791</v>
      </c>
      <c r="C338" t="s">
        <v>2011</v>
      </c>
      <c r="D338" t="s">
        <v>7784</v>
      </c>
    </row>
    <row r="339" spans="1:4">
      <c r="A339" t="s">
        <v>2811</v>
      </c>
      <c r="B339" t="s">
        <v>7792</v>
      </c>
      <c r="C339" t="s">
        <v>2011</v>
      </c>
    </row>
    <row r="340" spans="1:4">
      <c r="A340" t="s">
        <v>2814</v>
      </c>
      <c r="B340" t="s">
        <v>7793</v>
      </c>
      <c r="C340" t="s">
        <v>2011</v>
      </c>
    </row>
    <row r="341" spans="1:4">
      <c r="A341" t="s">
        <v>2817</v>
      </c>
      <c r="B341" t="s">
        <v>7794</v>
      </c>
      <c r="C341" t="s">
        <v>2011</v>
      </c>
      <c r="D341" t="s">
        <v>7795</v>
      </c>
    </row>
    <row r="342" spans="1:4">
      <c r="A342" t="s">
        <v>2820</v>
      </c>
      <c r="B342" t="s">
        <v>7796</v>
      </c>
      <c r="C342" t="s">
        <v>2011</v>
      </c>
      <c r="D342" t="s">
        <v>7797</v>
      </c>
    </row>
    <row r="343" spans="1:4">
      <c r="A343" t="s">
        <v>2823</v>
      </c>
      <c r="B343" t="s">
        <v>7798</v>
      </c>
      <c r="C343" t="s">
        <v>2011</v>
      </c>
      <c r="D343" t="s">
        <v>7799</v>
      </c>
    </row>
    <row r="344" spans="1:4">
      <c r="A344" t="s">
        <v>2826</v>
      </c>
      <c r="B344" t="s">
        <v>7800</v>
      </c>
      <c r="C344" t="s">
        <v>2011</v>
      </c>
      <c r="D344" t="s">
        <v>7801</v>
      </c>
    </row>
    <row r="345" spans="1:4">
      <c r="A345" t="s">
        <v>2829</v>
      </c>
      <c r="B345" t="s">
        <v>7802</v>
      </c>
      <c r="C345" t="s">
        <v>2011</v>
      </c>
      <c r="D345" t="s">
        <v>7803</v>
      </c>
    </row>
    <row r="346" spans="1:4">
      <c r="A346" t="s">
        <v>2832</v>
      </c>
      <c r="B346" t="s">
        <v>7804</v>
      </c>
      <c r="C346" t="s">
        <v>2011</v>
      </c>
      <c r="D346" t="s">
        <v>7805</v>
      </c>
    </row>
    <row r="347" spans="1:4">
      <c r="A347" t="s">
        <v>2835</v>
      </c>
      <c r="B347" t="s">
        <v>7806</v>
      </c>
      <c r="C347" t="s">
        <v>2011</v>
      </c>
      <c r="D347" t="s">
        <v>7807</v>
      </c>
    </row>
    <row r="348" spans="1:4">
      <c r="A348" t="s">
        <v>2838</v>
      </c>
      <c r="B348" t="s">
        <v>7808</v>
      </c>
      <c r="C348" t="s">
        <v>2011</v>
      </c>
      <c r="D348" t="s">
        <v>7809</v>
      </c>
    </row>
    <row r="349" spans="1:4">
      <c r="A349" t="s">
        <v>2841</v>
      </c>
      <c r="B349" t="s">
        <v>7810</v>
      </c>
      <c r="C349" t="s">
        <v>2011</v>
      </c>
      <c r="D349" t="s">
        <v>7811</v>
      </c>
    </row>
    <row r="350" spans="1:4">
      <c r="A350" t="s">
        <v>2844</v>
      </c>
      <c r="B350" t="s">
        <v>7812</v>
      </c>
      <c r="C350" t="s">
        <v>2011</v>
      </c>
      <c r="D350" t="s">
        <v>7813</v>
      </c>
    </row>
    <row r="351" spans="1:4">
      <c r="A351" t="s">
        <v>2847</v>
      </c>
      <c r="B351" t="s">
        <v>7814</v>
      </c>
      <c r="C351" t="s">
        <v>2011</v>
      </c>
      <c r="D351" t="s">
        <v>7815</v>
      </c>
    </row>
    <row r="352" spans="1:4">
      <c r="A352" t="s">
        <v>2850</v>
      </c>
      <c r="B352" t="s">
        <v>7816</v>
      </c>
      <c r="C352" t="s">
        <v>2011</v>
      </c>
      <c r="D352" t="s">
        <v>7817</v>
      </c>
    </row>
    <row r="353" spans="1:4">
      <c r="A353" t="s">
        <v>2853</v>
      </c>
      <c r="B353" t="s">
        <v>7818</v>
      </c>
      <c r="C353" t="s">
        <v>2011</v>
      </c>
      <c r="D353" t="s">
        <v>7819</v>
      </c>
    </row>
    <row r="354" spans="1:4">
      <c r="A354" t="s">
        <v>2856</v>
      </c>
      <c r="B354" t="s">
        <v>7820</v>
      </c>
      <c r="C354" t="s">
        <v>2011</v>
      </c>
      <c r="D354" t="s">
        <v>7821</v>
      </c>
    </row>
    <row r="355" spans="1:4">
      <c r="A355" t="s">
        <v>2859</v>
      </c>
      <c r="B355" t="s">
        <v>7822</v>
      </c>
      <c r="C355" t="s">
        <v>2011</v>
      </c>
      <c r="D355" t="s">
        <v>7823</v>
      </c>
    </row>
    <row r="356" spans="1:4">
      <c r="A356" t="s">
        <v>2862</v>
      </c>
      <c r="B356" t="s">
        <v>7824</v>
      </c>
      <c r="C356" t="s">
        <v>2011</v>
      </c>
      <c r="D356" t="s">
        <v>7825</v>
      </c>
    </row>
    <row r="357" spans="1:4">
      <c r="A357" t="s">
        <v>2880</v>
      </c>
      <c r="B357" t="s">
        <v>7826</v>
      </c>
      <c r="C357" t="s">
        <v>2011</v>
      </c>
    </row>
    <row r="358" spans="1:4">
      <c r="A358" t="s">
        <v>2883</v>
      </c>
      <c r="B358" t="s">
        <v>7827</v>
      </c>
      <c r="C358" t="s">
        <v>2011</v>
      </c>
    </row>
    <row r="359" spans="1:4">
      <c r="A359" t="s">
        <v>2886</v>
      </c>
      <c r="B359" t="s">
        <v>7828</v>
      </c>
      <c r="C359" t="s">
        <v>2011</v>
      </c>
    </row>
    <row r="360" spans="1:4">
      <c r="A360" t="s">
        <v>2889</v>
      </c>
      <c r="B360" t="s">
        <v>7829</v>
      </c>
      <c r="C360" t="s">
        <v>2011</v>
      </c>
    </row>
    <row r="361" spans="1:4">
      <c r="A361" t="s">
        <v>2895</v>
      </c>
      <c r="B361" t="s">
        <v>7830</v>
      </c>
      <c r="C361" t="s">
        <v>2011</v>
      </c>
    </row>
    <row r="362" spans="1:4">
      <c r="A362" t="s">
        <v>2907</v>
      </c>
      <c r="B362" t="s">
        <v>7831</v>
      </c>
      <c r="C362" t="s">
        <v>2011</v>
      </c>
    </row>
    <row r="363" spans="1:4">
      <c r="A363" t="s">
        <v>2910</v>
      </c>
      <c r="B363" t="s">
        <v>7832</v>
      </c>
      <c r="C363" t="s">
        <v>2011</v>
      </c>
    </row>
    <row r="364" spans="1:4">
      <c r="A364" t="s">
        <v>2913</v>
      </c>
      <c r="B364" t="s">
        <v>7833</v>
      </c>
      <c r="C364" t="s">
        <v>2011</v>
      </c>
    </row>
    <row r="365" spans="1:4">
      <c r="A365" t="s">
        <v>2916</v>
      </c>
      <c r="B365" t="s">
        <v>7834</v>
      </c>
      <c r="C365" t="s">
        <v>2011</v>
      </c>
    </row>
    <row r="366" spans="1:4">
      <c r="A366" t="s">
        <v>2919</v>
      </c>
      <c r="B366" t="s">
        <v>7835</v>
      </c>
      <c r="C366" t="s">
        <v>2011</v>
      </c>
    </row>
    <row r="367" spans="1:4">
      <c r="A367" t="s">
        <v>2925</v>
      </c>
      <c r="B367" t="s">
        <v>7836</v>
      </c>
      <c r="C367" t="s">
        <v>2011</v>
      </c>
    </row>
    <row r="368" spans="1:4">
      <c r="A368" t="s">
        <v>2928</v>
      </c>
      <c r="B368" t="s">
        <v>7837</v>
      </c>
      <c r="C368" t="s">
        <v>2011</v>
      </c>
    </row>
    <row r="369" spans="1:3">
      <c r="A369" t="s">
        <v>2931</v>
      </c>
      <c r="B369" t="s">
        <v>7838</v>
      </c>
      <c r="C369" t="s">
        <v>2011</v>
      </c>
    </row>
    <row r="370" spans="1:3">
      <c r="A370" t="s">
        <v>2937</v>
      </c>
      <c r="B370" t="s">
        <v>7839</v>
      </c>
      <c r="C370" t="s">
        <v>2011</v>
      </c>
    </row>
    <row r="371" spans="1:3">
      <c r="A371" t="s">
        <v>2940</v>
      </c>
      <c r="B371" t="s">
        <v>7840</v>
      </c>
      <c r="C371" t="s">
        <v>2011</v>
      </c>
    </row>
    <row r="372" spans="1:3">
      <c r="A372" t="s">
        <v>2994</v>
      </c>
      <c r="B372" t="s">
        <v>7841</v>
      </c>
      <c r="C372" t="s">
        <v>2011</v>
      </c>
    </row>
    <row r="373" spans="1:3">
      <c r="A373" t="s">
        <v>3018</v>
      </c>
      <c r="B373" t="s">
        <v>7842</v>
      </c>
      <c r="C373" t="s">
        <v>2011</v>
      </c>
    </row>
    <row r="374" spans="1:3">
      <c r="A374" t="s">
        <v>3021</v>
      </c>
      <c r="B374" t="s">
        <v>7843</v>
      </c>
      <c r="C374" t="s">
        <v>2011</v>
      </c>
    </row>
    <row r="375" spans="1:3">
      <c r="A375" t="s">
        <v>3024</v>
      </c>
      <c r="B375" t="s">
        <v>7844</v>
      </c>
      <c r="C375" t="s">
        <v>2011</v>
      </c>
    </row>
    <row r="376" spans="1:3">
      <c r="A376" t="s">
        <v>3027</v>
      </c>
      <c r="B376" t="s">
        <v>7845</v>
      </c>
      <c r="C376" t="s">
        <v>2011</v>
      </c>
    </row>
    <row r="377" spans="1:3">
      <c r="A377" t="s">
        <v>3030</v>
      </c>
      <c r="B377" t="s">
        <v>7846</v>
      </c>
      <c r="C377" t="s">
        <v>2011</v>
      </c>
    </row>
    <row r="378" spans="1:3">
      <c r="A378" t="s">
        <v>3033</v>
      </c>
      <c r="B378" t="s">
        <v>7847</v>
      </c>
      <c r="C378" t="s">
        <v>2011</v>
      </c>
    </row>
    <row r="379" spans="1:3">
      <c r="A379" t="s">
        <v>3036</v>
      </c>
      <c r="B379" t="s">
        <v>7848</v>
      </c>
      <c r="C379" t="s">
        <v>2011</v>
      </c>
    </row>
    <row r="380" spans="1:3">
      <c r="A380" t="s">
        <v>3039</v>
      </c>
      <c r="B380" t="s">
        <v>7849</v>
      </c>
      <c r="C380" t="s">
        <v>2011</v>
      </c>
    </row>
    <row r="381" spans="1:3">
      <c r="A381" t="s">
        <v>7850</v>
      </c>
      <c r="B381" t="s">
        <v>7851</v>
      </c>
      <c r="C381" t="s">
        <v>2011</v>
      </c>
    </row>
    <row r="382" spans="1:3">
      <c r="A382" t="s">
        <v>7852</v>
      </c>
      <c r="B382" t="s">
        <v>7853</v>
      </c>
      <c r="C382" t="s">
        <v>2011</v>
      </c>
    </row>
    <row r="383" spans="1:3">
      <c r="A383" t="s">
        <v>3042</v>
      </c>
      <c r="B383" t="s">
        <v>7854</v>
      </c>
      <c r="C383" t="s">
        <v>2011</v>
      </c>
    </row>
    <row r="384" spans="1:3">
      <c r="A384" t="s">
        <v>3045</v>
      </c>
      <c r="B384" t="s">
        <v>7855</v>
      </c>
      <c r="C384" t="s">
        <v>2011</v>
      </c>
    </row>
    <row r="385" spans="1:3">
      <c r="A385" t="s">
        <v>3048</v>
      </c>
      <c r="B385" t="s">
        <v>7856</v>
      </c>
      <c r="C385" t="s">
        <v>2011</v>
      </c>
    </row>
    <row r="386" spans="1:3">
      <c r="A386" t="s">
        <v>3051</v>
      </c>
      <c r="B386" t="s">
        <v>7857</v>
      </c>
      <c r="C386" t="s">
        <v>2011</v>
      </c>
    </row>
    <row r="387" spans="1:3">
      <c r="A387" t="s">
        <v>3054</v>
      </c>
      <c r="B387" t="s">
        <v>7858</v>
      </c>
      <c r="C387" t="s">
        <v>2011</v>
      </c>
    </row>
    <row r="388" spans="1:3">
      <c r="A388" t="s">
        <v>3057</v>
      </c>
      <c r="B388" t="s">
        <v>7859</v>
      </c>
      <c r="C388" t="s">
        <v>2011</v>
      </c>
    </row>
    <row r="389" spans="1:3">
      <c r="A389" t="s">
        <v>3060</v>
      </c>
      <c r="B389" t="s">
        <v>7860</v>
      </c>
      <c r="C389" t="s">
        <v>2011</v>
      </c>
    </row>
    <row r="390" spans="1:3">
      <c r="A390" t="s">
        <v>3063</v>
      </c>
      <c r="B390" t="s">
        <v>7861</v>
      </c>
      <c r="C390" t="s">
        <v>2011</v>
      </c>
    </row>
    <row r="391" spans="1:3">
      <c r="A391" t="s">
        <v>7862</v>
      </c>
      <c r="B391" t="s">
        <v>7863</v>
      </c>
      <c r="C391" t="s">
        <v>2011</v>
      </c>
    </row>
    <row r="392" spans="1:3">
      <c r="A392" t="s">
        <v>7864</v>
      </c>
      <c r="B392" t="s">
        <v>7865</v>
      </c>
      <c r="C392" t="s">
        <v>2011</v>
      </c>
    </row>
    <row r="393" spans="1:3">
      <c r="A393" t="s">
        <v>3066</v>
      </c>
      <c r="B393" t="s">
        <v>7866</v>
      </c>
      <c r="C393" t="s">
        <v>2011</v>
      </c>
    </row>
    <row r="394" spans="1:3">
      <c r="A394" t="s">
        <v>3069</v>
      </c>
      <c r="B394" t="s">
        <v>7867</v>
      </c>
      <c r="C394" t="s">
        <v>2011</v>
      </c>
    </row>
    <row r="395" spans="1:3">
      <c r="A395" t="s">
        <v>3072</v>
      </c>
      <c r="B395" t="s">
        <v>7868</v>
      </c>
      <c r="C395" t="s">
        <v>2011</v>
      </c>
    </row>
    <row r="396" spans="1:3">
      <c r="A396" t="s">
        <v>3075</v>
      </c>
      <c r="B396" t="s">
        <v>7869</v>
      </c>
      <c r="C396" t="s">
        <v>2011</v>
      </c>
    </row>
    <row r="397" spans="1:3">
      <c r="A397" t="s">
        <v>3078</v>
      </c>
      <c r="B397" t="s">
        <v>7870</v>
      </c>
      <c r="C397" t="s">
        <v>2011</v>
      </c>
    </row>
    <row r="398" spans="1:3">
      <c r="A398" t="s">
        <v>3081</v>
      </c>
      <c r="B398" t="s">
        <v>7871</v>
      </c>
      <c r="C398" t="s">
        <v>2011</v>
      </c>
    </row>
    <row r="399" spans="1:3">
      <c r="A399" t="s">
        <v>3084</v>
      </c>
      <c r="B399" t="s">
        <v>7872</v>
      </c>
      <c r="C399" t="s">
        <v>2011</v>
      </c>
    </row>
    <row r="400" spans="1:3">
      <c r="A400" t="s">
        <v>3087</v>
      </c>
      <c r="B400" t="s">
        <v>7873</v>
      </c>
      <c r="C400" t="s">
        <v>2011</v>
      </c>
    </row>
    <row r="401" spans="1:4">
      <c r="A401" t="s">
        <v>7874</v>
      </c>
      <c r="B401" t="s">
        <v>7875</v>
      </c>
      <c r="C401" t="s">
        <v>2011</v>
      </c>
    </row>
    <row r="402" spans="1:4">
      <c r="A402" t="s">
        <v>7876</v>
      </c>
      <c r="B402" t="s">
        <v>7877</v>
      </c>
      <c r="C402" t="s">
        <v>2011</v>
      </c>
    </row>
    <row r="403" spans="1:4">
      <c r="A403" t="s">
        <v>3090</v>
      </c>
      <c r="B403" t="s">
        <v>7878</v>
      </c>
      <c r="C403" t="s">
        <v>2011</v>
      </c>
    </row>
    <row r="404" spans="1:4">
      <c r="A404" t="s">
        <v>3093</v>
      </c>
      <c r="B404" t="s">
        <v>7879</v>
      </c>
      <c r="C404" t="s">
        <v>2011</v>
      </c>
    </row>
    <row r="405" spans="1:4">
      <c r="A405" t="s">
        <v>3096</v>
      </c>
      <c r="B405" t="s">
        <v>7880</v>
      </c>
      <c r="C405" t="s">
        <v>2011</v>
      </c>
    </row>
    <row r="406" spans="1:4">
      <c r="A406" t="s">
        <v>3138</v>
      </c>
      <c r="B406" t="s">
        <v>7881</v>
      </c>
      <c r="C406" t="s">
        <v>2011</v>
      </c>
    </row>
    <row r="407" spans="1:4">
      <c r="A407" s="409" t="s">
        <v>3141</v>
      </c>
      <c r="B407" s="398" t="s">
        <v>7882</v>
      </c>
      <c r="C407" t="s">
        <v>2011</v>
      </c>
      <c r="D407" s="419" t="s">
        <v>11066</v>
      </c>
    </row>
    <row r="408" spans="1:4">
      <c r="A408" t="s">
        <v>3144</v>
      </c>
      <c r="B408" t="s">
        <v>7883</v>
      </c>
      <c r="C408" t="s">
        <v>2011</v>
      </c>
      <c r="D408" s="419"/>
    </row>
    <row r="409" spans="1:4">
      <c r="A409" t="s">
        <v>3147</v>
      </c>
      <c r="B409" t="s">
        <v>7884</v>
      </c>
      <c r="C409" t="s">
        <v>2011</v>
      </c>
      <c r="D409" s="419"/>
    </row>
    <row r="410" spans="1:4">
      <c r="A410" t="s">
        <v>3162</v>
      </c>
      <c r="B410" t="s">
        <v>7885</v>
      </c>
      <c r="C410" t="s">
        <v>2011</v>
      </c>
      <c r="D410" s="419"/>
    </row>
    <row r="411" spans="1:4">
      <c r="A411" s="409" t="s">
        <v>3165</v>
      </c>
      <c r="B411" s="398" t="s">
        <v>7886</v>
      </c>
      <c r="C411" t="s">
        <v>2011</v>
      </c>
      <c r="D411" s="419"/>
    </row>
    <row r="412" spans="1:4">
      <c r="A412" t="s">
        <v>3168</v>
      </c>
      <c r="B412" t="s">
        <v>7887</v>
      </c>
      <c r="C412" t="s">
        <v>2011</v>
      </c>
      <c r="D412" s="419"/>
    </row>
    <row r="413" spans="1:4">
      <c r="A413" t="s">
        <v>3171</v>
      </c>
      <c r="B413" t="s">
        <v>7888</v>
      </c>
      <c r="C413" t="s">
        <v>2011</v>
      </c>
      <c r="D413" s="419"/>
    </row>
    <row r="414" spans="1:4">
      <c r="A414" t="s">
        <v>7889</v>
      </c>
      <c r="B414" t="s">
        <v>7890</v>
      </c>
      <c r="C414" t="s">
        <v>2011</v>
      </c>
      <c r="D414" s="419"/>
    </row>
    <row r="415" spans="1:4">
      <c r="A415" s="409" t="s">
        <v>7891</v>
      </c>
      <c r="B415" s="398" t="s">
        <v>7892</v>
      </c>
      <c r="C415" t="s">
        <v>2011</v>
      </c>
      <c r="D415" s="419"/>
    </row>
    <row r="416" spans="1:4">
      <c r="A416" t="s">
        <v>7893</v>
      </c>
      <c r="B416" t="s">
        <v>7894</v>
      </c>
      <c r="C416" t="s">
        <v>2011</v>
      </c>
      <c r="D416" s="419"/>
    </row>
    <row r="417" spans="1:4">
      <c r="A417" t="s">
        <v>7895</v>
      </c>
      <c r="B417" t="s">
        <v>7896</v>
      </c>
      <c r="C417" t="s">
        <v>2011</v>
      </c>
      <c r="D417" s="419"/>
    </row>
    <row r="418" spans="1:4">
      <c r="A418" t="s">
        <v>3183</v>
      </c>
      <c r="B418" t="s">
        <v>7897</v>
      </c>
      <c r="C418" t="s">
        <v>2011</v>
      </c>
      <c r="D418" s="419"/>
    </row>
    <row r="419" spans="1:4">
      <c r="A419" s="409" t="s">
        <v>3186</v>
      </c>
      <c r="B419" s="398" t="s">
        <v>7898</v>
      </c>
      <c r="C419" t="s">
        <v>2011</v>
      </c>
      <c r="D419" s="419"/>
    </row>
    <row r="420" spans="1:4">
      <c r="A420" t="s">
        <v>3189</v>
      </c>
      <c r="B420" t="s">
        <v>7899</v>
      </c>
      <c r="C420" t="s">
        <v>2011</v>
      </c>
      <c r="D420" s="419"/>
    </row>
    <row r="421" spans="1:4">
      <c r="A421" t="s">
        <v>3192</v>
      </c>
      <c r="B421" t="s">
        <v>7900</v>
      </c>
      <c r="C421" t="s">
        <v>2011</v>
      </c>
      <c r="D421" s="419"/>
    </row>
    <row r="422" spans="1:4">
      <c r="A422" t="s">
        <v>3284</v>
      </c>
      <c r="B422" t="s">
        <v>7901</v>
      </c>
      <c r="C422" t="s">
        <v>2011</v>
      </c>
      <c r="D422" t="s">
        <v>7902</v>
      </c>
    </row>
    <row r="423" spans="1:4">
      <c r="A423" t="s">
        <v>7903</v>
      </c>
      <c r="B423" t="s">
        <v>7904</v>
      </c>
      <c r="C423" t="s">
        <v>2011</v>
      </c>
    </row>
    <row r="424" spans="1:4">
      <c r="A424" t="s">
        <v>7905</v>
      </c>
      <c r="B424" t="s">
        <v>7906</v>
      </c>
      <c r="C424" t="s">
        <v>2011</v>
      </c>
      <c r="D424" t="s">
        <v>7907</v>
      </c>
    </row>
    <row r="425" spans="1:4">
      <c r="A425" t="s">
        <v>7908</v>
      </c>
      <c r="B425" t="s">
        <v>7909</v>
      </c>
      <c r="C425" t="s">
        <v>2011</v>
      </c>
    </row>
    <row r="426" spans="1:4">
      <c r="A426" t="s">
        <v>7910</v>
      </c>
      <c r="B426" t="s">
        <v>7911</v>
      </c>
      <c r="C426" t="s">
        <v>2011</v>
      </c>
    </row>
    <row r="427" spans="1:4">
      <c r="A427" t="s">
        <v>7912</v>
      </c>
      <c r="B427" t="s">
        <v>7913</v>
      </c>
      <c r="C427" t="s">
        <v>2011</v>
      </c>
      <c r="D427" t="s">
        <v>7914</v>
      </c>
    </row>
    <row r="428" spans="1:4">
      <c r="A428" t="s">
        <v>7915</v>
      </c>
      <c r="B428" t="s">
        <v>7916</v>
      </c>
      <c r="C428" t="s">
        <v>2011</v>
      </c>
      <c r="D428" t="s">
        <v>7917</v>
      </c>
    </row>
    <row r="429" spans="1:4">
      <c r="A429" t="s">
        <v>7918</v>
      </c>
      <c r="B429" t="s">
        <v>7919</v>
      </c>
      <c r="C429" t="s">
        <v>2011</v>
      </c>
      <c r="D429" t="s">
        <v>7920</v>
      </c>
    </row>
    <row r="430" spans="1:4">
      <c r="A430" t="s">
        <v>7921</v>
      </c>
      <c r="B430" t="s">
        <v>7922</v>
      </c>
      <c r="C430" t="s">
        <v>2011</v>
      </c>
    </row>
    <row r="431" spans="1:4">
      <c r="A431" t="s">
        <v>7923</v>
      </c>
      <c r="B431" t="s">
        <v>7924</v>
      </c>
      <c r="C431" t="s">
        <v>2011</v>
      </c>
    </row>
    <row r="432" spans="1:4">
      <c r="A432" t="s">
        <v>7925</v>
      </c>
      <c r="B432" t="s">
        <v>7926</v>
      </c>
      <c r="C432" t="s">
        <v>2011</v>
      </c>
    </row>
    <row r="433" spans="1:4">
      <c r="A433" t="s">
        <v>7927</v>
      </c>
      <c r="B433" t="s">
        <v>7928</v>
      </c>
      <c r="C433" t="s">
        <v>2011</v>
      </c>
    </row>
    <row r="434" spans="1:4">
      <c r="A434" t="s">
        <v>7929</v>
      </c>
      <c r="B434" t="s">
        <v>7930</v>
      </c>
      <c r="C434" t="s">
        <v>2011</v>
      </c>
    </row>
    <row r="435" spans="1:4">
      <c r="A435" t="s">
        <v>7931</v>
      </c>
      <c r="B435" t="s">
        <v>7932</v>
      </c>
      <c r="C435" t="s">
        <v>2011</v>
      </c>
      <c r="D435" t="s">
        <v>7933</v>
      </c>
    </row>
    <row r="436" spans="1:4">
      <c r="A436" t="s">
        <v>7934</v>
      </c>
      <c r="B436" t="s">
        <v>7935</v>
      </c>
      <c r="C436" t="s">
        <v>2011</v>
      </c>
      <c r="D436" t="s">
        <v>7936</v>
      </c>
    </row>
    <row r="437" spans="1:4">
      <c r="A437" t="s">
        <v>7937</v>
      </c>
      <c r="B437" t="s">
        <v>7938</v>
      </c>
      <c r="C437" t="s">
        <v>2011</v>
      </c>
    </row>
    <row r="438" spans="1:4">
      <c r="A438" t="s">
        <v>7939</v>
      </c>
      <c r="B438" t="s">
        <v>7940</v>
      </c>
      <c r="C438" t="s">
        <v>2011</v>
      </c>
      <c r="D438" t="s">
        <v>7941</v>
      </c>
    </row>
    <row r="439" spans="1:4">
      <c r="A439" t="s">
        <v>7942</v>
      </c>
      <c r="B439" t="s">
        <v>7943</v>
      </c>
      <c r="C439" t="s">
        <v>2011</v>
      </c>
      <c r="D439" t="s">
        <v>7944</v>
      </c>
    </row>
    <row r="440" spans="1:4">
      <c r="A440" t="s">
        <v>7945</v>
      </c>
      <c r="B440" t="s">
        <v>7946</v>
      </c>
      <c r="C440" t="s">
        <v>2011</v>
      </c>
    </row>
    <row r="441" spans="1:4">
      <c r="A441" t="s">
        <v>7947</v>
      </c>
      <c r="B441" t="s">
        <v>7948</v>
      </c>
      <c r="C441" t="s">
        <v>2011</v>
      </c>
      <c r="D441" t="s">
        <v>7949</v>
      </c>
    </row>
    <row r="442" spans="1:4">
      <c r="A442" t="s">
        <v>7950</v>
      </c>
      <c r="B442" t="s">
        <v>7951</v>
      </c>
      <c r="C442" t="s">
        <v>2011</v>
      </c>
      <c r="D442" t="s">
        <v>7952</v>
      </c>
    </row>
    <row r="443" spans="1:4">
      <c r="A443" t="s">
        <v>7953</v>
      </c>
      <c r="B443" t="s">
        <v>7954</v>
      </c>
      <c r="C443" t="s">
        <v>2011</v>
      </c>
    </row>
    <row r="444" spans="1:4">
      <c r="A444" t="s">
        <v>7955</v>
      </c>
      <c r="B444" t="s">
        <v>7956</v>
      </c>
      <c r="C444" t="s">
        <v>2011</v>
      </c>
      <c r="D444" t="s">
        <v>7957</v>
      </c>
    </row>
    <row r="445" spans="1:4">
      <c r="A445" t="s">
        <v>7958</v>
      </c>
      <c r="B445" t="s">
        <v>7959</v>
      </c>
      <c r="C445" t="s">
        <v>2011</v>
      </c>
      <c r="D445" t="s">
        <v>7960</v>
      </c>
    </row>
    <row r="446" spans="1:4">
      <c r="A446" t="s">
        <v>7961</v>
      </c>
      <c r="B446" t="s">
        <v>7962</v>
      </c>
      <c r="C446" t="s">
        <v>2011</v>
      </c>
    </row>
    <row r="447" spans="1:4">
      <c r="A447" t="s">
        <v>7963</v>
      </c>
      <c r="B447" t="s">
        <v>7964</v>
      </c>
      <c r="C447" t="s">
        <v>2011</v>
      </c>
      <c r="D447" t="s">
        <v>7807</v>
      </c>
    </row>
    <row r="448" spans="1:4">
      <c r="A448" t="s">
        <v>7965</v>
      </c>
      <c r="B448" t="s">
        <v>7966</v>
      </c>
      <c r="C448" t="s">
        <v>2011</v>
      </c>
      <c r="D448" t="s">
        <v>7795</v>
      </c>
    </row>
    <row r="449" spans="1:4">
      <c r="A449" t="s">
        <v>7967</v>
      </c>
      <c r="B449" t="s">
        <v>7968</v>
      </c>
      <c r="C449" t="s">
        <v>2011</v>
      </c>
      <c r="D449" t="s">
        <v>7969</v>
      </c>
    </row>
    <row r="450" spans="1:4">
      <c r="A450" t="s">
        <v>7970</v>
      </c>
      <c r="B450" t="s">
        <v>7971</v>
      </c>
      <c r="C450" t="s">
        <v>2011</v>
      </c>
      <c r="D450" t="s">
        <v>7972</v>
      </c>
    </row>
    <row r="451" spans="1:4">
      <c r="A451" t="s">
        <v>7973</v>
      </c>
      <c r="B451" t="s">
        <v>7974</v>
      </c>
      <c r="C451" t="s">
        <v>2011</v>
      </c>
      <c r="D451" t="s">
        <v>7975</v>
      </c>
    </row>
    <row r="452" spans="1:4">
      <c r="A452" t="s">
        <v>7976</v>
      </c>
      <c r="B452" t="s">
        <v>7977</v>
      </c>
      <c r="C452" t="s">
        <v>2011</v>
      </c>
    </row>
    <row r="453" spans="1:4">
      <c r="A453" t="s">
        <v>7978</v>
      </c>
      <c r="B453" t="s">
        <v>7979</v>
      </c>
      <c r="C453" t="s">
        <v>2011</v>
      </c>
      <c r="D453" t="s">
        <v>7980</v>
      </c>
    </row>
    <row r="454" spans="1:4">
      <c r="A454" t="s">
        <v>7981</v>
      </c>
      <c r="B454" t="s">
        <v>7982</v>
      </c>
      <c r="C454" t="s">
        <v>2011</v>
      </c>
      <c r="D454" t="s">
        <v>7980</v>
      </c>
    </row>
    <row r="455" spans="1:4">
      <c r="A455" t="s">
        <v>7983</v>
      </c>
      <c r="B455" t="s">
        <v>7984</v>
      </c>
      <c r="C455" t="s">
        <v>2011</v>
      </c>
    </row>
    <row r="456" spans="1:4">
      <c r="A456" t="s">
        <v>7985</v>
      </c>
      <c r="B456" t="s">
        <v>7986</v>
      </c>
      <c r="C456" t="s">
        <v>2011</v>
      </c>
      <c r="D456" t="s">
        <v>7987</v>
      </c>
    </row>
    <row r="457" spans="1:4">
      <c r="A457" t="s">
        <v>7988</v>
      </c>
      <c r="B457" t="s">
        <v>7989</v>
      </c>
      <c r="C457" t="s">
        <v>2011</v>
      </c>
      <c r="D457" t="s">
        <v>7990</v>
      </c>
    </row>
    <row r="458" spans="1:4">
      <c r="A458" t="s">
        <v>7991</v>
      </c>
      <c r="B458" t="s">
        <v>7992</v>
      </c>
      <c r="C458" t="s">
        <v>2011</v>
      </c>
    </row>
    <row r="459" spans="1:4">
      <c r="A459" t="s">
        <v>7993</v>
      </c>
      <c r="B459" t="s">
        <v>7994</v>
      </c>
      <c r="C459" t="s">
        <v>2011</v>
      </c>
    </row>
    <row r="460" spans="1:4">
      <c r="A460" t="s">
        <v>7995</v>
      </c>
      <c r="B460" t="s">
        <v>7996</v>
      </c>
      <c r="C460" t="s">
        <v>2011</v>
      </c>
    </row>
    <row r="461" spans="1:4">
      <c r="A461" t="s">
        <v>7997</v>
      </c>
      <c r="B461" t="s">
        <v>7998</v>
      </c>
      <c r="C461" t="s">
        <v>2011</v>
      </c>
    </row>
    <row r="462" spans="1:4">
      <c r="A462" t="s">
        <v>7999</v>
      </c>
      <c r="B462" t="s">
        <v>8000</v>
      </c>
      <c r="C462" t="s">
        <v>2011</v>
      </c>
    </row>
    <row r="463" spans="1:4">
      <c r="A463" t="s">
        <v>8001</v>
      </c>
      <c r="B463" t="s">
        <v>8002</v>
      </c>
      <c r="C463" t="s">
        <v>2011</v>
      </c>
    </row>
    <row r="464" spans="1:4">
      <c r="A464" t="s">
        <v>8003</v>
      </c>
      <c r="B464" t="s">
        <v>8004</v>
      </c>
      <c r="C464" t="s">
        <v>2011</v>
      </c>
    </row>
    <row r="465" spans="1:3">
      <c r="A465" t="s">
        <v>8005</v>
      </c>
      <c r="B465" t="s">
        <v>8006</v>
      </c>
      <c r="C465" t="s">
        <v>2011</v>
      </c>
    </row>
    <row r="466" spans="1:3">
      <c r="A466" t="s">
        <v>8007</v>
      </c>
      <c r="B466" t="s">
        <v>8008</v>
      </c>
      <c r="C466" t="s">
        <v>2011</v>
      </c>
    </row>
    <row r="467" spans="1:3">
      <c r="A467" t="s">
        <v>8009</v>
      </c>
      <c r="B467" t="s">
        <v>8010</v>
      </c>
      <c r="C467" t="s">
        <v>2011</v>
      </c>
    </row>
    <row r="468" spans="1:3">
      <c r="A468" t="s">
        <v>8011</v>
      </c>
      <c r="B468" t="s">
        <v>8012</v>
      </c>
      <c r="C468" t="s">
        <v>2011</v>
      </c>
    </row>
    <row r="469" spans="1:3">
      <c r="A469" t="s">
        <v>8013</v>
      </c>
      <c r="B469" t="s">
        <v>8014</v>
      </c>
      <c r="C469" t="s">
        <v>2011</v>
      </c>
    </row>
    <row r="470" spans="1:3">
      <c r="A470" t="s">
        <v>8015</v>
      </c>
      <c r="B470" t="s">
        <v>8016</v>
      </c>
      <c r="C470" t="s">
        <v>2011</v>
      </c>
    </row>
    <row r="471" spans="1:3">
      <c r="A471" t="s">
        <v>8017</v>
      </c>
      <c r="B471" t="s">
        <v>8018</v>
      </c>
      <c r="C471" t="s">
        <v>2011</v>
      </c>
    </row>
    <row r="472" spans="1:3">
      <c r="A472" t="s">
        <v>3287</v>
      </c>
      <c r="B472" t="s">
        <v>3288</v>
      </c>
      <c r="C472" t="s">
        <v>2011</v>
      </c>
    </row>
    <row r="473" spans="1:3">
      <c r="A473" t="s">
        <v>3290</v>
      </c>
      <c r="B473" t="s">
        <v>3291</v>
      </c>
      <c r="C473" t="s">
        <v>2011</v>
      </c>
    </row>
    <row r="474" spans="1:3">
      <c r="A474" t="s">
        <v>3293</v>
      </c>
      <c r="B474" t="s">
        <v>8019</v>
      </c>
      <c r="C474" t="s">
        <v>2011</v>
      </c>
    </row>
    <row r="475" spans="1:3">
      <c r="A475" t="s">
        <v>3296</v>
      </c>
      <c r="B475" t="s">
        <v>8020</v>
      </c>
      <c r="C475" t="s">
        <v>2011</v>
      </c>
    </row>
    <row r="476" spans="1:3">
      <c r="A476" t="s">
        <v>3299</v>
      </c>
      <c r="B476" t="s">
        <v>3300</v>
      </c>
      <c r="C476" t="s">
        <v>2011</v>
      </c>
    </row>
    <row r="477" spans="1:3">
      <c r="A477" t="s">
        <v>3302</v>
      </c>
      <c r="B477" t="s">
        <v>3303</v>
      </c>
      <c r="C477" t="s">
        <v>2011</v>
      </c>
    </row>
    <row r="478" spans="1:3">
      <c r="A478" t="s">
        <v>3305</v>
      </c>
      <c r="B478" t="s">
        <v>3306</v>
      </c>
      <c r="C478" t="s">
        <v>2011</v>
      </c>
    </row>
    <row r="479" spans="1:3">
      <c r="A479" t="s">
        <v>3307</v>
      </c>
      <c r="B479" t="s">
        <v>3308</v>
      </c>
      <c r="C479" t="s">
        <v>2011</v>
      </c>
    </row>
    <row r="480" spans="1:3">
      <c r="A480" t="s">
        <v>8021</v>
      </c>
      <c r="B480" t="s">
        <v>8022</v>
      </c>
      <c r="C480" t="s">
        <v>2011</v>
      </c>
    </row>
    <row r="481" spans="1:3">
      <c r="A481" t="s">
        <v>8023</v>
      </c>
      <c r="B481" t="s">
        <v>8024</v>
      </c>
      <c r="C481" t="s">
        <v>2011</v>
      </c>
    </row>
    <row r="482" spans="1:3">
      <c r="A482" t="s">
        <v>8025</v>
      </c>
      <c r="B482" t="s">
        <v>8026</v>
      </c>
      <c r="C482" t="s">
        <v>2011</v>
      </c>
    </row>
    <row r="483" spans="1:3">
      <c r="A483" t="s">
        <v>8027</v>
      </c>
      <c r="B483" t="s">
        <v>8028</v>
      </c>
      <c r="C483" t="s">
        <v>2011</v>
      </c>
    </row>
    <row r="484" spans="1:3">
      <c r="A484" t="s">
        <v>8029</v>
      </c>
      <c r="B484" t="s">
        <v>8030</v>
      </c>
      <c r="C484" t="s">
        <v>2011</v>
      </c>
    </row>
    <row r="485" spans="1:3">
      <c r="A485" t="s">
        <v>8031</v>
      </c>
      <c r="B485" t="s">
        <v>8032</v>
      </c>
      <c r="C485" t="s">
        <v>2011</v>
      </c>
    </row>
    <row r="486" spans="1:3">
      <c r="A486" t="s">
        <v>8033</v>
      </c>
      <c r="B486" t="s">
        <v>8034</v>
      </c>
      <c r="C486" t="s">
        <v>2011</v>
      </c>
    </row>
    <row r="487" spans="1:3">
      <c r="A487" t="s">
        <v>8035</v>
      </c>
      <c r="B487" t="s">
        <v>8036</v>
      </c>
      <c r="C487" t="s">
        <v>2011</v>
      </c>
    </row>
    <row r="488" spans="1:3">
      <c r="A488" t="s">
        <v>8037</v>
      </c>
      <c r="B488" t="s">
        <v>8038</v>
      </c>
      <c r="C488" t="s">
        <v>2011</v>
      </c>
    </row>
    <row r="489" spans="1:3">
      <c r="A489" t="s">
        <v>8039</v>
      </c>
      <c r="B489" t="s">
        <v>8040</v>
      </c>
      <c r="C489" t="s">
        <v>2011</v>
      </c>
    </row>
    <row r="490" spans="1:3">
      <c r="A490" t="s">
        <v>3309</v>
      </c>
      <c r="B490" t="s">
        <v>8041</v>
      </c>
      <c r="C490" t="s">
        <v>2011</v>
      </c>
    </row>
    <row r="491" spans="1:3">
      <c r="A491" t="s">
        <v>8042</v>
      </c>
      <c r="B491" t="s">
        <v>8043</v>
      </c>
      <c r="C491" t="s">
        <v>2011</v>
      </c>
    </row>
    <row r="492" spans="1:3">
      <c r="A492" t="s">
        <v>8044</v>
      </c>
      <c r="B492" t="s">
        <v>8045</v>
      </c>
      <c r="C492" t="s">
        <v>2011</v>
      </c>
    </row>
    <row r="493" spans="1:3">
      <c r="A493" t="s">
        <v>8046</v>
      </c>
      <c r="B493" t="s">
        <v>8047</v>
      </c>
      <c r="C493" t="s">
        <v>2011</v>
      </c>
    </row>
    <row r="494" spans="1:3">
      <c r="A494" t="s">
        <v>8048</v>
      </c>
      <c r="B494" t="s">
        <v>8049</v>
      </c>
      <c r="C494" t="s">
        <v>2011</v>
      </c>
    </row>
    <row r="495" spans="1:3">
      <c r="A495" t="s">
        <v>8050</v>
      </c>
      <c r="B495" t="s">
        <v>8051</v>
      </c>
      <c r="C495" t="s">
        <v>2011</v>
      </c>
    </row>
    <row r="496" spans="1:3">
      <c r="A496" t="s">
        <v>8052</v>
      </c>
      <c r="B496" t="s">
        <v>8053</v>
      </c>
      <c r="C496" t="s">
        <v>2011</v>
      </c>
    </row>
    <row r="497" spans="1:4">
      <c r="A497" t="s">
        <v>8054</v>
      </c>
      <c r="B497" t="s">
        <v>8055</v>
      </c>
      <c r="C497" t="s">
        <v>2011</v>
      </c>
    </row>
    <row r="498" spans="1:4">
      <c r="A498" t="s">
        <v>8056</v>
      </c>
      <c r="B498" t="s">
        <v>8057</v>
      </c>
      <c r="C498" t="s">
        <v>2011</v>
      </c>
    </row>
    <row r="499" spans="1:4">
      <c r="A499" t="s">
        <v>8058</v>
      </c>
      <c r="B499" t="s">
        <v>8059</v>
      </c>
      <c r="C499" t="s">
        <v>2011</v>
      </c>
    </row>
    <row r="500" spans="1:4">
      <c r="A500" t="s">
        <v>8060</v>
      </c>
      <c r="B500" t="s">
        <v>8061</v>
      </c>
      <c r="C500" t="s">
        <v>2011</v>
      </c>
    </row>
    <row r="501" spans="1:4">
      <c r="A501" t="s">
        <v>3316</v>
      </c>
      <c r="B501" t="s">
        <v>8062</v>
      </c>
      <c r="C501" t="s">
        <v>2011</v>
      </c>
    </row>
    <row r="502" spans="1:4">
      <c r="A502" t="s">
        <v>3336</v>
      </c>
      <c r="B502" t="s">
        <v>8063</v>
      </c>
      <c r="C502" t="s">
        <v>2011</v>
      </c>
    </row>
    <row r="503" spans="1:4">
      <c r="A503" t="s">
        <v>8064</v>
      </c>
      <c r="B503" t="s">
        <v>8065</v>
      </c>
      <c r="C503" t="s">
        <v>2011</v>
      </c>
      <c r="D503" t="s">
        <v>8066</v>
      </c>
    </row>
    <row r="504" spans="1:4">
      <c r="A504" t="s">
        <v>3350</v>
      </c>
      <c r="B504" t="s">
        <v>8067</v>
      </c>
      <c r="C504" t="s">
        <v>2011</v>
      </c>
      <c r="D504" t="s">
        <v>8068</v>
      </c>
    </row>
    <row r="505" spans="1:4">
      <c r="A505" t="s">
        <v>3353</v>
      </c>
      <c r="B505" t="s">
        <v>8069</v>
      </c>
      <c r="C505" t="s">
        <v>2011</v>
      </c>
      <c r="D505" t="s">
        <v>8070</v>
      </c>
    </row>
    <row r="506" spans="1:4">
      <c r="A506" t="s">
        <v>3356</v>
      </c>
      <c r="B506" t="s">
        <v>3357</v>
      </c>
      <c r="C506" t="s">
        <v>2011</v>
      </c>
      <c r="D506" t="s">
        <v>8071</v>
      </c>
    </row>
    <row r="507" spans="1:4">
      <c r="A507" t="s">
        <v>3359</v>
      </c>
      <c r="B507" t="s">
        <v>3360</v>
      </c>
      <c r="C507" t="s">
        <v>2011</v>
      </c>
      <c r="D507" t="s">
        <v>8072</v>
      </c>
    </row>
    <row r="508" spans="1:4">
      <c r="A508" t="s">
        <v>3362</v>
      </c>
      <c r="B508" t="s">
        <v>8073</v>
      </c>
      <c r="C508" t="s">
        <v>2011</v>
      </c>
      <c r="D508" t="s">
        <v>8074</v>
      </c>
    </row>
    <row r="509" spans="1:4">
      <c r="A509" t="s">
        <v>3364</v>
      </c>
      <c r="B509" t="s">
        <v>8075</v>
      </c>
      <c r="C509" t="s">
        <v>2011</v>
      </c>
      <c r="D509" t="s">
        <v>8074</v>
      </c>
    </row>
    <row r="510" spans="1:4">
      <c r="A510" t="s">
        <v>3365</v>
      </c>
      <c r="B510" t="s">
        <v>8076</v>
      </c>
      <c r="C510" t="s">
        <v>2011</v>
      </c>
      <c r="D510" t="s">
        <v>8074</v>
      </c>
    </row>
    <row r="511" spans="1:4">
      <c r="A511" t="s">
        <v>3366</v>
      </c>
      <c r="B511" t="s">
        <v>8077</v>
      </c>
      <c r="C511" t="s">
        <v>2011</v>
      </c>
      <c r="D511" t="s">
        <v>8074</v>
      </c>
    </row>
    <row r="512" spans="1:4">
      <c r="A512" t="s">
        <v>3367</v>
      </c>
      <c r="B512" t="s">
        <v>8078</v>
      </c>
      <c r="C512" t="s">
        <v>2011</v>
      </c>
      <c r="D512" t="s">
        <v>8074</v>
      </c>
    </row>
    <row r="513" spans="1:4">
      <c r="A513" t="s">
        <v>3368</v>
      </c>
      <c r="C513" t="s">
        <v>2011</v>
      </c>
      <c r="D513" t="s">
        <v>8074</v>
      </c>
    </row>
    <row r="514" spans="1:4">
      <c r="A514" t="s">
        <v>3369</v>
      </c>
      <c r="C514" t="s">
        <v>2011</v>
      </c>
      <c r="D514" t="s">
        <v>8074</v>
      </c>
    </row>
    <row r="515" spans="1:4">
      <c r="A515" t="s">
        <v>3370</v>
      </c>
      <c r="C515" t="s">
        <v>2011</v>
      </c>
      <c r="D515" t="s">
        <v>8074</v>
      </c>
    </row>
    <row r="516" spans="1:4">
      <c r="A516" t="s">
        <v>3371</v>
      </c>
      <c r="B516" t="s">
        <v>8079</v>
      </c>
      <c r="C516" t="s">
        <v>2011</v>
      </c>
      <c r="D516" t="s">
        <v>8074</v>
      </c>
    </row>
    <row r="517" spans="1:4">
      <c r="A517" t="s">
        <v>3372</v>
      </c>
      <c r="B517" t="s">
        <v>8080</v>
      </c>
      <c r="C517" t="s">
        <v>2011</v>
      </c>
      <c r="D517" t="s">
        <v>8074</v>
      </c>
    </row>
    <row r="518" spans="1:4">
      <c r="A518" t="s">
        <v>3373</v>
      </c>
      <c r="C518" t="s">
        <v>2011</v>
      </c>
      <c r="D518" t="s">
        <v>8074</v>
      </c>
    </row>
    <row r="519" spans="1:4">
      <c r="A519" t="s">
        <v>3374</v>
      </c>
      <c r="C519" t="s">
        <v>2011</v>
      </c>
      <c r="D519" t="s">
        <v>8074</v>
      </c>
    </row>
    <row r="520" spans="1:4">
      <c r="A520" t="s">
        <v>3375</v>
      </c>
      <c r="C520" t="s">
        <v>2011</v>
      </c>
      <c r="D520" t="s">
        <v>8074</v>
      </c>
    </row>
    <row r="521" spans="1:4">
      <c r="A521" t="s">
        <v>3376</v>
      </c>
      <c r="C521" t="s">
        <v>2011</v>
      </c>
      <c r="D521" t="s">
        <v>8074</v>
      </c>
    </row>
    <row r="522" spans="1:4">
      <c r="A522" t="s">
        <v>3377</v>
      </c>
      <c r="B522" t="s">
        <v>8081</v>
      </c>
      <c r="C522" t="s">
        <v>2011</v>
      </c>
      <c r="D522" t="s">
        <v>8074</v>
      </c>
    </row>
    <row r="523" spans="1:4">
      <c r="A523" t="s">
        <v>3378</v>
      </c>
      <c r="B523" t="s">
        <v>8082</v>
      </c>
      <c r="C523" t="s">
        <v>2011</v>
      </c>
      <c r="D523" t="s">
        <v>8074</v>
      </c>
    </row>
    <row r="524" spans="1:4">
      <c r="A524" t="s">
        <v>3379</v>
      </c>
      <c r="C524" t="s">
        <v>2011</v>
      </c>
      <c r="D524" t="s">
        <v>8074</v>
      </c>
    </row>
    <row r="525" spans="1:4">
      <c r="A525" t="s">
        <v>3380</v>
      </c>
      <c r="C525" t="s">
        <v>2011</v>
      </c>
      <c r="D525" t="s">
        <v>8074</v>
      </c>
    </row>
    <row r="526" spans="1:4">
      <c r="A526" t="s">
        <v>3381</v>
      </c>
      <c r="C526" t="s">
        <v>2011</v>
      </c>
      <c r="D526" t="s">
        <v>8074</v>
      </c>
    </row>
    <row r="527" spans="1:4">
      <c r="A527" t="s">
        <v>3382</v>
      </c>
      <c r="B527" t="s">
        <v>8083</v>
      </c>
      <c r="C527" t="s">
        <v>2011</v>
      </c>
      <c r="D527" t="s">
        <v>8074</v>
      </c>
    </row>
    <row r="528" spans="1:4">
      <c r="A528" t="s">
        <v>3383</v>
      </c>
      <c r="B528" t="s">
        <v>8084</v>
      </c>
      <c r="C528" t="s">
        <v>2011</v>
      </c>
      <c r="D528" t="s">
        <v>8074</v>
      </c>
    </row>
    <row r="529" spans="1:4">
      <c r="A529" t="s">
        <v>3384</v>
      </c>
      <c r="B529" t="s">
        <v>8085</v>
      </c>
      <c r="C529" t="s">
        <v>2011</v>
      </c>
      <c r="D529" t="s">
        <v>8074</v>
      </c>
    </row>
    <row r="530" spans="1:4">
      <c r="A530" t="s">
        <v>3385</v>
      </c>
      <c r="B530" t="s">
        <v>8086</v>
      </c>
      <c r="C530" t="s">
        <v>2011</v>
      </c>
      <c r="D530" t="s">
        <v>8074</v>
      </c>
    </row>
    <row r="531" spans="1:4">
      <c r="A531" t="s">
        <v>3386</v>
      </c>
      <c r="B531" t="s">
        <v>8087</v>
      </c>
      <c r="C531" t="s">
        <v>2011</v>
      </c>
      <c r="D531" t="s">
        <v>8074</v>
      </c>
    </row>
    <row r="532" spans="1:4">
      <c r="A532" t="s">
        <v>3387</v>
      </c>
      <c r="B532" t="s">
        <v>8088</v>
      </c>
      <c r="C532" t="s">
        <v>2011</v>
      </c>
      <c r="D532" t="s">
        <v>8074</v>
      </c>
    </row>
    <row r="533" spans="1:4">
      <c r="A533" t="s">
        <v>3388</v>
      </c>
      <c r="B533" t="s">
        <v>8089</v>
      </c>
      <c r="C533" t="s">
        <v>2011</v>
      </c>
      <c r="D533" t="s">
        <v>8074</v>
      </c>
    </row>
    <row r="534" spans="1:4">
      <c r="A534" t="s">
        <v>3389</v>
      </c>
      <c r="B534" t="s">
        <v>8090</v>
      </c>
      <c r="C534" t="s">
        <v>2011</v>
      </c>
      <c r="D534" t="s">
        <v>8074</v>
      </c>
    </row>
    <row r="535" spans="1:4">
      <c r="A535" t="s">
        <v>3390</v>
      </c>
      <c r="B535" t="s">
        <v>8091</v>
      </c>
      <c r="C535" t="s">
        <v>2011</v>
      </c>
      <c r="D535" t="s">
        <v>8074</v>
      </c>
    </row>
    <row r="536" spans="1:4">
      <c r="A536" t="s">
        <v>3391</v>
      </c>
      <c r="B536" t="s">
        <v>8092</v>
      </c>
      <c r="C536" t="s">
        <v>2011</v>
      </c>
      <c r="D536" t="s">
        <v>8074</v>
      </c>
    </row>
    <row r="537" spans="1:4">
      <c r="A537" t="s">
        <v>3392</v>
      </c>
      <c r="B537" t="s">
        <v>8093</v>
      </c>
      <c r="C537" t="s">
        <v>2011</v>
      </c>
      <c r="D537" t="s">
        <v>8074</v>
      </c>
    </row>
    <row r="538" spans="1:4">
      <c r="A538" t="s">
        <v>3393</v>
      </c>
      <c r="B538" t="s">
        <v>8094</v>
      </c>
      <c r="C538" t="s">
        <v>2011</v>
      </c>
      <c r="D538" t="s">
        <v>8074</v>
      </c>
    </row>
    <row r="539" spans="1:4">
      <c r="A539" t="s">
        <v>3394</v>
      </c>
      <c r="B539" t="s">
        <v>8095</v>
      </c>
      <c r="C539" t="s">
        <v>2011</v>
      </c>
      <c r="D539" t="s">
        <v>8074</v>
      </c>
    </row>
    <row r="540" spans="1:4">
      <c r="A540" t="s">
        <v>3395</v>
      </c>
      <c r="B540" t="s">
        <v>8096</v>
      </c>
      <c r="C540" t="s">
        <v>2011</v>
      </c>
      <c r="D540" t="s">
        <v>8074</v>
      </c>
    </row>
    <row r="541" spans="1:4">
      <c r="A541" t="s">
        <v>3396</v>
      </c>
      <c r="B541" t="s">
        <v>8097</v>
      </c>
      <c r="C541" t="s">
        <v>2011</v>
      </c>
      <c r="D541" t="s">
        <v>8074</v>
      </c>
    </row>
    <row r="542" spans="1:4">
      <c r="A542" t="s">
        <v>3397</v>
      </c>
      <c r="B542" t="s">
        <v>8098</v>
      </c>
      <c r="C542" t="s">
        <v>2011</v>
      </c>
      <c r="D542" t="s">
        <v>8074</v>
      </c>
    </row>
    <row r="543" spans="1:4">
      <c r="A543" t="s">
        <v>3398</v>
      </c>
      <c r="B543" t="s">
        <v>8099</v>
      </c>
      <c r="C543" t="s">
        <v>2011</v>
      </c>
      <c r="D543" t="s">
        <v>8074</v>
      </c>
    </row>
    <row r="544" spans="1:4">
      <c r="A544" t="s">
        <v>3399</v>
      </c>
      <c r="B544" t="s">
        <v>8100</v>
      </c>
      <c r="C544" t="s">
        <v>2011</v>
      </c>
      <c r="D544" t="s">
        <v>8074</v>
      </c>
    </row>
    <row r="545" spans="1:4">
      <c r="A545" t="s">
        <v>3400</v>
      </c>
      <c r="B545" t="s">
        <v>8101</v>
      </c>
      <c r="C545" t="s">
        <v>2011</v>
      </c>
      <c r="D545" t="s">
        <v>8074</v>
      </c>
    </row>
    <row r="546" spans="1:4">
      <c r="A546" t="s">
        <v>3401</v>
      </c>
      <c r="B546" t="s">
        <v>8102</v>
      </c>
      <c r="C546" t="s">
        <v>2011</v>
      </c>
      <c r="D546" t="s">
        <v>8074</v>
      </c>
    </row>
    <row r="547" spans="1:4">
      <c r="A547" t="s">
        <v>3402</v>
      </c>
      <c r="B547" t="s">
        <v>8103</v>
      </c>
      <c r="C547" t="s">
        <v>2011</v>
      </c>
      <c r="D547" t="s">
        <v>8074</v>
      </c>
    </row>
    <row r="548" spans="1:4">
      <c r="A548" t="s">
        <v>3403</v>
      </c>
      <c r="B548" t="s">
        <v>8104</v>
      </c>
      <c r="C548" t="s">
        <v>2011</v>
      </c>
      <c r="D548" t="s">
        <v>8074</v>
      </c>
    </row>
    <row r="549" spans="1:4">
      <c r="A549" t="s">
        <v>3404</v>
      </c>
      <c r="B549" t="s">
        <v>8105</v>
      </c>
      <c r="C549" t="s">
        <v>2011</v>
      </c>
      <c r="D549" t="s">
        <v>8074</v>
      </c>
    </row>
    <row r="550" spans="1:4">
      <c r="A550" t="s">
        <v>3405</v>
      </c>
      <c r="B550" t="s">
        <v>8106</v>
      </c>
      <c r="C550" t="s">
        <v>2011</v>
      </c>
      <c r="D550" t="s">
        <v>8074</v>
      </c>
    </row>
    <row r="551" spans="1:4">
      <c r="A551" t="s">
        <v>3406</v>
      </c>
      <c r="C551" t="s">
        <v>2011</v>
      </c>
      <c r="D551" t="s">
        <v>8074</v>
      </c>
    </row>
    <row r="552" spans="1:4">
      <c r="A552" t="s">
        <v>3407</v>
      </c>
      <c r="C552" t="s">
        <v>2011</v>
      </c>
      <c r="D552" t="s">
        <v>8074</v>
      </c>
    </row>
    <row r="553" spans="1:4">
      <c r="A553" t="s">
        <v>3408</v>
      </c>
      <c r="C553" t="s">
        <v>2011</v>
      </c>
      <c r="D553" t="s">
        <v>8074</v>
      </c>
    </row>
    <row r="554" spans="1:4">
      <c r="A554" t="s">
        <v>3409</v>
      </c>
      <c r="C554" t="s">
        <v>2011</v>
      </c>
      <c r="D554" t="s">
        <v>8074</v>
      </c>
    </row>
    <row r="555" spans="1:4">
      <c r="A555" t="s">
        <v>3410</v>
      </c>
      <c r="C555" t="s">
        <v>2011</v>
      </c>
      <c r="D555" t="s">
        <v>8074</v>
      </c>
    </row>
    <row r="556" spans="1:4">
      <c r="A556" t="s">
        <v>3411</v>
      </c>
      <c r="C556" t="s">
        <v>2011</v>
      </c>
      <c r="D556" t="s">
        <v>8074</v>
      </c>
    </row>
    <row r="557" spans="1:4">
      <c r="A557" t="s">
        <v>3412</v>
      </c>
      <c r="C557" t="s">
        <v>2011</v>
      </c>
      <c r="D557" t="s">
        <v>8074</v>
      </c>
    </row>
    <row r="558" spans="1:4">
      <c r="A558" t="s">
        <v>8107</v>
      </c>
      <c r="B558" t="s">
        <v>8108</v>
      </c>
      <c r="C558" t="s">
        <v>2011</v>
      </c>
    </row>
    <row r="559" spans="1:4">
      <c r="A559" t="s">
        <v>8109</v>
      </c>
      <c r="B559" t="s">
        <v>8110</v>
      </c>
      <c r="C559" t="s">
        <v>2011</v>
      </c>
    </row>
    <row r="560" spans="1:4">
      <c r="A560" t="s">
        <v>8111</v>
      </c>
      <c r="B560" t="s">
        <v>8112</v>
      </c>
      <c r="C560" t="s">
        <v>2011</v>
      </c>
    </row>
    <row r="561" spans="1:3">
      <c r="A561" t="s">
        <v>8113</v>
      </c>
      <c r="B561" t="s">
        <v>8114</v>
      </c>
      <c r="C561" t="s">
        <v>2011</v>
      </c>
    </row>
    <row r="562" spans="1:3">
      <c r="A562" t="s">
        <v>8115</v>
      </c>
      <c r="B562" t="s">
        <v>8116</v>
      </c>
      <c r="C562" t="s">
        <v>2011</v>
      </c>
    </row>
    <row r="563" spans="1:3">
      <c r="A563" t="s">
        <v>8117</v>
      </c>
      <c r="B563" t="s">
        <v>8118</v>
      </c>
      <c r="C563" t="s">
        <v>2011</v>
      </c>
    </row>
    <row r="564" spans="1:3">
      <c r="A564" t="s">
        <v>8119</v>
      </c>
      <c r="B564" t="s">
        <v>8120</v>
      </c>
      <c r="C564" t="s">
        <v>2011</v>
      </c>
    </row>
    <row r="565" spans="1:3">
      <c r="A565" t="s">
        <v>8121</v>
      </c>
      <c r="B565" t="s">
        <v>8122</v>
      </c>
      <c r="C565" t="s">
        <v>2011</v>
      </c>
    </row>
    <row r="566" spans="1:3">
      <c r="A566" t="s">
        <v>8123</v>
      </c>
      <c r="B566" t="s">
        <v>8124</v>
      </c>
      <c r="C566" t="s">
        <v>2011</v>
      </c>
    </row>
    <row r="567" spans="1:3">
      <c r="A567" t="s">
        <v>8125</v>
      </c>
      <c r="B567" t="s">
        <v>8126</v>
      </c>
      <c r="C567" t="s">
        <v>2011</v>
      </c>
    </row>
    <row r="568" spans="1:3">
      <c r="A568" t="s">
        <v>8127</v>
      </c>
      <c r="B568" t="s">
        <v>8128</v>
      </c>
      <c r="C568" t="s">
        <v>2011</v>
      </c>
    </row>
    <row r="569" spans="1:3">
      <c r="A569" t="s">
        <v>8129</v>
      </c>
      <c r="B569" t="s">
        <v>8130</v>
      </c>
      <c r="C569" t="s">
        <v>2011</v>
      </c>
    </row>
    <row r="570" spans="1:3">
      <c r="A570" t="s">
        <v>8131</v>
      </c>
      <c r="B570" t="s">
        <v>8132</v>
      </c>
      <c r="C570" t="s">
        <v>2011</v>
      </c>
    </row>
    <row r="571" spans="1:3">
      <c r="A571" t="s">
        <v>8133</v>
      </c>
      <c r="B571" t="s">
        <v>8134</v>
      </c>
      <c r="C571" t="s">
        <v>2011</v>
      </c>
    </row>
    <row r="572" spans="1:3">
      <c r="A572" t="s">
        <v>8135</v>
      </c>
      <c r="B572" t="s">
        <v>8136</v>
      </c>
      <c r="C572" t="s">
        <v>2011</v>
      </c>
    </row>
    <row r="573" spans="1:3">
      <c r="A573" t="s">
        <v>8137</v>
      </c>
      <c r="B573" t="s">
        <v>8138</v>
      </c>
      <c r="C573" t="s">
        <v>2011</v>
      </c>
    </row>
    <row r="574" spans="1:3">
      <c r="A574" t="s">
        <v>8139</v>
      </c>
      <c r="B574" t="s">
        <v>8140</v>
      </c>
      <c r="C574" t="s">
        <v>2011</v>
      </c>
    </row>
    <row r="575" spans="1:3">
      <c r="A575" t="s">
        <v>8141</v>
      </c>
      <c r="B575" t="s">
        <v>8142</v>
      </c>
      <c r="C575" t="s">
        <v>2011</v>
      </c>
    </row>
    <row r="576" spans="1:3">
      <c r="A576" t="s">
        <v>8143</v>
      </c>
      <c r="B576" t="s">
        <v>8144</v>
      </c>
      <c r="C576" t="s">
        <v>2011</v>
      </c>
    </row>
    <row r="577" spans="1:3">
      <c r="A577" t="s">
        <v>8145</v>
      </c>
      <c r="B577" t="s">
        <v>8146</v>
      </c>
      <c r="C577" t="s">
        <v>2011</v>
      </c>
    </row>
    <row r="578" spans="1:3">
      <c r="A578" t="s">
        <v>8147</v>
      </c>
      <c r="B578" t="s">
        <v>8148</v>
      </c>
      <c r="C578" t="s">
        <v>2011</v>
      </c>
    </row>
    <row r="579" spans="1:3">
      <c r="A579" t="s">
        <v>8149</v>
      </c>
      <c r="B579" t="s">
        <v>8150</v>
      </c>
      <c r="C579" t="s">
        <v>2011</v>
      </c>
    </row>
    <row r="580" spans="1:3">
      <c r="A580" t="s">
        <v>8151</v>
      </c>
      <c r="B580" t="s">
        <v>8152</v>
      </c>
      <c r="C580" t="s">
        <v>2011</v>
      </c>
    </row>
    <row r="581" spans="1:3">
      <c r="A581" t="s">
        <v>8153</v>
      </c>
      <c r="B581" t="s">
        <v>8154</v>
      </c>
      <c r="C581" t="s">
        <v>2011</v>
      </c>
    </row>
    <row r="582" spans="1:3">
      <c r="A582" t="s">
        <v>8155</v>
      </c>
      <c r="B582" t="s">
        <v>8156</v>
      </c>
      <c r="C582" t="s">
        <v>2011</v>
      </c>
    </row>
    <row r="583" spans="1:3">
      <c r="A583" t="s">
        <v>8157</v>
      </c>
      <c r="B583" t="s">
        <v>8158</v>
      </c>
      <c r="C583" t="s">
        <v>2011</v>
      </c>
    </row>
    <row r="584" spans="1:3">
      <c r="A584" t="s">
        <v>8159</v>
      </c>
      <c r="B584" t="s">
        <v>8160</v>
      </c>
      <c r="C584" t="s">
        <v>2011</v>
      </c>
    </row>
    <row r="585" spans="1:3">
      <c r="A585" t="s">
        <v>8161</v>
      </c>
      <c r="B585" t="s">
        <v>8162</v>
      </c>
      <c r="C585" t="s">
        <v>2011</v>
      </c>
    </row>
    <row r="586" spans="1:3">
      <c r="A586" t="s">
        <v>3413</v>
      </c>
      <c r="B586" t="s">
        <v>8163</v>
      </c>
      <c r="C586" t="s">
        <v>2011</v>
      </c>
    </row>
    <row r="587" spans="1:3">
      <c r="A587" t="s">
        <v>3419</v>
      </c>
      <c r="B587" t="s">
        <v>8164</v>
      </c>
      <c r="C587" t="s">
        <v>2011</v>
      </c>
    </row>
    <row r="588" spans="1:3">
      <c r="A588" t="s">
        <v>3422</v>
      </c>
      <c r="B588" t="s">
        <v>8165</v>
      </c>
      <c r="C588" t="s">
        <v>2011</v>
      </c>
    </row>
    <row r="589" spans="1:3">
      <c r="A589" t="s">
        <v>3428</v>
      </c>
      <c r="B589" t="s">
        <v>8166</v>
      </c>
      <c r="C589" t="s">
        <v>2011</v>
      </c>
    </row>
    <row r="590" spans="1:3">
      <c r="A590" t="s">
        <v>3435</v>
      </c>
      <c r="B590" t="s">
        <v>8167</v>
      </c>
      <c r="C590" t="s">
        <v>2011</v>
      </c>
    </row>
    <row r="591" spans="1:3">
      <c r="A591" t="s">
        <v>3437</v>
      </c>
      <c r="B591" t="s">
        <v>8168</v>
      </c>
      <c r="C591" t="s">
        <v>2011</v>
      </c>
    </row>
    <row r="592" spans="1:3">
      <c r="A592" t="s">
        <v>3439</v>
      </c>
      <c r="B592" t="s">
        <v>8169</v>
      </c>
      <c r="C592" t="s">
        <v>2011</v>
      </c>
    </row>
    <row r="593" spans="1:3">
      <c r="A593" t="s">
        <v>3442</v>
      </c>
      <c r="B593" t="s">
        <v>8170</v>
      </c>
      <c r="C593" t="s">
        <v>2011</v>
      </c>
    </row>
    <row r="594" spans="1:3">
      <c r="A594" t="s">
        <v>3445</v>
      </c>
      <c r="B594" t="s">
        <v>8171</v>
      </c>
      <c r="C594" t="s">
        <v>2011</v>
      </c>
    </row>
    <row r="595" spans="1:3">
      <c r="A595" t="s">
        <v>3447</v>
      </c>
      <c r="B595" t="s">
        <v>8172</v>
      </c>
      <c r="C595" t="s">
        <v>2011</v>
      </c>
    </row>
    <row r="596" spans="1:3">
      <c r="A596" t="s">
        <v>3449</v>
      </c>
      <c r="B596" t="s">
        <v>8173</v>
      </c>
      <c r="C596" t="s">
        <v>2011</v>
      </c>
    </row>
    <row r="597" spans="1:3">
      <c r="A597" t="s">
        <v>3451</v>
      </c>
      <c r="B597" t="s">
        <v>8174</v>
      </c>
      <c r="C597" t="s">
        <v>2011</v>
      </c>
    </row>
    <row r="598" spans="1:3">
      <c r="A598" t="s">
        <v>3454</v>
      </c>
      <c r="B598" t="s">
        <v>8175</v>
      </c>
      <c r="C598" t="s">
        <v>2011</v>
      </c>
    </row>
    <row r="599" spans="1:3">
      <c r="A599" t="s">
        <v>3460</v>
      </c>
      <c r="B599" t="s">
        <v>8176</v>
      </c>
      <c r="C599" t="s">
        <v>2011</v>
      </c>
    </row>
    <row r="600" spans="1:3">
      <c r="A600" t="s">
        <v>3462</v>
      </c>
      <c r="B600" t="s">
        <v>8177</v>
      </c>
      <c r="C600" t="s">
        <v>2011</v>
      </c>
    </row>
    <row r="601" spans="1:3">
      <c r="A601" t="s">
        <v>3464</v>
      </c>
      <c r="B601" t="s">
        <v>8178</v>
      </c>
      <c r="C601" t="s">
        <v>2011</v>
      </c>
    </row>
    <row r="602" spans="1:3">
      <c r="A602" t="s">
        <v>3467</v>
      </c>
      <c r="B602" t="s">
        <v>8179</v>
      </c>
      <c r="C602" t="s">
        <v>2011</v>
      </c>
    </row>
    <row r="603" spans="1:3">
      <c r="A603" t="s">
        <v>3470</v>
      </c>
      <c r="B603" t="s">
        <v>8180</v>
      </c>
      <c r="C603" t="s">
        <v>2011</v>
      </c>
    </row>
    <row r="604" spans="1:3">
      <c r="A604" t="s">
        <v>3473</v>
      </c>
      <c r="B604" t="s">
        <v>8181</v>
      </c>
      <c r="C604" t="s">
        <v>2011</v>
      </c>
    </row>
    <row r="605" spans="1:3">
      <c r="A605" t="s">
        <v>3479</v>
      </c>
      <c r="B605" t="s">
        <v>8182</v>
      </c>
      <c r="C605" t="s">
        <v>2011</v>
      </c>
    </row>
    <row r="606" spans="1:3">
      <c r="A606" t="s">
        <v>3482</v>
      </c>
      <c r="B606" t="s">
        <v>8183</v>
      </c>
      <c r="C606" t="s">
        <v>2011</v>
      </c>
    </row>
    <row r="607" spans="1:3">
      <c r="A607" t="s">
        <v>3485</v>
      </c>
      <c r="B607" t="s">
        <v>8184</v>
      </c>
      <c r="C607" t="s">
        <v>2011</v>
      </c>
    </row>
    <row r="608" spans="1:3">
      <c r="A608" t="s">
        <v>8185</v>
      </c>
      <c r="B608" t="s">
        <v>8186</v>
      </c>
      <c r="C608" t="s">
        <v>2011</v>
      </c>
    </row>
    <row r="609" spans="1:4">
      <c r="A609" t="s">
        <v>3494</v>
      </c>
      <c r="B609" t="s">
        <v>8187</v>
      </c>
      <c r="C609" t="s">
        <v>2011</v>
      </c>
      <c r="D609" t="s">
        <v>8188</v>
      </c>
    </row>
    <row r="610" spans="1:4">
      <c r="A610" t="s">
        <v>3496</v>
      </c>
      <c r="B610" t="s">
        <v>8189</v>
      </c>
      <c r="C610" t="s">
        <v>2011</v>
      </c>
      <c r="D610" t="s">
        <v>8190</v>
      </c>
    </row>
    <row r="611" spans="1:4">
      <c r="A611" t="s">
        <v>3498</v>
      </c>
      <c r="B611" t="s">
        <v>8191</v>
      </c>
      <c r="C611" t="s">
        <v>2011</v>
      </c>
      <c r="D611" t="s">
        <v>8192</v>
      </c>
    </row>
    <row r="612" spans="1:4">
      <c r="A612" t="s">
        <v>8193</v>
      </c>
      <c r="B612" t="s">
        <v>8194</v>
      </c>
      <c r="C612" t="s">
        <v>2011</v>
      </c>
      <c r="D612" t="s">
        <v>8195</v>
      </c>
    </row>
    <row r="613" spans="1:4">
      <c r="A613" t="s">
        <v>8196</v>
      </c>
      <c r="B613" t="s">
        <v>8197</v>
      </c>
      <c r="C613" t="s">
        <v>2011</v>
      </c>
      <c r="D613" t="s">
        <v>8198</v>
      </c>
    </row>
    <row r="614" spans="1:4">
      <c r="A614" t="s">
        <v>8199</v>
      </c>
      <c r="B614" t="s">
        <v>8200</v>
      </c>
      <c r="C614" t="s">
        <v>2011</v>
      </c>
      <c r="D614" t="s">
        <v>8201</v>
      </c>
    </row>
    <row r="615" spans="1:4">
      <c r="A615" t="s">
        <v>3500</v>
      </c>
      <c r="B615" t="s">
        <v>8202</v>
      </c>
      <c r="C615" t="s">
        <v>2011</v>
      </c>
      <c r="D615" t="s">
        <v>8203</v>
      </c>
    </row>
    <row r="616" spans="1:4">
      <c r="A616" t="s">
        <v>3502</v>
      </c>
      <c r="B616" t="s">
        <v>8204</v>
      </c>
      <c r="C616" t="s">
        <v>2011</v>
      </c>
      <c r="D616" t="s">
        <v>8205</v>
      </c>
    </row>
    <row r="617" spans="1:4">
      <c r="A617" t="s">
        <v>24</v>
      </c>
      <c r="B617" t="s">
        <v>8206</v>
      </c>
      <c r="C617" t="s">
        <v>2011</v>
      </c>
      <c r="D617" t="s">
        <v>8207</v>
      </c>
    </row>
    <row r="618" spans="1:4">
      <c r="A618" t="s">
        <v>25</v>
      </c>
      <c r="B618" t="s">
        <v>8208</v>
      </c>
      <c r="C618" t="s">
        <v>2011</v>
      </c>
      <c r="D618" t="s">
        <v>8209</v>
      </c>
    </row>
    <row r="619" spans="1:4">
      <c r="A619" t="s">
        <v>8210</v>
      </c>
      <c r="B619" t="s">
        <v>8211</v>
      </c>
      <c r="C619" t="s">
        <v>2011</v>
      </c>
      <c r="D619" t="s">
        <v>8212</v>
      </c>
    </row>
    <row r="620" spans="1:4">
      <c r="A620" t="s">
        <v>8213</v>
      </c>
      <c r="B620" t="s">
        <v>8214</v>
      </c>
      <c r="C620" t="s">
        <v>2011</v>
      </c>
      <c r="D620" t="s">
        <v>8215</v>
      </c>
    </row>
    <row r="621" spans="1:4">
      <c r="A621" t="s">
        <v>8216</v>
      </c>
      <c r="B621" t="s">
        <v>8217</v>
      </c>
      <c r="C621" t="s">
        <v>2011</v>
      </c>
    </row>
    <row r="622" spans="1:4">
      <c r="A622" t="s">
        <v>8218</v>
      </c>
      <c r="B622" t="s">
        <v>8219</v>
      </c>
      <c r="C622" t="s">
        <v>2011</v>
      </c>
    </row>
    <row r="623" spans="1:4">
      <c r="A623" t="s">
        <v>8220</v>
      </c>
      <c r="B623" t="s">
        <v>8221</v>
      </c>
      <c r="C623" t="s">
        <v>2011</v>
      </c>
      <c r="D623" t="s">
        <v>8222</v>
      </c>
    </row>
    <row r="624" spans="1:4">
      <c r="A624" s="399" t="s">
        <v>8223</v>
      </c>
      <c r="B624" s="399" t="s">
        <v>8224</v>
      </c>
      <c r="C624" t="s">
        <v>2011</v>
      </c>
      <c r="D624" t="s">
        <v>8222</v>
      </c>
    </row>
    <row r="625" spans="1:4">
      <c r="A625" t="s">
        <v>8225</v>
      </c>
      <c r="B625" t="s">
        <v>8226</v>
      </c>
      <c r="C625" t="s">
        <v>2011</v>
      </c>
      <c r="D625" t="s">
        <v>8227</v>
      </c>
    </row>
    <row r="626" spans="1:4">
      <c r="A626" t="s">
        <v>8228</v>
      </c>
      <c r="B626" t="s">
        <v>8229</v>
      </c>
      <c r="C626" t="s">
        <v>2011</v>
      </c>
      <c r="D626" t="s">
        <v>8230</v>
      </c>
    </row>
    <row r="627" spans="1:4">
      <c r="A627" t="s">
        <v>3515</v>
      </c>
      <c r="B627" t="s">
        <v>3516</v>
      </c>
      <c r="C627" t="s">
        <v>2011</v>
      </c>
    </row>
    <row r="628" spans="1:4">
      <c r="A628" t="s">
        <v>3517</v>
      </c>
      <c r="B628" t="s">
        <v>3518</v>
      </c>
      <c r="C628" t="s">
        <v>2011</v>
      </c>
    </row>
    <row r="629" spans="1:4">
      <c r="A629" t="s">
        <v>3519</v>
      </c>
      <c r="B629" t="s">
        <v>3520</v>
      </c>
      <c r="C629" t="s">
        <v>2011</v>
      </c>
    </row>
    <row r="630" spans="1:4">
      <c r="A630" t="s">
        <v>3521</v>
      </c>
      <c r="B630" t="s">
        <v>3522</v>
      </c>
      <c r="C630" t="s">
        <v>2011</v>
      </c>
    </row>
    <row r="631" spans="1:4">
      <c r="A631" t="s">
        <v>3523</v>
      </c>
      <c r="B631" t="s">
        <v>3524</v>
      </c>
      <c r="C631" t="s">
        <v>2011</v>
      </c>
    </row>
    <row r="632" spans="1:4">
      <c r="A632" t="s">
        <v>3525</v>
      </c>
      <c r="B632" t="s">
        <v>3526</v>
      </c>
      <c r="C632" t="s">
        <v>2011</v>
      </c>
    </row>
    <row r="633" spans="1:4">
      <c r="A633" t="s">
        <v>3527</v>
      </c>
      <c r="B633" t="s">
        <v>3528</v>
      </c>
      <c r="C633" t="s">
        <v>2011</v>
      </c>
    </row>
    <row r="634" spans="1:4">
      <c r="A634" t="s">
        <v>3529</v>
      </c>
      <c r="B634" t="s">
        <v>3530</v>
      </c>
      <c r="C634" t="s">
        <v>2011</v>
      </c>
    </row>
    <row r="635" spans="1:4">
      <c r="A635" t="s">
        <v>3531</v>
      </c>
      <c r="B635" t="s">
        <v>3532</v>
      </c>
      <c r="C635" t="s">
        <v>2011</v>
      </c>
    </row>
    <row r="636" spans="1:4">
      <c r="A636" t="s">
        <v>3533</v>
      </c>
      <c r="B636" t="s">
        <v>3534</v>
      </c>
      <c r="C636" t="s">
        <v>2011</v>
      </c>
    </row>
    <row r="637" spans="1:4">
      <c r="A637" t="s">
        <v>3756</v>
      </c>
      <c r="B637" t="s">
        <v>8231</v>
      </c>
      <c r="C637" t="s">
        <v>3758</v>
      </c>
    </row>
    <row r="638" spans="1:4">
      <c r="A638" t="s">
        <v>3760</v>
      </c>
      <c r="B638" t="s">
        <v>8232</v>
      </c>
      <c r="C638" t="s">
        <v>3758</v>
      </c>
    </row>
    <row r="639" spans="1:4">
      <c r="A639" t="s">
        <v>3763</v>
      </c>
      <c r="B639" t="s">
        <v>8233</v>
      </c>
      <c r="C639" t="s">
        <v>3758</v>
      </c>
    </row>
    <row r="640" spans="1:4">
      <c r="A640" t="s">
        <v>3766</v>
      </c>
      <c r="B640" t="s">
        <v>3764</v>
      </c>
      <c r="C640" t="s">
        <v>3758</v>
      </c>
    </row>
    <row r="641" spans="1:3">
      <c r="A641" t="s">
        <v>3769</v>
      </c>
      <c r="B641" t="s">
        <v>3767</v>
      </c>
      <c r="C641" t="s">
        <v>3758</v>
      </c>
    </row>
    <row r="642" spans="1:3">
      <c r="A642" t="s">
        <v>3772</v>
      </c>
      <c r="B642" t="s">
        <v>3770</v>
      </c>
      <c r="C642" t="s">
        <v>3758</v>
      </c>
    </row>
    <row r="643" spans="1:3">
      <c r="A643" t="s">
        <v>3775</v>
      </c>
      <c r="B643" t="s">
        <v>3773</v>
      </c>
      <c r="C643" t="s">
        <v>3758</v>
      </c>
    </row>
    <row r="644" spans="1:3">
      <c r="A644" t="s">
        <v>3778</v>
      </c>
      <c r="B644" t="s">
        <v>3776</v>
      </c>
      <c r="C644" t="s">
        <v>3758</v>
      </c>
    </row>
    <row r="645" spans="1:3">
      <c r="A645" t="s">
        <v>3781</v>
      </c>
      <c r="B645" t="s">
        <v>8234</v>
      </c>
      <c r="C645" t="s">
        <v>3758</v>
      </c>
    </row>
    <row r="646" spans="1:3">
      <c r="A646" t="s">
        <v>3783</v>
      </c>
      <c r="B646" t="s">
        <v>8235</v>
      </c>
      <c r="C646" t="s">
        <v>3758</v>
      </c>
    </row>
    <row r="647" spans="1:3">
      <c r="A647" t="s">
        <v>3785</v>
      </c>
      <c r="B647" t="s">
        <v>8236</v>
      </c>
      <c r="C647" t="s">
        <v>3758</v>
      </c>
    </row>
    <row r="648" spans="1:3">
      <c r="A648" t="s">
        <v>3788</v>
      </c>
      <c r="B648" t="s">
        <v>8237</v>
      </c>
      <c r="C648" t="s">
        <v>3758</v>
      </c>
    </row>
    <row r="649" spans="1:3">
      <c r="A649" t="s">
        <v>3791</v>
      </c>
      <c r="B649" t="s">
        <v>8238</v>
      </c>
      <c r="C649" t="s">
        <v>3758</v>
      </c>
    </row>
    <row r="650" spans="1:3">
      <c r="A650" t="s">
        <v>3794</v>
      </c>
      <c r="B650" t="s">
        <v>3792</v>
      </c>
      <c r="C650" t="s">
        <v>3758</v>
      </c>
    </row>
    <row r="651" spans="1:3">
      <c r="A651" t="s">
        <v>3797</v>
      </c>
      <c r="B651" t="s">
        <v>3795</v>
      </c>
      <c r="C651" t="s">
        <v>3758</v>
      </c>
    </row>
    <row r="652" spans="1:3">
      <c r="A652" t="s">
        <v>3800</v>
      </c>
      <c r="B652" t="s">
        <v>8239</v>
      </c>
      <c r="C652" t="s">
        <v>3758</v>
      </c>
    </row>
    <row r="653" spans="1:3">
      <c r="A653" t="s">
        <v>3802</v>
      </c>
      <c r="B653" t="s">
        <v>8240</v>
      </c>
      <c r="C653" t="s">
        <v>3758</v>
      </c>
    </row>
    <row r="654" spans="1:3">
      <c r="A654" t="s">
        <v>3805</v>
      </c>
      <c r="B654" t="s">
        <v>3803</v>
      </c>
      <c r="C654" t="s">
        <v>3758</v>
      </c>
    </row>
    <row r="655" spans="1:3">
      <c r="A655" t="s">
        <v>3808</v>
      </c>
      <c r="B655" t="s">
        <v>3806</v>
      </c>
      <c r="C655" t="s">
        <v>3758</v>
      </c>
    </row>
    <row r="656" spans="1:3">
      <c r="A656" t="s">
        <v>3811</v>
      </c>
      <c r="B656" t="s">
        <v>3809</v>
      </c>
      <c r="C656" t="s">
        <v>3758</v>
      </c>
    </row>
    <row r="657" spans="1:4">
      <c r="A657" t="s">
        <v>3813</v>
      </c>
      <c r="B657" t="s">
        <v>8241</v>
      </c>
      <c r="C657" t="s">
        <v>3758</v>
      </c>
    </row>
    <row r="658" spans="1:4">
      <c r="A658" t="s">
        <v>3815</v>
      </c>
      <c r="B658" t="s">
        <v>8242</v>
      </c>
      <c r="C658" t="s">
        <v>3758</v>
      </c>
    </row>
    <row r="659" spans="1:4">
      <c r="A659" t="s">
        <v>3818</v>
      </c>
      <c r="B659" t="s">
        <v>8243</v>
      </c>
      <c r="C659" t="s">
        <v>3758</v>
      </c>
    </row>
    <row r="660" spans="1:4">
      <c r="A660" t="s">
        <v>3821</v>
      </c>
      <c r="B660" t="s">
        <v>8244</v>
      </c>
      <c r="C660" t="s">
        <v>3758</v>
      </c>
    </row>
    <row r="661" spans="1:4">
      <c r="A661" t="s">
        <v>3824</v>
      </c>
      <c r="B661" t="s">
        <v>8245</v>
      </c>
      <c r="C661" t="s">
        <v>3758</v>
      </c>
    </row>
    <row r="662" spans="1:4">
      <c r="A662" t="s">
        <v>3827</v>
      </c>
      <c r="B662" t="s">
        <v>8246</v>
      </c>
      <c r="C662" t="s">
        <v>3758</v>
      </c>
    </row>
    <row r="663" spans="1:4">
      <c r="A663" t="s">
        <v>3830</v>
      </c>
      <c r="B663" t="s">
        <v>8247</v>
      </c>
      <c r="C663" t="s">
        <v>3758</v>
      </c>
    </row>
    <row r="664" spans="1:4">
      <c r="A664" t="s">
        <v>3833</v>
      </c>
      <c r="B664" t="s">
        <v>3831</v>
      </c>
      <c r="C664" t="s">
        <v>3758</v>
      </c>
    </row>
    <row r="665" spans="1:4">
      <c r="A665" t="s">
        <v>3835</v>
      </c>
      <c r="B665" t="s">
        <v>3834</v>
      </c>
      <c r="C665" t="s">
        <v>3758</v>
      </c>
    </row>
    <row r="666" spans="1:4">
      <c r="A666" t="s">
        <v>3838</v>
      </c>
      <c r="B666" t="s">
        <v>3836</v>
      </c>
      <c r="C666" t="s">
        <v>3758</v>
      </c>
    </row>
    <row r="667" spans="1:4">
      <c r="A667" t="s">
        <v>3841</v>
      </c>
      <c r="B667" t="s">
        <v>8248</v>
      </c>
      <c r="C667" t="s">
        <v>3758</v>
      </c>
      <c r="D667" t="s">
        <v>8249</v>
      </c>
    </row>
    <row r="668" spans="1:4">
      <c r="A668" t="s">
        <v>3843</v>
      </c>
      <c r="B668" t="s">
        <v>8250</v>
      </c>
      <c r="C668" t="s">
        <v>3758</v>
      </c>
      <c r="D668" t="s">
        <v>8251</v>
      </c>
    </row>
    <row r="669" spans="1:4">
      <c r="A669" t="s">
        <v>3846</v>
      </c>
      <c r="B669" t="s">
        <v>8252</v>
      </c>
      <c r="C669" t="s">
        <v>3758</v>
      </c>
      <c r="D669" t="s">
        <v>8253</v>
      </c>
    </row>
    <row r="670" spans="1:4">
      <c r="A670" t="s">
        <v>3848</v>
      </c>
      <c r="B670" t="s">
        <v>8254</v>
      </c>
      <c r="C670" t="s">
        <v>3758</v>
      </c>
      <c r="D670" t="s">
        <v>8255</v>
      </c>
    </row>
    <row r="671" spans="1:4">
      <c r="A671" t="s">
        <v>3851</v>
      </c>
      <c r="B671" t="s">
        <v>8256</v>
      </c>
      <c r="C671" t="s">
        <v>3758</v>
      </c>
      <c r="D671" t="s">
        <v>8255</v>
      </c>
    </row>
    <row r="672" spans="1:4">
      <c r="A672" t="s">
        <v>3854</v>
      </c>
      <c r="B672" t="s">
        <v>8257</v>
      </c>
      <c r="C672" t="s">
        <v>3758</v>
      </c>
      <c r="D672" t="s">
        <v>8258</v>
      </c>
    </row>
    <row r="673" spans="1:3">
      <c r="A673" t="s">
        <v>3857</v>
      </c>
      <c r="B673" t="s">
        <v>3855</v>
      </c>
      <c r="C673" t="s">
        <v>3758</v>
      </c>
    </row>
    <row r="674" spans="1:3">
      <c r="A674" t="s">
        <v>3860</v>
      </c>
      <c r="B674" t="s">
        <v>3858</v>
      </c>
      <c r="C674" t="s">
        <v>3758</v>
      </c>
    </row>
    <row r="675" spans="1:3">
      <c r="A675" t="s">
        <v>3863</v>
      </c>
      <c r="B675" t="s">
        <v>3861</v>
      </c>
      <c r="C675" t="s">
        <v>3758</v>
      </c>
    </row>
    <row r="676" spans="1:3">
      <c r="A676" t="s">
        <v>3866</v>
      </c>
      <c r="B676" t="s">
        <v>3864</v>
      </c>
      <c r="C676" t="s">
        <v>3758</v>
      </c>
    </row>
    <row r="677" spans="1:3">
      <c r="A677" t="s">
        <v>3869</v>
      </c>
      <c r="B677" t="s">
        <v>8259</v>
      </c>
      <c r="C677" t="s">
        <v>3758</v>
      </c>
    </row>
    <row r="678" spans="1:3">
      <c r="A678" t="s">
        <v>3872</v>
      </c>
      <c r="B678" t="s">
        <v>8260</v>
      </c>
      <c r="C678" t="s">
        <v>3758</v>
      </c>
    </row>
    <row r="679" spans="1:3">
      <c r="A679" t="s">
        <v>3874</v>
      </c>
      <c r="B679" t="s">
        <v>8261</v>
      </c>
      <c r="C679" t="s">
        <v>3758</v>
      </c>
    </row>
    <row r="680" spans="1:3">
      <c r="A680" t="s">
        <v>3876</v>
      </c>
      <c r="B680" t="s">
        <v>8262</v>
      </c>
      <c r="C680" t="s">
        <v>3758</v>
      </c>
    </row>
    <row r="681" spans="1:3">
      <c r="A681" t="s">
        <v>3878</v>
      </c>
      <c r="B681" t="s">
        <v>8263</v>
      </c>
      <c r="C681" t="s">
        <v>3758</v>
      </c>
    </row>
    <row r="682" spans="1:3">
      <c r="A682" t="s">
        <v>3880</v>
      </c>
      <c r="B682" t="s">
        <v>8264</v>
      </c>
      <c r="C682" t="s">
        <v>3758</v>
      </c>
    </row>
    <row r="683" spans="1:3">
      <c r="A683" t="s">
        <v>3882</v>
      </c>
      <c r="B683" t="s">
        <v>8265</v>
      </c>
      <c r="C683" t="s">
        <v>3758</v>
      </c>
    </row>
    <row r="684" spans="1:3">
      <c r="A684" t="s">
        <v>3884</v>
      </c>
      <c r="B684" t="s">
        <v>8266</v>
      </c>
      <c r="C684" t="s">
        <v>3758</v>
      </c>
    </row>
    <row r="685" spans="1:3">
      <c r="A685" t="s">
        <v>3886</v>
      </c>
      <c r="B685" t="s">
        <v>8267</v>
      </c>
      <c r="C685" t="s">
        <v>3758</v>
      </c>
    </row>
    <row r="686" spans="1:3">
      <c r="A686" t="s">
        <v>3889</v>
      </c>
      <c r="B686" t="s">
        <v>8268</v>
      </c>
      <c r="C686" t="s">
        <v>3758</v>
      </c>
    </row>
    <row r="687" spans="1:3">
      <c r="A687" t="s">
        <v>3892</v>
      </c>
      <c r="B687" t="s">
        <v>8269</v>
      </c>
      <c r="C687" t="s">
        <v>3758</v>
      </c>
    </row>
    <row r="688" spans="1:3">
      <c r="A688" t="s">
        <v>3895</v>
      </c>
      <c r="B688" t="s">
        <v>8270</v>
      </c>
      <c r="C688" t="s">
        <v>3758</v>
      </c>
    </row>
    <row r="689" spans="1:3">
      <c r="A689" t="s">
        <v>3898</v>
      </c>
      <c r="B689" t="s">
        <v>8271</v>
      </c>
      <c r="C689" t="s">
        <v>3758</v>
      </c>
    </row>
    <row r="690" spans="1:3">
      <c r="A690" t="s">
        <v>3901</v>
      </c>
      <c r="B690" t="s">
        <v>8272</v>
      </c>
      <c r="C690" t="s">
        <v>3758</v>
      </c>
    </row>
    <row r="691" spans="1:3">
      <c r="A691" t="s">
        <v>3904</v>
      </c>
      <c r="B691" t="s">
        <v>8273</v>
      </c>
      <c r="C691" t="s">
        <v>3758</v>
      </c>
    </row>
    <row r="692" spans="1:3">
      <c r="A692" t="s">
        <v>3907</v>
      </c>
      <c r="B692" t="s">
        <v>8274</v>
      </c>
      <c r="C692" t="s">
        <v>3758</v>
      </c>
    </row>
    <row r="693" spans="1:3">
      <c r="A693" t="s">
        <v>3910</v>
      </c>
      <c r="B693" t="s">
        <v>3908</v>
      </c>
      <c r="C693" t="s">
        <v>3758</v>
      </c>
    </row>
    <row r="694" spans="1:3">
      <c r="A694" t="s">
        <v>3913</v>
      </c>
      <c r="B694" t="s">
        <v>3911</v>
      </c>
      <c r="C694" t="s">
        <v>3758</v>
      </c>
    </row>
    <row r="695" spans="1:3">
      <c r="A695" t="s">
        <v>3916</v>
      </c>
      <c r="B695" t="s">
        <v>8275</v>
      </c>
      <c r="C695" t="s">
        <v>3758</v>
      </c>
    </row>
    <row r="696" spans="1:3">
      <c r="A696" t="s">
        <v>3919</v>
      </c>
      <c r="B696" t="s">
        <v>8276</v>
      </c>
      <c r="C696" t="s">
        <v>3758</v>
      </c>
    </row>
    <row r="697" spans="1:3">
      <c r="A697" t="s">
        <v>3922</v>
      </c>
      <c r="B697" t="s">
        <v>8277</v>
      </c>
      <c r="C697" t="s">
        <v>3758</v>
      </c>
    </row>
    <row r="698" spans="1:3">
      <c r="A698" t="s">
        <v>3924</v>
      </c>
      <c r="B698" t="s">
        <v>3923</v>
      </c>
      <c r="C698" t="s">
        <v>3758</v>
      </c>
    </row>
    <row r="699" spans="1:3">
      <c r="A699" t="s">
        <v>3926</v>
      </c>
      <c r="B699" t="s">
        <v>8278</v>
      </c>
      <c r="C699" t="s">
        <v>3758</v>
      </c>
    </row>
    <row r="700" spans="1:3">
      <c r="A700" t="s">
        <v>3928</v>
      </c>
      <c r="B700" t="s">
        <v>8279</v>
      </c>
      <c r="C700" t="s">
        <v>3758</v>
      </c>
    </row>
    <row r="701" spans="1:3">
      <c r="A701" t="s">
        <v>3930</v>
      </c>
      <c r="B701" t="s">
        <v>8280</v>
      </c>
      <c r="C701" t="s">
        <v>3758</v>
      </c>
    </row>
    <row r="702" spans="1:3">
      <c r="A702" t="s">
        <v>3933</v>
      </c>
      <c r="B702" t="s">
        <v>8281</v>
      </c>
      <c r="C702" t="s">
        <v>3758</v>
      </c>
    </row>
    <row r="703" spans="1:3">
      <c r="A703" t="s">
        <v>3936</v>
      </c>
      <c r="B703" t="s">
        <v>3934</v>
      </c>
      <c r="C703" t="s">
        <v>3758</v>
      </c>
    </row>
    <row r="704" spans="1:3">
      <c r="A704" t="s">
        <v>3938</v>
      </c>
      <c r="B704" t="s">
        <v>3937</v>
      </c>
      <c r="C704" t="s">
        <v>3758</v>
      </c>
    </row>
    <row r="705" spans="1:3">
      <c r="A705" t="s">
        <v>3941</v>
      </c>
      <c r="B705" t="s">
        <v>3939</v>
      </c>
      <c r="C705" t="s">
        <v>3758</v>
      </c>
    </row>
    <row r="706" spans="1:3">
      <c r="A706" t="s">
        <v>3944</v>
      </c>
      <c r="B706" t="s">
        <v>3942</v>
      </c>
      <c r="C706" t="s">
        <v>3758</v>
      </c>
    </row>
    <row r="707" spans="1:3">
      <c r="A707" t="s">
        <v>3947</v>
      </c>
      <c r="B707" t="s">
        <v>8282</v>
      </c>
      <c r="C707" t="s">
        <v>3758</v>
      </c>
    </row>
    <row r="708" spans="1:3">
      <c r="A708" t="s">
        <v>3950</v>
      </c>
      <c r="B708" t="s">
        <v>8283</v>
      </c>
      <c r="C708" t="s">
        <v>3758</v>
      </c>
    </row>
    <row r="709" spans="1:3">
      <c r="A709" t="s">
        <v>3953</v>
      </c>
      <c r="B709" t="s">
        <v>8284</v>
      </c>
      <c r="C709" t="s">
        <v>3758</v>
      </c>
    </row>
    <row r="710" spans="1:3">
      <c r="A710" t="s">
        <v>3956</v>
      </c>
      <c r="B710" t="s">
        <v>8285</v>
      </c>
      <c r="C710" t="s">
        <v>3758</v>
      </c>
    </row>
    <row r="711" spans="1:3">
      <c r="A711" t="s">
        <v>3958</v>
      </c>
      <c r="B711" t="s">
        <v>8286</v>
      </c>
      <c r="C711" t="s">
        <v>3758</v>
      </c>
    </row>
    <row r="712" spans="1:3">
      <c r="A712" t="s">
        <v>3960</v>
      </c>
      <c r="B712" t="s">
        <v>8287</v>
      </c>
      <c r="C712" t="s">
        <v>3758</v>
      </c>
    </row>
    <row r="713" spans="1:3">
      <c r="A713" t="s">
        <v>3962</v>
      </c>
      <c r="B713" t="s">
        <v>3961</v>
      </c>
      <c r="C713" t="s">
        <v>3758</v>
      </c>
    </row>
    <row r="714" spans="1:3">
      <c r="A714" t="s">
        <v>3965</v>
      </c>
      <c r="B714" t="s">
        <v>3963</v>
      </c>
      <c r="C714" t="s">
        <v>3758</v>
      </c>
    </row>
    <row r="715" spans="1:3">
      <c r="A715" t="s">
        <v>3968</v>
      </c>
      <c r="B715" t="s">
        <v>8288</v>
      </c>
      <c r="C715" t="s">
        <v>3758</v>
      </c>
    </row>
    <row r="716" spans="1:3">
      <c r="A716" t="s">
        <v>3971</v>
      </c>
      <c r="B716" t="s">
        <v>8289</v>
      </c>
      <c r="C716" t="s">
        <v>3758</v>
      </c>
    </row>
    <row r="717" spans="1:3">
      <c r="A717" t="s">
        <v>3974</v>
      </c>
      <c r="B717" t="s">
        <v>8290</v>
      </c>
      <c r="C717" t="s">
        <v>3758</v>
      </c>
    </row>
    <row r="718" spans="1:3">
      <c r="A718" t="s">
        <v>3976</v>
      </c>
      <c r="B718" t="s">
        <v>8291</v>
      </c>
      <c r="C718" t="s">
        <v>3758</v>
      </c>
    </row>
    <row r="719" spans="1:3">
      <c r="A719" t="s">
        <v>3978</v>
      </c>
      <c r="B719" t="s">
        <v>3977</v>
      </c>
      <c r="C719" t="s">
        <v>3758</v>
      </c>
    </row>
    <row r="720" spans="1:3">
      <c r="A720" t="s">
        <v>3980</v>
      </c>
      <c r="B720" t="s">
        <v>8292</v>
      </c>
      <c r="C720" t="s">
        <v>3758</v>
      </c>
    </row>
    <row r="721" spans="1:3">
      <c r="A721" t="s">
        <v>3982</v>
      </c>
      <c r="B721" t="s">
        <v>8293</v>
      </c>
      <c r="C721" t="s">
        <v>3758</v>
      </c>
    </row>
    <row r="722" spans="1:3">
      <c r="A722" t="s">
        <v>3984</v>
      </c>
      <c r="B722" t="s">
        <v>8294</v>
      </c>
      <c r="C722" t="s">
        <v>3758</v>
      </c>
    </row>
    <row r="723" spans="1:3">
      <c r="A723" t="s">
        <v>3986</v>
      </c>
      <c r="B723" t="s">
        <v>8295</v>
      </c>
      <c r="C723" t="s">
        <v>3758</v>
      </c>
    </row>
    <row r="724" spans="1:3">
      <c r="A724" t="s">
        <v>3989</v>
      </c>
      <c r="B724" t="s">
        <v>8296</v>
      </c>
      <c r="C724" t="s">
        <v>3758</v>
      </c>
    </row>
    <row r="725" spans="1:3">
      <c r="A725" t="s">
        <v>3992</v>
      </c>
      <c r="B725" t="s">
        <v>8297</v>
      </c>
      <c r="C725" t="s">
        <v>3758</v>
      </c>
    </row>
    <row r="726" spans="1:3">
      <c r="A726" t="s">
        <v>3995</v>
      </c>
      <c r="B726" t="s">
        <v>3993</v>
      </c>
      <c r="C726" t="s">
        <v>3758</v>
      </c>
    </row>
    <row r="727" spans="1:3">
      <c r="A727" t="s">
        <v>3998</v>
      </c>
      <c r="B727" t="s">
        <v>8298</v>
      </c>
      <c r="C727" t="s">
        <v>3758</v>
      </c>
    </row>
    <row r="728" spans="1:3">
      <c r="A728" t="s">
        <v>4001</v>
      </c>
      <c r="B728" t="s">
        <v>8299</v>
      </c>
      <c r="C728" t="s">
        <v>3758</v>
      </c>
    </row>
    <row r="729" spans="1:3">
      <c r="A729" t="s">
        <v>4004</v>
      </c>
      <c r="B729" t="s">
        <v>8300</v>
      </c>
      <c r="C729" t="s">
        <v>3758</v>
      </c>
    </row>
    <row r="730" spans="1:3">
      <c r="A730" t="s">
        <v>4007</v>
      </c>
      <c r="B730" t="s">
        <v>8301</v>
      </c>
      <c r="C730" t="s">
        <v>3758</v>
      </c>
    </row>
    <row r="731" spans="1:3">
      <c r="A731" t="s">
        <v>4010</v>
      </c>
      <c r="B731" t="s">
        <v>8302</v>
      </c>
      <c r="C731" t="s">
        <v>3758</v>
      </c>
    </row>
    <row r="732" spans="1:3">
      <c r="A732" t="s">
        <v>4013</v>
      </c>
      <c r="B732" t="s">
        <v>4011</v>
      </c>
      <c r="C732" t="s">
        <v>3758</v>
      </c>
    </row>
    <row r="733" spans="1:3">
      <c r="A733" t="s">
        <v>4016</v>
      </c>
      <c r="B733" t="s">
        <v>8303</v>
      </c>
      <c r="C733" t="s">
        <v>3758</v>
      </c>
    </row>
    <row r="734" spans="1:3">
      <c r="A734" t="s">
        <v>4019</v>
      </c>
      <c r="B734" t="s">
        <v>8304</v>
      </c>
      <c r="C734" t="s">
        <v>3758</v>
      </c>
    </row>
    <row r="735" spans="1:3">
      <c r="A735" t="s">
        <v>4022</v>
      </c>
      <c r="B735" t="s">
        <v>8305</v>
      </c>
      <c r="C735" t="s">
        <v>3758</v>
      </c>
    </row>
    <row r="736" spans="1:3">
      <c r="A736" t="s">
        <v>4025</v>
      </c>
      <c r="B736" t="s">
        <v>8306</v>
      </c>
      <c r="C736" t="s">
        <v>3758</v>
      </c>
    </row>
    <row r="737" spans="1:3">
      <c r="A737" t="s">
        <v>4028</v>
      </c>
      <c r="B737" t="s">
        <v>8307</v>
      </c>
      <c r="C737" t="s">
        <v>3758</v>
      </c>
    </row>
    <row r="738" spans="1:3">
      <c r="A738" t="s">
        <v>4031</v>
      </c>
      <c r="B738" t="s">
        <v>8308</v>
      </c>
      <c r="C738" t="s">
        <v>3758</v>
      </c>
    </row>
    <row r="739" spans="1:3">
      <c r="A739" t="s">
        <v>4034</v>
      </c>
      <c r="B739" t="s">
        <v>8309</v>
      </c>
      <c r="C739" t="s">
        <v>3758</v>
      </c>
    </row>
    <row r="740" spans="1:3">
      <c r="A740" t="s">
        <v>4037</v>
      </c>
      <c r="B740" t="s">
        <v>8310</v>
      </c>
      <c r="C740" t="s">
        <v>3758</v>
      </c>
    </row>
    <row r="741" spans="1:3">
      <c r="A741" t="s">
        <v>4040</v>
      </c>
      <c r="B741" t="s">
        <v>8311</v>
      </c>
      <c r="C741" t="s">
        <v>3758</v>
      </c>
    </row>
    <row r="742" spans="1:3">
      <c r="A742" t="s">
        <v>4043</v>
      </c>
      <c r="B742" t="s">
        <v>8312</v>
      </c>
      <c r="C742" t="s">
        <v>3758</v>
      </c>
    </row>
    <row r="743" spans="1:3">
      <c r="A743" t="s">
        <v>4046</v>
      </c>
      <c r="B743" t="s">
        <v>4044</v>
      </c>
      <c r="C743" t="s">
        <v>3758</v>
      </c>
    </row>
    <row r="744" spans="1:3">
      <c r="A744" t="s">
        <v>4049</v>
      </c>
      <c r="B744" t="s">
        <v>4047</v>
      </c>
      <c r="C744" t="s">
        <v>3758</v>
      </c>
    </row>
    <row r="745" spans="1:3">
      <c r="A745" t="s">
        <v>4052</v>
      </c>
      <c r="B745" t="s">
        <v>4050</v>
      </c>
      <c r="C745" t="s">
        <v>3758</v>
      </c>
    </row>
    <row r="746" spans="1:3">
      <c r="A746" t="s">
        <v>4055</v>
      </c>
      <c r="B746" t="s">
        <v>4053</v>
      </c>
      <c r="C746" t="s">
        <v>3758</v>
      </c>
    </row>
    <row r="747" spans="1:3">
      <c r="A747" t="s">
        <v>4058</v>
      </c>
      <c r="B747" t="s">
        <v>4056</v>
      </c>
      <c r="C747" t="s">
        <v>3758</v>
      </c>
    </row>
    <row r="748" spans="1:3">
      <c r="A748" t="s">
        <v>4061</v>
      </c>
      <c r="B748" t="s">
        <v>4059</v>
      </c>
      <c r="C748" t="s">
        <v>3758</v>
      </c>
    </row>
    <row r="749" spans="1:3">
      <c r="A749" t="s">
        <v>4064</v>
      </c>
      <c r="B749" t="s">
        <v>4062</v>
      </c>
      <c r="C749" t="s">
        <v>3758</v>
      </c>
    </row>
    <row r="750" spans="1:3">
      <c r="A750" t="s">
        <v>4067</v>
      </c>
      <c r="B750" t="s">
        <v>4065</v>
      </c>
      <c r="C750" t="s">
        <v>3758</v>
      </c>
    </row>
    <row r="751" spans="1:3">
      <c r="A751" t="s">
        <v>4069</v>
      </c>
      <c r="B751" t="s">
        <v>4068</v>
      </c>
      <c r="C751" t="s">
        <v>3758</v>
      </c>
    </row>
    <row r="752" spans="1:3">
      <c r="A752" t="s">
        <v>4071</v>
      </c>
      <c r="B752" t="s">
        <v>4070</v>
      </c>
      <c r="C752" t="s">
        <v>3758</v>
      </c>
    </row>
    <row r="753" spans="1:3">
      <c r="A753" t="s">
        <v>4073</v>
      </c>
      <c r="B753" t="s">
        <v>4072</v>
      </c>
      <c r="C753" t="s">
        <v>3758</v>
      </c>
    </row>
    <row r="754" spans="1:3">
      <c r="A754" t="s">
        <v>4075</v>
      </c>
      <c r="B754" t="s">
        <v>4074</v>
      </c>
      <c r="C754" t="s">
        <v>3758</v>
      </c>
    </row>
    <row r="755" spans="1:3">
      <c r="A755" t="s">
        <v>4077</v>
      </c>
      <c r="B755" t="s">
        <v>4076</v>
      </c>
      <c r="C755" t="s">
        <v>3758</v>
      </c>
    </row>
    <row r="756" spans="1:3">
      <c r="A756" t="s">
        <v>4079</v>
      </c>
      <c r="B756" t="s">
        <v>4078</v>
      </c>
      <c r="C756" t="s">
        <v>3758</v>
      </c>
    </row>
    <row r="757" spans="1:3">
      <c r="A757" t="s">
        <v>4081</v>
      </c>
      <c r="B757" t="s">
        <v>4080</v>
      </c>
      <c r="C757" t="s">
        <v>3758</v>
      </c>
    </row>
    <row r="758" spans="1:3">
      <c r="A758" t="s">
        <v>4084</v>
      </c>
      <c r="B758" t="s">
        <v>4082</v>
      </c>
      <c r="C758" t="s">
        <v>3758</v>
      </c>
    </row>
    <row r="759" spans="1:3">
      <c r="A759" t="s">
        <v>4087</v>
      </c>
      <c r="B759" t="s">
        <v>4085</v>
      </c>
      <c r="C759" t="s">
        <v>3758</v>
      </c>
    </row>
    <row r="760" spans="1:3">
      <c r="A760" t="s">
        <v>4090</v>
      </c>
      <c r="B760" t="s">
        <v>4088</v>
      </c>
      <c r="C760" t="s">
        <v>3758</v>
      </c>
    </row>
    <row r="761" spans="1:3">
      <c r="A761" t="s">
        <v>4093</v>
      </c>
      <c r="B761" t="s">
        <v>4091</v>
      </c>
      <c r="C761" t="s">
        <v>3758</v>
      </c>
    </row>
    <row r="762" spans="1:3">
      <c r="A762" t="s">
        <v>4096</v>
      </c>
      <c r="B762" t="s">
        <v>4094</v>
      </c>
      <c r="C762" t="s">
        <v>3758</v>
      </c>
    </row>
    <row r="763" spans="1:3">
      <c r="A763" t="s">
        <v>4099</v>
      </c>
      <c r="B763" t="s">
        <v>4097</v>
      </c>
      <c r="C763" t="s">
        <v>3758</v>
      </c>
    </row>
    <row r="764" spans="1:3">
      <c r="A764" t="s">
        <v>4101</v>
      </c>
      <c r="B764" t="s">
        <v>4100</v>
      </c>
      <c r="C764" t="s">
        <v>3758</v>
      </c>
    </row>
    <row r="765" spans="1:3">
      <c r="A765" t="s">
        <v>4103</v>
      </c>
      <c r="B765" t="s">
        <v>4102</v>
      </c>
      <c r="C765" t="s">
        <v>3758</v>
      </c>
    </row>
    <row r="766" spans="1:3">
      <c r="A766" t="s">
        <v>4105</v>
      </c>
      <c r="B766" t="s">
        <v>4104</v>
      </c>
      <c r="C766" t="s">
        <v>3758</v>
      </c>
    </row>
    <row r="767" spans="1:3">
      <c r="A767" t="s">
        <v>4108</v>
      </c>
      <c r="B767" t="s">
        <v>4106</v>
      </c>
      <c r="C767" t="s">
        <v>3758</v>
      </c>
    </row>
    <row r="768" spans="1:3">
      <c r="A768" t="s">
        <v>4110</v>
      </c>
      <c r="B768" t="s">
        <v>4109</v>
      </c>
      <c r="C768" t="s">
        <v>3758</v>
      </c>
    </row>
    <row r="769" spans="1:4">
      <c r="A769" t="s">
        <v>4113</v>
      </c>
      <c r="B769" t="s">
        <v>4111</v>
      </c>
      <c r="C769" t="s">
        <v>3758</v>
      </c>
    </row>
    <row r="770" spans="1:4">
      <c r="A770" t="s">
        <v>4116</v>
      </c>
      <c r="B770" t="s">
        <v>4114</v>
      </c>
      <c r="C770" t="s">
        <v>3758</v>
      </c>
    </row>
    <row r="771" spans="1:4">
      <c r="A771" t="s">
        <v>4119</v>
      </c>
      <c r="B771" t="s">
        <v>4117</v>
      </c>
      <c r="C771" t="s">
        <v>3758</v>
      </c>
    </row>
    <row r="772" spans="1:4">
      <c r="A772" t="s">
        <v>4122</v>
      </c>
      <c r="B772" t="s">
        <v>4120</v>
      </c>
      <c r="C772" t="s">
        <v>3758</v>
      </c>
    </row>
    <row r="773" spans="1:4">
      <c r="A773" t="s">
        <v>4125</v>
      </c>
      <c r="B773" t="s">
        <v>8313</v>
      </c>
      <c r="C773" t="s">
        <v>3758</v>
      </c>
    </row>
    <row r="774" spans="1:4">
      <c r="A774" t="s">
        <v>4128</v>
      </c>
      <c r="B774" t="s">
        <v>8314</v>
      </c>
      <c r="C774" t="s">
        <v>3758</v>
      </c>
    </row>
    <row r="775" spans="1:4">
      <c r="A775" t="s">
        <v>4131</v>
      </c>
      <c r="B775" t="s">
        <v>8315</v>
      </c>
      <c r="C775" t="s">
        <v>3758</v>
      </c>
    </row>
    <row r="776" spans="1:4">
      <c r="A776" t="s">
        <v>4134</v>
      </c>
      <c r="B776" t="s">
        <v>8316</v>
      </c>
      <c r="C776" t="s">
        <v>3758</v>
      </c>
    </row>
    <row r="777" spans="1:4">
      <c r="A777" t="s">
        <v>4137</v>
      </c>
      <c r="B777" t="s">
        <v>8317</v>
      </c>
      <c r="C777" t="s">
        <v>3758</v>
      </c>
    </row>
    <row r="778" spans="1:4">
      <c r="A778" t="s">
        <v>4140</v>
      </c>
      <c r="B778" t="s">
        <v>8318</v>
      </c>
      <c r="C778" t="s">
        <v>3758</v>
      </c>
    </row>
    <row r="779" spans="1:4">
      <c r="A779" t="s">
        <v>4143</v>
      </c>
      <c r="B779" t="s">
        <v>4141</v>
      </c>
      <c r="C779" t="s">
        <v>3758</v>
      </c>
    </row>
    <row r="780" spans="1:4">
      <c r="A780" t="s">
        <v>4146</v>
      </c>
      <c r="B780" t="s">
        <v>8319</v>
      </c>
      <c r="C780" t="s">
        <v>3758</v>
      </c>
    </row>
    <row r="781" spans="1:4">
      <c r="A781" t="s">
        <v>4149</v>
      </c>
      <c r="B781" t="s">
        <v>8320</v>
      </c>
      <c r="C781" t="s">
        <v>3758</v>
      </c>
    </row>
    <row r="782" spans="1:4">
      <c r="A782" t="s">
        <v>4152</v>
      </c>
      <c r="B782" t="s">
        <v>8321</v>
      </c>
      <c r="C782" t="s">
        <v>3758</v>
      </c>
      <c r="D782" t="s">
        <v>8322</v>
      </c>
    </row>
    <row r="783" spans="1:4">
      <c r="A783" t="s">
        <v>4155</v>
      </c>
      <c r="B783" t="s">
        <v>8323</v>
      </c>
      <c r="C783" t="s">
        <v>3758</v>
      </c>
    </row>
    <row r="784" spans="1:4">
      <c r="A784" t="s">
        <v>4158</v>
      </c>
      <c r="B784" t="s">
        <v>8324</v>
      </c>
      <c r="C784" t="s">
        <v>3758</v>
      </c>
      <c r="D784" t="s">
        <v>8325</v>
      </c>
    </row>
    <row r="785" spans="1:5">
      <c r="A785" t="s">
        <v>4160</v>
      </c>
      <c r="B785" t="s">
        <v>8326</v>
      </c>
      <c r="C785" t="s">
        <v>3758</v>
      </c>
      <c r="D785" t="s">
        <v>8327</v>
      </c>
    </row>
    <row r="786" spans="1:5">
      <c r="A786" t="s">
        <v>4162</v>
      </c>
      <c r="B786" t="s">
        <v>8328</v>
      </c>
      <c r="C786" t="s">
        <v>3758</v>
      </c>
      <c r="D786" t="s">
        <v>8329</v>
      </c>
    </row>
    <row r="787" spans="1:5">
      <c r="A787" t="s">
        <v>4164</v>
      </c>
      <c r="B787" t="s">
        <v>8330</v>
      </c>
      <c r="C787" t="s">
        <v>3758</v>
      </c>
      <c r="D787" t="s">
        <v>8331</v>
      </c>
    </row>
    <row r="788" spans="1:5">
      <c r="A788" t="s">
        <v>4166</v>
      </c>
      <c r="B788" t="s">
        <v>8332</v>
      </c>
      <c r="C788" t="s">
        <v>3758</v>
      </c>
      <c r="D788" t="s">
        <v>8333</v>
      </c>
    </row>
    <row r="789" spans="1:5">
      <c r="A789" t="s">
        <v>4168</v>
      </c>
      <c r="B789" t="s">
        <v>8334</v>
      </c>
      <c r="C789" t="s">
        <v>3758</v>
      </c>
      <c r="D789" t="s">
        <v>8335</v>
      </c>
    </row>
    <row r="790" spans="1:5">
      <c r="A790" t="s">
        <v>4170</v>
      </c>
      <c r="B790" t="s">
        <v>8336</v>
      </c>
      <c r="C790" t="s">
        <v>3758</v>
      </c>
      <c r="D790" t="s">
        <v>8337</v>
      </c>
    </row>
    <row r="791" spans="1:5">
      <c r="A791" t="s">
        <v>4172</v>
      </c>
      <c r="B791" t="s">
        <v>8338</v>
      </c>
      <c r="C791" t="s">
        <v>3758</v>
      </c>
      <c r="D791" t="s">
        <v>8339</v>
      </c>
    </row>
    <row r="792" spans="1:5">
      <c r="A792" t="s">
        <v>4174</v>
      </c>
      <c r="B792" t="s">
        <v>8340</v>
      </c>
      <c r="C792" t="s">
        <v>3758</v>
      </c>
      <c r="D792" t="s">
        <v>8341</v>
      </c>
    </row>
    <row r="793" spans="1:5">
      <c r="A793" t="s">
        <v>4176</v>
      </c>
      <c r="B793" t="s">
        <v>8342</v>
      </c>
      <c r="C793" t="s">
        <v>3758</v>
      </c>
      <c r="D793" t="s">
        <v>8343</v>
      </c>
    </row>
    <row r="794" spans="1:5">
      <c r="A794" t="s">
        <v>4178</v>
      </c>
      <c r="B794" t="s">
        <v>8344</v>
      </c>
      <c r="C794" t="s">
        <v>3758</v>
      </c>
      <c r="D794" t="s">
        <v>8345</v>
      </c>
    </row>
    <row r="795" spans="1:5">
      <c r="A795" t="s">
        <v>4180</v>
      </c>
      <c r="B795" t="s">
        <v>8346</v>
      </c>
      <c r="C795" t="s">
        <v>3758</v>
      </c>
      <c r="D795" t="s">
        <v>8322</v>
      </c>
    </row>
    <row r="796" spans="1:5">
      <c r="A796" t="s">
        <v>4183</v>
      </c>
      <c r="B796" t="s">
        <v>8347</v>
      </c>
      <c r="C796" t="s">
        <v>3758</v>
      </c>
      <c r="D796" t="s">
        <v>8322</v>
      </c>
    </row>
    <row r="797" spans="1:5">
      <c r="A797" s="379" t="s">
        <v>8348</v>
      </c>
      <c r="B797" s="379" t="s">
        <v>8349</v>
      </c>
      <c r="C797" s="379" t="s">
        <v>3758</v>
      </c>
      <c r="D797" s="379" t="s">
        <v>8350</v>
      </c>
      <c r="E797" s="418" t="s">
        <v>1702</v>
      </c>
    </row>
    <row r="798" spans="1:5">
      <c r="A798" s="379" t="s">
        <v>8351</v>
      </c>
      <c r="B798" s="379" t="s">
        <v>8352</v>
      </c>
      <c r="C798" s="379" t="s">
        <v>3758</v>
      </c>
      <c r="D798" s="379" t="s">
        <v>8353</v>
      </c>
      <c r="E798" s="418"/>
    </row>
    <row r="799" spans="1:5">
      <c r="A799" s="379" t="s">
        <v>8354</v>
      </c>
      <c r="B799" s="379" t="s">
        <v>8355</v>
      </c>
      <c r="C799" s="379" t="s">
        <v>3758</v>
      </c>
      <c r="D799" s="379" t="s">
        <v>8356</v>
      </c>
      <c r="E799" s="418"/>
    </row>
    <row r="800" spans="1:5">
      <c r="A800" s="379" t="s">
        <v>8357</v>
      </c>
      <c r="B800" s="379" t="s">
        <v>8358</v>
      </c>
      <c r="C800" s="379" t="s">
        <v>3758</v>
      </c>
      <c r="D800" s="379" t="s">
        <v>8359</v>
      </c>
      <c r="E800" s="418"/>
    </row>
    <row r="801" spans="1:6">
      <c r="A801" s="379" t="s">
        <v>8360</v>
      </c>
      <c r="B801" s="379" t="s">
        <v>8361</v>
      </c>
      <c r="C801" s="379" t="s">
        <v>3758</v>
      </c>
      <c r="D801" s="379" t="s">
        <v>8362</v>
      </c>
      <c r="E801" s="418"/>
    </row>
    <row r="802" spans="1:6">
      <c r="A802" s="379" t="s">
        <v>8363</v>
      </c>
      <c r="B802" s="379" t="s">
        <v>8364</v>
      </c>
      <c r="C802" s="379" t="s">
        <v>3758</v>
      </c>
      <c r="D802" s="379" t="s">
        <v>8365</v>
      </c>
      <c r="E802" s="418"/>
    </row>
    <row r="803" spans="1:6">
      <c r="A803" s="379" t="s">
        <v>8366</v>
      </c>
      <c r="B803" s="379" t="s">
        <v>8367</v>
      </c>
      <c r="C803" s="379" t="s">
        <v>3758</v>
      </c>
      <c r="D803" s="379" t="s">
        <v>8368</v>
      </c>
      <c r="E803" s="418"/>
    </row>
    <row r="804" spans="1:6">
      <c r="A804" s="379" t="s">
        <v>8369</v>
      </c>
      <c r="B804" s="379" t="s">
        <v>8370</v>
      </c>
      <c r="C804" s="379" t="s">
        <v>3758</v>
      </c>
      <c r="D804" s="379" t="s">
        <v>8371</v>
      </c>
      <c r="E804" s="418"/>
      <c r="F804" s="381" t="s">
        <v>2341</v>
      </c>
    </row>
    <row r="805" spans="1:6">
      <c r="A805" s="379" t="s">
        <v>8372</v>
      </c>
      <c r="B805" s="379" t="s">
        <v>8373</v>
      </c>
      <c r="C805" s="379" t="s">
        <v>3758</v>
      </c>
      <c r="D805" s="379" t="s">
        <v>8374</v>
      </c>
      <c r="E805" s="418"/>
    </row>
    <row r="806" spans="1:6">
      <c r="A806" s="379" t="s">
        <v>8375</v>
      </c>
      <c r="B806" s="379" t="s">
        <v>8376</v>
      </c>
      <c r="C806" s="379" t="s">
        <v>3758</v>
      </c>
      <c r="D806" s="379" t="s">
        <v>8377</v>
      </c>
      <c r="E806" s="418"/>
    </row>
    <row r="807" spans="1:6">
      <c r="A807" s="379" t="s">
        <v>8378</v>
      </c>
      <c r="B807" s="379" t="s">
        <v>8379</v>
      </c>
      <c r="C807" s="379" t="s">
        <v>3758</v>
      </c>
      <c r="D807" s="379" t="s">
        <v>8380</v>
      </c>
      <c r="E807" s="418"/>
    </row>
    <row r="808" spans="1:6">
      <c r="A808" s="379" t="s">
        <v>8381</v>
      </c>
      <c r="B808" s="379" t="s">
        <v>8382</v>
      </c>
      <c r="C808" s="379" t="s">
        <v>3758</v>
      </c>
      <c r="D808" s="379" t="s">
        <v>8383</v>
      </c>
      <c r="E808" s="418"/>
    </row>
    <row r="809" spans="1:6">
      <c r="A809" s="379" t="s">
        <v>8384</v>
      </c>
      <c r="B809" s="379" t="s">
        <v>8385</v>
      </c>
      <c r="C809" s="379" t="s">
        <v>3758</v>
      </c>
      <c r="D809" s="379" t="s">
        <v>8386</v>
      </c>
      <c r="E809" s="418"/>
    </row>
    <row r="810" spans="1:6">
      <c r="A810" s="379" t="s">
        <v>8387</v>
      </c>
      <c r="B810" s="379" t="s">
        <v>8388</v>
      </c>
      <c r="C810" s="379" t="s">
        <v>3758</v>
      </c>
      <c r="D810" s="379" t="s">
        <v>8389</v>
      </c>
      <c r="E810" s="418"/>
    </row>
    <row r="811" spans="1:6">
      <c r="A811" s="379" t="s">
        <v>8390</v>
      </c>
      <c r="B811" s="379" t="s">
        <v>8391</v>
      </c>
      <c r="C811" s="379" t="s">
        <v>3758</v>
      </c>
      <c r="D811" s="379" t="s">
        <v>8392</v>
      </c>
      <c r="E811" s="418"/>
    </row>
    <row r="812" spans="1:6">
      <c r="A812" s="379" t="s">
        <v>8393</v>
      </c>
      <c r="B812" s="379" t="s">
        <v>8394</v>
      </c>
      <c r="C812" s="379" t="s">
        <v>3758</v>
      </c>
      <c r="D812" s="379" t="s">
        <v>8395</v>
      </c>
      <c r="E812" s="418"/>
    </row>
    <row r="813" spans="1:6">
      <c r="A813" s="318" t="s">
        <v>8396</v>
      </c>
      <c r="B813" s="318" t="s">
        <v>8397</v>
      </c>
      <c r="C813" s="318" t="s">
        <v>3758</v>
      </c>
      <c r="D813" s="318" t="s">
        <v>8398</v>
      </c>
      <c r="E813" s="418"/>
    </row>
    <row r="814" spans="1:6">
      <c r="A814" s="318" t="s">
        <v>8399</v>
      </c>
      <c r="B814" s="318" t="s">
        <v>8400</v>
      </c>
      <c r="C814" s="318" t="s">
        <v>3758</v>
      </c>
      <c r="D814" s="318" t="s">
        <v>8401</v>
      </c>
      <c r="E814" s="418"/>
    </row>
    <row r="815" spans="1:6">
      <c r="A815" s="318" t="s">
        <v>8402</v>
      </c>
      <c r="B815" s="318" t="s">
        <v>8403</v>
      </c>
      <c r="C815" s="318" t="s">
        <v>3758</v>
      </c>
      <c r="D815" s="318" t="s">
        <v>8404</v>
      </c>
      <c r="E815" s="418"/>
    </row>
    <row r="816" spans="1:6">
      <c r="A816" s="318" t="s">
        <v>8405</v>
      </c>
      <c r="B816" s="318" t="s">
        <v>8406</v>
      </c>
      <c r="C816" s="318" t="s">
        <v>3758</v>
      </c>
      <c r="D816" s="318" t="s">
        <v>8407</v>
      </c>
      <c r="E816" s="418"/>
    </row>
    <row r="817" spans="1:6">
      <c r="A817" s="318" t="s">
        <v>8408</v>
      </c>
      <c r="B817" s="318" t="s">
        <v>8409</v>
      </c>
      <c r="C817" s="318" t="s">
        <v>3758</v>
      </c>
      <c r="D817" s="318" t="s">
        <v>8410</v>
      </c>
      <c r="E817" s="418"/>
    </row>
    <row r="818" spans="1:6">
      <c r="A818" s="318" t="s">
        <v>8411</v>
      </c>
      <c r="B818" s="318" t="s">
        <v>8412</v>
      </c>
      <c r="C818" s="318" t="s">
        <v>3758</v>
      </c>
      <c r="D818" s="318" t="s">
        <v>8413</v>
      </c>
      <c r="E818" s="418"/>
    </row>
    <row r="819" spans="1:6">
      <c r="A819" s="318" t="s">
        <v>8414</v>
      </c>
      <c r="B819" s="318" t="s">
        <v>8415</v>
      </c>
      <c r="C819" s="318" t="s">
        <v>3758</v>
      </c>
      <c r="D819" s="318" t="s">
        <v>8416</v>
      </c>
      <c r="E819" s="418"/>
    </row>
    <row r="820" spans="1:6">
      <c r="A820" s="318" t="s">
        <v>8417</v>
      </c>
      <c r="B820" s="318" t="s">
        <v>8418</v>
      </c>
      <c r="C820" s="318" t="s">
        <v>3758</v>
      </c>
      <c r="D820" s="318" t="s">
        <v>8419</v>
      </c>
      <c r="E820" s="418"/>
      <c r="F820" s="381" t="s">
        <v>2347</v>
      </c>
    </row>
    <row r="821" spans="1:6">
      <c r="A821" s="318" t="s">
        <v>8420</v>
      </c>
      <c r="B821" s="318" t="s">
        <v>8421</v>
      </c>
      <c r="C821" s="318" t="s">
        <v>3758</v>
      </c>
      <c r="D821" s="318" t="s">
        <v>8422</v>
      </c>
      <c r="E821" s="418"/>
    </row>
    <row r="822" spans="1:6">
      <c r="A822" s="318" t="s">
        <v>8423</v>
      </c>
      <c r="B822" s="318" t="s">
        <v>8424</v>
      </c>
      <c r="C822" s="318" t="s">
        <v>3758</v>
      </c>
      <c r="D822" s="318" t="s">
        <v>8425</v>
      </c>
      <c r="E822" s="418"/>
    </row>
    <row r="823" spans="1:6">
      <c r="A823" s="318" t="s">
        <v>8426</v>
      </c>
      <c r="B823" s="318" t="s">
        <v>8427</v>
      </c>
      <c r="C823" s="318" t="s">
        <v>3758</v>
      </c>
      <c r="D823" s="318" t="s">
        <v>8428</v>
      </c>
      <c r="E823" s="418"/>
    </row>
    <row r="824" spans="1:6">
      <c r="A824" s="318" t="s">
        <v>8429</v>
      </c>
      <c r="B824" s="318" t="s">
        <v>8430</v>
      </c>
      <c r="C824" s="318" t="s">
        <v>3758</v>
      </c>
      <c r="D824" s="318" t="s">
        <v>8431</v>
      </c>
      <c r="E824" s="418"/>
    </row>
    <row r="825" spans="1:6">
      <c r="A825" s="318" t="s">
        <v>8432</v>
      </c>
      <c r="B825" s="318" t="s">
        <v>8433</v>
      </c>
      <c r="C825" s="318" t="s">
        <v>3758</v>
      </c>
      <c r="D825" s="318" t="s">
        <v>8434</v>
      </c>
      <c r="E825" s="418"/>
    </row>
    <row r="826" spans="1:6">
      <c r="A826" s="318" t="s">
        <v>8435</v>
      </c>
      <c r="B826" s="318" t="s">
        <v>8436</v>
      </c>
      <c r="C826" s="318" t="s">
        <v>3758</v>
      </c>
      <c r="D826" s="318" t="s">
        <v>8437</v>
      </c>
      <c r="E826" s="418"/>
    </row>
    <row r="827" spans="1:6">
      <c r="A827" s="318" t="s">
        <v>8438</v>
      </c>
      <c r="B827" s="318" t="s">
        <v>8439</v>
      </c>
      <c r="C827" s="318" t="s">
        <v>3758</v>
      </c>
      <c r="D827" s="318" t="s">
        <v>8440</v>
      </c>
      <c r="E827" s="418"/>
    </row>
    <row r="828" spans="1:6">
      <c r="A828" s="318" t="s">
        <v>8441</v>
      </c>
      <c r="B828" s="318" t="s">
        <v>8442</v>
      </c>
      <c r="C828" s="318" t="s">
        <v>3758</v>
      </c>
      <c r="D828" s="318" t="s">
        <v>8443</v>
      </c>
      <c r="E828" s="418"/>
    </row>
    <row r="829" spans="1:6">
      <c r="A829" s="379" t="s">
        <v>8444</v>
      </c>
      <c r="B829" s="379" t="s">
        <v>8445</v>
      </c>
      <c r="C829" s="379" t="s">
        <v>3758</v>
      </c>
      <c r="D829" s="379" t="s">
        <v>8446</v>
      </c>
      <c r="E829" s="418"/>
    </row>
    <row r="830" spans="1:6">
      <c r="A830" s="379" t="s">
        <v>8447</v>
      </c>
      <c r="B830" s="379" t="s">
        <v>8448</v>
      </c>
      <c r="C830" s="379" t="s">
        <v>3758</v>
      </c>
      <c r="D830" s="379" t="s">
        <v>8449</v>
      </c>
      <c r="E830" s="418"/>
    </row>
    <row r="831" spans="1:6">
      <c r="A831" s="379" t="s">
        <v>8450</v>
      </c>
      <c r="B831" s="379" t="s">
        <v>8451</v>
      </c>
      <c r="C831" s="379" t="s">
        <v>3758</v>
      </c>
      <c r="D831" s="379" t="s">
        <v>8452</v>
      </c>
      <c r="E831" s="418"/>
    </row>
    <row r="832" spans="1:6">
      <c r="A832" s="379" t="s">
        <v>8453</v>
      </c>
      <c r="B832" s="379" t="s">
        <v>8454</v>
      </c>
      <c r="C832" s="379" t="s">
        <v>3758</v>
      </c>
      <c r="D832" s="379" t="s">
        <v>8455</v>
      </c>
      <c r="E832" s="418"/>
    </row>
    <row r="833" spans="1:6">
      <c r="A833" s="379" t="s">
        <v>8456</v>
      </c>
      <c r="B833" s="379" t="s">
        <v>8457</v>
      </c>
      <c r="C833" s="379" t="s">
        <v>3758</v>
      </c>
      <c r="D833" s="379" t="s">
        <v>8458</v>
      </c>
      <c r="E833" s="418"/>
    </row>
    <row r="834" spans="1:6">
      <c r="A834" s="379" t="s">
        <v>8459</v>
      </c>
      <c r="B834" s="379" t="s">
        <v>8460</v>
      </c>
      <c r="C834" s="379" t="s">
        <v>3758</v>
      </c>
      <c r="D834" s="379" t="s">
        <v>8434</v>
      </c>
      <c r="E834" s="418"/>
      <c r="F834" s="381" t="s">
        <v>2353</v>
      </c>
    </row>
    <row r="835" spans="1:6">
      <c r="A835" s="379" t="s">
        <v>8461</v>
      </c>
      <c r="B835" s="379" t="s">
        <v>8462</v>
      </c>
      <c r="C835" s="379" t="s">
        <v>3758</v>
      </c>
      <c r="D835" s="379" t="s">
        <v>8434</v>
      </c>
      <c r="E835" s="418"/>
    </row>
    <row r="836" spans="1:6">
      <c r="A836" s="379" t="s">
        <v>8463</v>
      </c>
      <c r="B836" s="379" t="s">
        <v>8464</v>
      </c>
      <c r="C836" s="379" t="s">
        <v>3758</v>
      </c>
      <c r="D836" s="379" t="s">
        <v>8434</v>
      </c>
      <c r="E836" s="418"/>
    </row>
    <row r="837" spans="1:6">
      <c r="A837" s="379" t="s">
        <v>8465</v>
      </c>
      <c r="B837" s="379" t="s">
        <v>8466</v>
      </c>
      <c r="C837" s="379" t="s">
        <v>3758</v>
      </c>
      <c r="D837" s="379" t="s">
        <v>8467</v>
      </c>
      <c r="E837" s="418"/>
    </row>
    <row r="838" spans="1:6">
      <c r="A838" s="379" t="s">
        <v>8468</v>
      </c>
      <c r="B838" s="379" t="s">
        <v>8469</v>
      </c>
      <c r="C838" s="379" t="s">
        <v>3758</v>
      </c>
      <c r="D838" s="379" t="s">
        <v>8434</v>
      </c>
      <c r="E838" s="418"/>
    </row>
    <row r="839" spans="1:6">
      <c r="A839" s="379" t="s">
        <v>8470</v>
      </c>
      <c r="B839" s="379" t="s">
        <v>8471</v>
      </c>
      <c r="C839" s="379" t="s">
        <v>3758</v>
      </c>
      <c r="D839" s="379" t="s">
        <v>8434</v>
      </c>
      <c r="E839" s="418"/>
    </row>
    <row r="840" spans="1:6">
      <c r="A840" s="379" t="s">
        <v>8472</v>
      </c>
      <c r="B840" s="379" t="s">
        <v>8473</v>
      </c>
      <c r="C840" s="379" t="s">
        <v>3758</v>
      </c>
      <c r="D840" s="379" t="s">
        <v>8434</v>
      </c>
      <c r="E840" s="418"/>
    </row>
    <row r="841" spans="1:6">
      <c r="A841" s="379" t="s">
        <v>8474</v>
      </c>
      <c r="B841" s="379" t="s">
        <v>8475</v>
      </c>
      <c r="C841" s="379" t="s">
        <v>3758</v>
      </c>
      <c r="D841" s="379" t="s">
        <v>8434</v>
      </c>
      <c r="E841" s="418"/>
    </row>
    <row r="842" spans="1:6">
      <c r="A842" s="379" t="s">
        <v>8476</v>
      </c>
      <c r="B842" s="379" t="s">
        <v>8477</v>
      </c>
      <c r="C842" s="379" t="s">
        <v>3758</v>
      </c>
      <c r="D842" s="379" t="s">
        <v>8434</v>
      </c>
      <c r="E842" s="418"/>
    </row>
    <row r="843" spans="1:6">
      <c r="A843" s="379" t="s">
        <v>8478</v>
      </c>
      <c r="B843" s="379" t="s">
        <v>8479</v>
      </c>
      <c r="C843" s="379" t="s">
        <v>3758</v>
      </c>
      <c r="D843" s="379" t="s">
        <v>8434</v>
      </c>
      <c r="E843" s="418"/>
    </row>
    <row r="844" spans="1:6">
      <c r="A844" s="379" t="s">
        <v>8480</v>
      </c>
      <c r="B844" s="379" t="s">
        <v>8481</v>
      </c>
      <c r="C844" s="379" t="s">
        <v>3758</v>
      </c>
      <c r="D844" s="379" t="s">
        <v>8434</v>
      </c>
      <c r="E844" s="418"/>
    </row>
    <row r="845" spans="1:6">
      <c r="A845" s="318" t="s">
        <v>8482</v>
      </c>
      <c r="B845" t="s">
        <v>8483</v>
      </c>
      <c r="C845" t="s">
        <v>3758</v>
      </c>
      <c r="D845" t="s">
        <v>8434</v>
      </c>
    </row>
    <row r="846" spans="1:6">
      <c r="A846" s="318" t="s">
        <v>8484</v>
      </c>
      <c r="B846" t="s">
        <v>8485</v>
      </c>
      <c r="C846" t="s">
        <v>3758</v>
      </c>
      <c r="D846" t="s">
        <v>8434</v>
      </c>
    </row>
    <row r="847" spans="1:6">
      <c r="A847" s="318" t="s">
        <v>8486</v>
      </c>
      <c r="B847" t="s">
        <v>8487</v>
      </c>
      <c r="C847" t="s">
        <v>3758</v>
      </c>
      <c r="D847" t="s">
        <v>8434</v>
      </c>
    </row>
    <row r="848" spans="1:6">
      <c r="A848" s="318" t="s">
        <v>8488</v>
      </c>
      <c r="B848" t="s">
        <v>8489</v>
      </c>
      <c r="C848" t="s">
        <v>3758</v>
      </c>
      <c r="D848" t="s">
        <v>8434</v>
      </c>
    </row>
    <row r="849" spans="1:4">
      <c r="A849" s="318" t="s">
        <v>8490</v>
      </c>
      <c r="B849" t="s">
        <v>8491</v>
      </c>
      <c r="C849" t="s">
        <v>3758</v>
      </c>
      <c r="D849" t="s">
        <v>8434</v>
      </c>
    </row>
    <row r="850" spans="1:4">
      <c r="A850" s="318" t="s">
        <v>8492</v>
      </c>
      <c r="B850" t="s">
        <v>8493</v>
      </c>
      <c r="C850" t="s">
        <v>3758</v>
      </c>
      <c r="D850" t="s">
        <v>8434</v>
      </c>
    </row>
    <row r="851" spans="1:4">
      <c r="A851" s="318" t="s">
        <v>8494</v>
      </c>
      <c r="B851" t="s">
        <v>8495</v>
      </c>
      <c r="C851" t="s">
        <v>3758</v>
      </c>
      <c r="D851" t="s">
        <v>8434</v>
      </c>
    </row>
    <row r="852" spans="1:4">
      <c r="A852" s="318" t="s">
        <v>8496</v>
      </c>
      <c r="B852" t="s">
        <v>8497</v>
      </c>
      <c r="C852" t="s">
        <v>3758</v>
      </c>
      <c r="D852" t="s">
        <v>8434</v>
      </c>
    </row>
    <row r="853" spans="1:4">
      <c r="A853" s="318" t="s">
        <v>8498</v>
      </c>
      <c r="B853" t="s">
        <v>8499</v>
      </c>
      <c r="C853" t="s">
        <v>3758</v>
      </c>
      <c r="D853" t="s">
        <v>8434</v>
      </c>
    </row>
    <row r="854" spans="1:4">
      <c r="A854" s="318" t="s">
        <v>8500</v>
      </c>
      <c r="B854" t="s">
        <v>8501</v>
      </c>
      <c r="C854" t="s">
        <v>3758</v>
      </c>
      <c r="D854" t="s">
        <v>8434</v>
      </c>
    </row>
    <row r="855" spans="1:4">
      <c r="A855" s="318" t="s">
        <v>8502</v>
      </c>
      <c r="B855" t="s">
        <v>8503</v>
      </c>
      <c r="C855" t="s">
        <v>3758</v>
      </c>
      <c r="D855" t="s">
        <v>8434</v>
      </c>
    </row>
    <row r="856" spans="1:4">
      <c r="A856" s="318" t="s">
        <v>8504</v>
      </c>
      <c r="B856" t="s">
        <v>8505</v>
      </c>
      <c r="C856" t="s">
        <v>3758</v>
      </c>
      <c r="D856" t="s">
        <v>8434</v>
      </c>
    </row>
    <row r="857" spans="1:4">
      <c r="A857" s="318" t="s">
        <v>8506</v>
      </c>
      <c r="B857" t="s">
        <v>8507</v>
      </c>
      <c r="C857" t="s">
        <v>3758</v>
      </c>
      <c r="D857" t="s">
        <v>8434</v>
      </c>
    </row>
    <row r="858" spans="1:4">
      <c r="A858" s="318" t="s">
        <v>8508</v>
      </c>
      <c r="B858" t="s">
        <v>8509</v>
      </c>
      <c r="C858" t="s">
        <v>3758</v>
      </c>
      <c r="D858" t="s">
        <v>8434</v>
      </c>
    </row>
    <row r="859" spans="1:4">
      <c r="A859" s="318" t="s">
        <v>8510</v>
      </c>
      <c r="B859" t="s">
        <v>8511</v>
      </c>
      <c r="C859" t="s">
        <v>3758</v>
      </c>
      <c r="D859" t="s">
        <v>8434</v>
      </c>
    </row>
    <row r="860" spans="1:4">
      <c r="A860" s="318" t="s">
        <v>8512</v>
      </c>
      <c r="B860" t="s">
        <v>8513</v>
      </c>
      <c r="C860" t="s">
        <v>3758</v>
      </c>
      <c r="D860" t="s">
        <v>8434</v>
      </c>
    </row>
    <row r="861" spans="1:4">
      <c r="A861" s="379" t="s">
        <v>8514</v>
      </c>
      <c r="B861" t="s">
        <v>8515</v>
      </c>
      <c r="C861" t="s">
        <v>3758</v>
      </c>
      <c r="D861" t="s">
        <v>8434</v>
      </c>
    </row>
    <row r="862" spans="1:4">
      <c r="A862" s="379" t="s">
        <v>8516</v>
      </c>
      <c r="B862" t="s">
        <v>8517</v>
      </c>
      <c r="C862" t="s">
        <v>3758</v>
      </c>
      <c r="D862" t="s">
        <v>8434</v>
      </c>
    </row>
    <row r="863" spans="1:4">
      <c r="A863" s="379" t="s">
        <v>8518</v>
      </c>
      <c r="B863" t="s">
        <v>8519</v>
      </c>
      <c r="C863" t="s">
        <v>3758</v>
      </c>
      <c r="D863" t="s">
        <v>8434</v>
      </c>
    </row>
    <row r="864" spans="1:4">
      <c r="A864" s="379" t="s">
        <v>8520</v>
      </c>
      <c r="B864" t="s">
        <v>8521</v>
      </c>
      <c r="C864" t="s">
        <v>3758</v>
      </c>
      <c r="D864" t="s">
        <v>8434</v>
      </c>
    </row>
    <row r="865" spans="1:6">
      <c r="A865" s="379" t="s">
        <v>8522</v>
      </c>
      <c r="B865" t="s">
        <v>8523</v>
      </c>
      <c r="C865" t="s">
        <v>3758</v>
      </c>
      <c r="D865" t="s">
        <v>8434</v>
      </c>
    </row>
    <row r="866" spans="1:6">
      <c r="A866" s="379" t="s">
        <v>8524</v>
      </c>
      <c r="B866" t="s">
        <v>8525</v>
      </c>
      <c r="C866" t="s">
        <v>3758</v>
      </c>
      <c r="D866" t="s">
        <v>8434</v>
      </c>
    </row>
    <row r="867" spans="1:6">
      <c r="A867" s="379" t="s">
        <v>8526</v>
      </c>
      <c r="B867" t="s">
        <v>8527</v>
      </c>
      <c r="C867" t="s">
        <v>3758</v>
      </c>
      <c r="D867" t="s">
        <v>8434</v>
      </c>
    </row>
    <row r="868" spans="1:6">
      <c r="A868" s="379" t="s">
        <v>8528</v>
      </c>
      <c r="B868" t="s">
        <v>8529</v>
      </c>
      <c r="C868" t="s">
        <v>3758</v>
      </c>
      <c r="D868" t="s">
        <v>8434</v>
      </c>
    </row>
    <row r="869" spans="1:6">
      <c r="A869" s="379" t="s">
        <v>8530</v>
      </c>
      <c r="B869" t="s">
        <v>8531</v>
      </c>
      <c r="C869" t="s">
        <v>3758</v>
      </c>
      <c r="D869" t="s">
        <v>8434</v>
      </c>
    </row>
    <row r="870" spans="1:6">
      <c r="A870" s="379" t="s">
        <v>8532</v>
      </c>
      <c r="B870" t="s">
        <v>8533</v>
      </c>
      <c r="C870" t="s">
        <v>3758</v>
      </c>
      <c r="D870" t="s">
        <v>8434</v>
      </c>
    </row>
    <row r="871" spans="1:6">
      <c r="A871" s="379" t="s">
        <v>8534</v>
      </c>
      <c r="B871" t="s">
        <v>8535</v>
      </c>
      <c r="C871" t="s">
        <v>3758</v>
      </c>
      <c r="D871" t="s">
        <v>8434</v>
      </c>
    </row>
    <row r="872" spans="1:6">
      <c r="A872" s="379" t="s">
        <v>8536</v>
      </c>
      <c r="B872" t="s">
        <v>8537</v>
      </c>
      <c r="C872" t="s">
        <v>3758</v>
      </c>
      <c r="D872" t="s">
        <v>8434</v>
      </c>
    </row>
    <row r="873" spans="1:6">
      <c r="A873" s="379" t="s">
        <v>8538</v>
      </c>
      <c r="B873" t="s">
        <v>8539</v>
      </c>
      <c r="C873" t="s">
        <v>3758</v>
      </c>
      <c r="D873" t="s">
        <v>8434</v>
      </c>
    </row>
    <row r="874" spans="1:6">
      <c r="A874" s="379" t="s">
        <v>8540</v>
      </c>
      <c r="B874" t="s">
        <v>8541</v>
      </c>
      <c r="C874" t="s">
        <v>3758</v>
      </c>
      <c r="D874" t="s">
        <v>8434</v>
      </c>
    </row>
    <row r="875" spans="1:6">
      <c r="A875" s="379" t="s">
        <v>8542</v>
      </c>
      <c r="B875" t="s">
        <v>8543</v>
      </c>
      <c r="C875" t="s">
        <v>3758</v>
      </c>
      <c r="D875" t="s">
        <v>8434</v>
      </c>
    </row>
    <row r="876" spans="1:6">
      <c r="A876" s="379" t="s">
        <v>8544</v>
      </c>
      <c r="B876" t="s">
        <v>8545</v>
      </c>
      <c r="C876" t="s">
        <v>3758</v>
      </c>
      <c r="D876" t="s">
        <v>8434</v>
      </c>
    </row>
    <row r="877" spans="1:6" ht="16" customHeight="1">
      <c r="A877" s="286" t="s">
        <v>8546</v>
      </c>
      <c r="B877" s="286" t="s">
        <v>8547</v>
      </c>
      <c r="C877" s="286" t="s">
        <v>3758</v>
      </c>
      <c r="D877" s="285" t="s">
        <v>8548</v>
      </c>
      <c r="E877" s="418" t="s">
        <v>1702</v>
      </c>
    </row>
    <row r="878" spans="1:6">
      <c r="A878" s="286" t="s">
        <v>8549</v>
      </c>
      <c r="B878" s="286" t="s">
        <v>8550</v>
      </c>
      <c r="C878" s="286" t="s">
        <v>3758</v>
      </c>
      <c r="D878" s="285" t="s">
        <v>8551</v>
      </c>
      <c r="E878" s="418"/>
    </row>
    <row r="879" spans="1:6">
      <c r="A879" s="286" t="s">
        <v>8552</v>
      </c>
      <c r="B879" s="286" t="s">
        <v>8553</v>
      </c>
      <c r="C879" s="286" t="s">
        <v>3758</v>
      </c>
      <c r="D879" s="285" t="s">
        <v>8554</v>
      </c>
      <c r="E879" s="418"/>
    </row>
    <row r="880" spans="1:6">
      <c r="A880" s="286" t="s">
        <v>8555</v>
      </c>
      <c r="B880" s="286" t="s">
        <v>8556</v>
      </c>
      <c r="C880" s="286" t="s">
        <v>3758</v>
      </c>
      <c r="D880" s="285" t="s">
        <v>8557</v>
      </c>
      <c r="E880" s="418"/>
      <c r="F880" s="381" t="s">
        <v>2371</v>
      </c>
    </row>
    <row r="881" spans="1:6">
      <c r="A881" s="286" t="s">
        <v>8558</v>
      </c>
      <c r="B881" s="286" t="s">
        <v>8559</v>
      </c>
      <c r="C881" s="286" t="s">
        <v>3758</v>
      </c>
      <c r="D881" s="285" t="s">
        <v>8560</v>
      </c>
      <c r="E881" s="418"/>
    </row>
    <row r="882" spans="1:6">
      <c r="A882" s="286" t="s">
        <v>8561</v>
      </c>
      <c r="B882" s="286" t="s">
        <v>8562</v>
      </c>
      <c r="C882" s="286" t="s">
        <v>3758</v>
      </c>
      <c r="D882" s="285" t="s">
        <v>8563</v>
      </c>
      <c r="E882" s="418"/>
    </row>
    <row r="883" spans="1:6">
      <c r="A883" s="286" t="s">
        <v>8564</v>
      </c>
      <c r="B883" s="286" t="s">
        <v>8565</v>
      </c>
      <c r="C883" s="286" t="s">
        <v>3758</v>
      </c>
      <c r="D883" s="285" t="s">
        <v>8566</v>
      </c>
      <c r="E883" s="418"/>
    </row>
    <row r="884" spans="1:6">
      <c r="A884" s="286" t="s">
        <v>8567</v>
      </c>
      <c r="B884" s="286" t="s">
        <v>8568</v>
      </c>
      <c r="C884" s="286" t="s">
        <v>3758</v>
      </c>
      <c r="D884" s="285" t="s">
        <v>8569</v>
      </c>
      <c r="E884" s="418"/>
    </row>
    <row r="885" spans="1:6">
      <c r="A885" s="286" t="s">
        <v>8570</v>
      </c>
      <c r="B885" s="286" t="s">
        <v>8571</v>
      </c>
      <c r="C885" s="286" t="s">
        <v>3758</v>
      </c>
      <c r="D885" s="286" t="s">
        <v>8572</v>
      </c>
      <c r="E885" s="418"/>
    </row>
    <row r="886" spans="1:6">
      <c r="A886" s="286" t="s">
        <v>8573</v>
      </c>
      <c r="B886" s="286" t="s">
        <v>8574</v>
      </c>
      <c r="C886" s="286" t="s">
        <v>3758</v>
      </c>
      <c r="D886" s="286" t="s">
        <v>8575</v>
      </c>
      <c r="E886" s="418"/>
    </row>
    <row r="887" spans="1:6">
      <c r="A887" s="286" t="s">
        <v>8576</v>
      </c>
      <c r="B887" s="286" t="s">
        <v>8577</v>
      </c>
      <c r="C887" s="286" t="s">
        <v>3758</v>
      </c>
      <c r="D887" s="286" t="s">
        <v>8578</v>
      </c>
      <c r="E887" s="418"/>
    </row>
    <row r="888" spans="1:6">
      <c r="A888" s="286" t="s">
        <v>8579</v>
      </c>
      <c r="B888" s="286" t="s">
        <v>8580</v>
      </c>
      <c r="C888" s="286" t="s">
        <v>3758</v>
      </c>
      <c r="D888" s="286" t="s">
        <v>8581</v>
      </c>
      <c r="E888" s="418"/>
    </row>
    <row r="889" spans="1:6">
      <c r="A889" s="286" t="s">
        <v>8582</v>
      </c>
      <c r="B889" s="286" t="s">
        <v>8583</v>
      </c>
      <c r="C889" s="286" t="s">
        <v>3758</v>
      </c>
      <c r="D889" s="286" t="s">
        <v>8584</v>
      </c>
      <c r="E889" s="418"/>
    </row>
    <row r="890" spans="1:6">
      <c r="A890" s="286" t="s">
        <v>8585</v>
      </c>
      <c r="B890" s="286" t="s">
        <v>8586</v>
      </c>
      <c r="C890" s="286" t="s">
        <v>3758</v>
      </c>
      <c r="D890" s="286" t="s">
        <v>8587</v>
      </c>
      <c r="E890" s="418"/>
    </row>
    <row r="891" spans="1:6">
      <c r="A891" s="286" t="s">
        <v>8588</v>
      </c>
      <c r="B891" s="286" t="s">
        <v>8589</v>
      </c>
      <c r="C891" s="286" t="s">
        <v>3758</v>
      </c>
      <c r="D891" s="286" t="s">
        <v>8590</v>
      </c>
      <c r="E891" s="418"/>
    </row>
    <row r="892" spans="1:6">
      <c r="A892" s="286" t="s">
        <v>8591</v>
      </c>
      <c r="B892" s="286" t="s">
        <v>8592</v>
      </c>
      <c r="C892" s="286" t="s">
        <v>3758</v>
      </c>
      <c r="D892" s="286" t="s">
        <v>8593</v>
      </c>
      <c r="E892" s="418"/>
    </row>
    <row r="893" spans="1:6">
      <c r="A893" s="285" t="s">
        <v>8594</v>
      </c>
      <c r="B893" s="285" t="s">
        <v>8595</v>
      </c>
      <c r="C893" s="285" t="s">
        <v>3758</v>
      </c>
      <c r="D893" s="285" t="s">
        <v>8596</v>
      </c>
      <c r="E893" s="418"/>
    </row>
    <row r="894" spans="1:6">
      <c r="A894" s="285" t="s">
        <v>8597</v>
      </c>
      <c r="B894" s="285" t="s">
        <v>8598</v>
      </c>
      <c r="C894" s="285" t="s">
        <v>3758</v>
      </c>
      <c r="D894" s="285" t="s">
        <v>8599</v>
      </c>
      <c r="E894" s="418"/>
    </row>
    <row r="895" spans="1:6">
      <c r="A895" s="285" t="s">
        <v>8600</v>
      </c>
      <c r="B895" s="285" t="s">
        <v>8601</v>
      </c>
      <c r="C895" s="285" t="s">
        <v>3758</v>
      </c>
      <c r="D895" s="285" t="s">
        <v>8602</v>
      </c>
      <c r="E895" s="418"/>
      <c r="F895" s="381" t="s">
        <v>2377</v>
      </c>
    </row>
    <row r="896" spans="1:6">
      <c r="A896" s="285" t="s">
        <v>8603</v>
      </c>
      <c r="B896" s="285" t="s">
        <v>8604</v>
      </c>
      <c r="C896" s="285" t="s">
        <v>3758</v>
      </c>
      <c r="D896" s="285" t="s">
        <v>8605</v>
      </c>
      <c r="E896" s="418"/>
    </row>
    <row r="897" spans="1:6">
      <c r="A897" s="285" t="s">
        <v>8606</v>
      </c>
      <c r="B897" s="285" t="s">
        <v>8607</v>
      </c>
      <c r="C897" s="285" t="s">
        <v>3758</v>
      </c>
      <c r="D897" s="285" t="s">
        <v>8608</v>
      </c>
      <c r="E897" s="418"/>
    </row>
    <row r="898" spans="1:6">
      <c r="A898" s="285" t="s">
        <v>8609</v>
      </c>
      <c r="B898" s="285" t="s">
        <v>8610</v>
      </c>
      <c r="C898" s="285" t="s">
        <v>3758</v>
      </c>
      <c r="D898" s="285" t="s">
        <v>8611</v>
      </c>
      <c r="E898" s="418"/>
    </row>
    <row r="899" spans="1:6">
      <c r="A899" s="285" t="s">
        <v>8612</v>
      </c>
      <c r="B899" s="285" t="s">
        <v>8613</v>
      </c>
      <c r="C899" s="285" t="s">
        <v>3758</v>
      </c>
      <c r="D899" s="285" t="s">
        <v>8614</v>
      </c>
      <c r="E899" s="418"/>
    </row>
    <row r="900" spans="1:6">
      <c r="A900" s="285" t="s">
        <v>8615</v>
      </c>
      <c r="B900" s="285" t="s">
        <v>8616</v>
      </c>
      <c r="C900" s="285" t="s">
        <v>3758</v>
      </c>
      <c r="D900" s="285" t="s">
        <v>8617</v>
      </c>
      <c r="E900" s="418"/>
    </row>
    <row r="901" spans="1:6">
      <c r="A901" s="285" t="s">
        <v>8618</v>
      </c>
      <c r="B901" s="285" t="s">
        <v>8619</v>
      </c>
      <c r="C901" s="285" t="s">
        <v>3758</v>
      </c>
      <c r="D901" s="285" t="s">
        <v>8620</v>
      </c>
      <c r="E901" s="418"/>
    </row>
    <row r="902" spans="1:6">
      <c r="A902" s="285" t="s">
        <v>8621</v>
      </c>
      <c r="B902" s="285" t="s">
        <v>8622</v>
      </c>
      <c r="C902" s="285" t="s">
        <v>3758</v>
      </c>
      <c r="D902" s="285" t="s">
        <v>8623</v>
      </c>
      <c r="E902" s="418"/>
    </row>
    <row r="903" spans="1:6">
      <c r="A903" s="285" t="s">
        <v>8624</v>
      </c>
      <c r="B903" s="285" t="s">
        <v>8625</v>
      </c>
      <c r="C903" s="285" t="s">
        <v>3758</v>
      </c>
      <c r="D903" s="285" t="s">
        <v>8626</v>
      </c>
      <c r="E903" s="418"/>
    </row>
    <row r="904" spans="1:6">
      <c r="A904" s="285" t="s">
        <v>8627</v>
      </c>
      <c r="B904" s="285" t="s">
        <v>8628</v>
      </c>
      <c r="C904" s="285" t="s">
        <v>3758</v>
      </c>
      <c r="D904" s="285" t="s">
        <v>8629</v>
      </c>
      <c r="E904" s="418"/>
    </row>
    <row r="905" spans="1:6">
      <c r="A905" s="285" t="s">
        <v>8630</v>
      </c>
      <c r="B905" s="285" t="s">
        <v>8631</v>
      </c>
      <c r="C905" s="285" t="s">
        <v>3758</v>
      </c>
      <c r="D905" s="285" t="s">
        <v>8632</v>
      </c>
      <c r="E905" s="418"/>
    </row>
    <row r="906" spans="1:6">
      <c r="A906" s="285" t="s">
        <v>8633</v>
      </c>
      <c r="B906" s="285" t="s">
        <v>8634</v>
      </c>
      <c r="C906" s="285" t="s">
        <v>3758</v>
      </c>
      <c r="D906" s="285" t="s">
        <v>8635</v>
      </c>
      <c r="E906" s="418"/>
    </row>
    <row r="907" spans="1:6">
      <c r="A907" s="285" t="s">
        <v>8636</v>
      </c>
      <c r="B907" s="285" t="s">
        <v>8637</v>
      </c>
      <c r="C907" s="285" t="s">
        <v>3758</v>
      </c>
      <c r="D907" s="285" t="s">
        <v>8638</v>
      </c>
      <c r="E907" s="418"/>
    </row>
    <row r="908" spans="1:6">
      <c r="A908" s="285" t="s">
        <v>8639</v>
      </c>
      <c r="B908" s="285" t="s">
        <v>8640</v>
      </c>
      <c r="C908" s="285" t="s">
        <v>3758</v>
      </c>
      <c r="D908" s="285" t="s">
        <v>8641</v>
      </c>
      <c r="E908" s="418"/>
    </row>
    <row r="909" spans="1:6">
      <c r="A909" s="380" t="s">
        <v>8642</v>
      </c>
      <c r="B909" s="380" t="s">
        <v>8643</v>
      </c>
      <c r="C909" s="380" t="s">
        <v>3758</v>
      </c>
      <c r="D909" s="380" t="s">
        <v>8644</v>
      </c>
      <c r="E909" s="418"/>
    </row>
    <row r="910" spans="1:6">
      <c r="A910" s="380" t="s">
        <v>8645</v>
      </c>
      <c r="B910" s="380" t="s">
        <v>8646</v>
      </c>
      <c r="C910" s="380" t="s">
        <v>3758</v>
      </c>
      <c r="D910" s="380" t="s">
        <v>8647</v>
      </c>
      <c r="E910" s="418"/>
      <c r="F910" s="381" t="s">
        <v>2383</v>
      </c>
    </row>
    <row r="911" spans="1:6">
      <c r="A911" s="380" t="s">
        <v>8648</v>
      </c>
      <c r="B911" s="380" t="s">
        <v>8649</v>
      </c>
      <c r="C911" s="380" t="s">
        <v>3758</v>
      </c>
      <c r="D911" s="380" t="s">
        <v>8650</v>
      </c>
      <c r="E911" s="418"/>
    </row>
    <row r="912" spans="1:6">
      <c r="A912" s="380" t="s">
        <v>8651</v>
      </c>
      <c r="B912" s="380" t="s">
        <v>8652</v>
      </c>
      <c r="C912" s="380" t="s">
        <v>3758</v>
      </c>
      <c r="D912" s="380" t="s">
        <v>8653</v>
      </c>
      <c r="E912" s="418"/>
    </row>
    <row r="913" spans="1:6">
      <c r="A913" s="380" t="s">
        <v>8654</v>
      </c>
      <c r="B913" s="380" t="s">
        <v>8655</v>
      </c>
      <c r="C913" s="380" t="s">
        <v>3758</v>
      </c>
      <c r="D913" s="380" t="s">
        <v>8656</v>
      </c>
      <c r="E913" s="418"/>
    </row>
    <row r="914" spans="1:6">
      <c r="A914" s="380" t="s">
        <v>8657</v>
      </c>
      <c r="B914" s="380" t="s">
        <v>8658</v>
      </c>
      <c r="C914" s="380" t="s">
        <v>3758</v>
      </c>
      <c r="D914" s="380" t="s">
        <v>8659</v>
      </c>
      <c r="E914" s="418"/>
    </row>
    <row r="915" spans="1:6">
      <c r="A915" s="380" t="s">
        <v>8660</v>
      </c>
      <c r="B915" s="380" t="s">
        <v>8661</v>
      </c>
      <c r="C915" s="380" t="s">
        <v>3758</v>
      </c>
      <c r="D915" s="380" t="s">
        <v>8662</v>
      </c>
      <c r="E915" s="418"/>
    </row>
    <row r="916" spans="1:6">
      <c r="A916" s="380" t="s">
        <v>8663</v>
      </c>
      <c r="B916" s="380" t="s">
        <v>8664</v>
      </c>
      <c r="C916" s="380" t="s">
        <v>3758</v>
      </c>
      <c r="D916" s="380" t="s">
        <v>8665</v>
      </c>
      <c r="E916" s="418"/>
    </row>
    <row r="917" spans="1:6">
      <c r="A917" s="380" t="s">
        <v>8666</v>
      </c>
      <c r="B917" s="380" t="s">
        <v>8667</v>
      </c>
      <c r="C917" s="380" t="s">
        <v>3758</v>
      </c>
      <c r="D917" s="380" t="s">
        <v>8668</v>
      </c>
      <c r="E917" s="418"/>
    </row>
    <row r="918" spans="1:6">
      <c r="A918" s="380" t="s">
        <v>8669</v>
      </c>
      <c r="B918" s="380" t="s">
        <v>8670</v>
      </c>
      <c r="C918" s="380" t="s">
        <v>3758</v>
      </c>
      <c r="D918" s="380" t="s">
        <v>8671</v>
      </c>
      <c r="E918" s="418"/>
    </row>
    <row r="919" spans="1:6">
      <c r="A919" s="380" t="s">
        <v>8672</v>
      </c>
      <c r="B919" s="380" t="s">
        <v>8673</v>
      </c>
      <c r="C919" s="380" t="s">
        <v>3758</v>
      </c>
      <c r="D919" s="380" t="s">
        <v>8674</v>
      </c>
      <c r="E919" s="418"/>
    </row>
    <row r="920" spans="1:6">
      <c r="A920" s="380" t="s">
        <v>8675</v>
      </c>
      <c r="B920" s="380" t="s">
        <v>8676</v>
      </c>
      <c r="C920" s="380" t="s">
        <v>3758</v>
      </c>
      <c r="D920" s="380" t="s">
        <v>8677</v>
      </c>
      <c r="E920" s="418"/>
    </row>
    <row r="921" spans="1:6">
      <c r="A921" s="380" t="s">
        <v>8678</v>
      </c>
      <c r="B921" s="380" t="s">
        <v>8679</v>
      </c>
      <c r="C921" s="380" t="s">
        <v>3758</v>
      </c>
      <c r="D921" s="380" t="s">
        <v>8680</v>
      </c>
      <c r="E921" s="418"/>
    </row>
    <row r="922" spans="1:6">
      <c r="A922" s="380" t="s">
        <v>8681</v>
      </c>
      <c r="B922" s="380" t="s">
        <v>8682</v>
      </c>
      <c r="C922" s="380" t="s">
        <v>3758</v>
      </c>
      <c r="D922" s="380" t="s">
        <v>8683</v>
      </c>
      <c r="E922" s="418"/>
    </row>
    <row r="923" spans="1:6">
      <c r="A923" s="380" t="s">
        <v>8684</v>
      </c>
      <c r="B923" s="380" t="s">
        <v>8685</v>
      </c>
      <c r="C923" s="380" t="s">
        <v>3758</v>
      </c>
      <c r="D923" s="380" t="s">
        <v>8686</v>
      </c>
      <c r="E923" s="418"/>
    </row>
    <row r="924" spans="1:6">
      <c r="A924" s="380" t="s">
        <v>8687</v>
      </c>
      <c r="B924" s="380" t="s">
        <v>8688</v>
      </c>
      <c r="C924" s="380" t="s">
        <v>3758</v>
      </c>
      <c r="D924" s="380" t="s">
        <v>8689</v>
      </c>
      <c r="E924" s="418"/>
    </row>
    <row r="925" spans="1:6">
      <c r="A925" s="285" t="s">
        <v>8690</v>
      </c>
      <c r="B925" s="285" t="s">
        <v>8691</v>
      </c>
      <c r="C925" s="285" t="s">
        <v>3758</v>
      </c>
      <c r="D925" s="285" t="s">
        <v>8692</v>
      </c>
      <c r="E925" s="418"/>
    </row>
    <row r="926" spans="1:6">
      <c r="A926" s="285" t="s">
        <v>8693</v>
      </c>
      <c r="B926" s="285" t="s">
        <v>8694</v>
      </c>
      <c r="C926" s="285" t="s">
        <v>3758</v>
      </c>
      <c r="D926" s="285" t="s">
        <v>8695</v>
      </c>
      <c r="E926" s="418"/>
      <c r="F926" s="381" t="s">
        <v>2389</v>
      </c>
    </row>
    <row r="927" spans="1:6">
      <c r="A927" s="285" t="s">
        <v>8696</v>
      </c>
      <c r="B927" s="285" t="s">
        <v>8697</v>
      </c>
      <c r="C927" s="285" t="s">
        <v>3758</v>
      </c>
      <c r="D927" s="285" t="s">
        <v>8698</v>
      </c>
      <c r="E927" s="418"/>
    </row>
    <row r="928" spans="1:6">
      <c r="A928" s="285" t="s">
        <v>8699</v>
      </c>
      <c r="B928" s="285" t="s">
        <v>8700</v>
      </c>
      <c r="C928" s="285" t="s">
        <v>3758</v>
      </c>
      <c r="D928" s="285" t="s">
        <v>8701</v>
      </c>
      <c r="E928" s="418"/>
    </row>
    <row r="929" spans="1:7">
      <c r="A929" s="285" t="s">
        <v>8702</v>
      </c>
      <c r="B929" s="285" t="s">
        <v>8703</v>
      </c>
      <c r="C929" s="285" t="s">
        <v>3758</v>
      </c>
      <c r="D929" s="285" t="s">
        <v>8704</v>
      </c>
      <c r="E929" s="418"/>
    </row>
    <row r="930" spans="1:7">
      <c r="A930" s="285" t="s">
        <v>8705</v>
      </c>
      <c r="B930" s="285" t="s">
        <v>8706</v>
      </c>
      <c r="C930" s="285" t="s">
        <v>3758</v>
      </c>
      <c r="D930" s="285" t="s">
        <v>8707</v>
      </c>
      <c r="E930" s="418"/>
    </row>
    <row r="931" spans="1:7">
      <c r="A931" s="285" t="s">
        <v>8708</v>
      </c>
      <c r="B931" s="285" t="s">
        <v>8709</v>
      </c>
      <c r="C931" s="285" t="s">
        <v>3758</v>
      </c>
      <c r="D931" s="285" t="s">
        <v>8710</v>
      </c>
      <c r="E931" s="418"/>
    </row>
    <row r="932" spans="1:7">
      <c r="A932" s="285" t="s">
        <v>8711</v>
      </c>
      <c r="B932" s="285" t="s">
        <v>8712</v>
      </c>
      <c r="C932" s="285" t="s">
        <v>3758</v>
      </c>
      <c r="D932" s="285" t="s">
        <v>8713</v>
      </c>
      <c r="E932" s="418"/>
    </row>
    <row r="933" spans="1:7">
      <c r="A933" s="317" t="s">
        <v>8714</v>
      </c>
      <c r="B933" s="317" t="s">
        <v>8715</v>
      </c>
      <c r="C933" s="317" t="s">
        <v>3758</v>
      </c>
      <c r="D933" s="317" t="s">
        <v>8716</v>
      </c>
      <c r="E933" s="418"/>
      <c r="G933" s="340" t="s">
        <v>11030</v>
      </c>
    </row>
    <row r="934" spans="1:7">
      <c r="A934" s="317" t="s">
        <v>8717</v>
      </c>
      <c r="B934" s="317" t="s">
        <v>8718</v>
      </c>
      <c r="C934" s="317" t="s">
        <v>3758</v>
      </c>
      <c r="D934" s="317" t="s">
        <v>8719</v>
      </c>
      <c r="E934" s="418"/>
    </row>
    <row r="935" spans="1:7">
      <c r="A935" s="285" t="s">
        <v>8720</v>
      </c>
      <c r="B935" s="285" t="s">
        <v>8721</v>
      </c>
      <c r="C935" s="285" t="s">
        <v>3758</v>
      </c>
      <c r="D935" s="285" t="s">
        <v>8722</v>
      </c>
      <c r="E935" s="418"/>
    </row>
    <row r="936" spans="1:7">
      <c r="A936" s="285" t="s">
        <v>8723</v>
      </c>
      <c r="B936" s="285" t="s">
        <v>8724</v>
      </c>
      <c r="C936" s="285" t="s">
        <v>3758</v>
      </c>
      <c r="D936" s="285" t="s">
        <v>8725</v>
      </c>
      <c r="E936" s="418"/>
    </row>
    <row r="937" spans="1:7">
      <c r="A937" s="285" t="s">
        <v>8726</v>
      </c>
      <c r="B937" s="285" t="s">
        <v>8727</v>
      </c>
      <c r="C937" s="285" t="s">
        <v>3758</v>
      </c>
      <c r="D937" s="285" t="s">
        <v>8728</v>
      </c>
      <c r="E937" s="418"/>
    </row>
    <row r="938" spans="1:7">
      <c r="A938" s="285" t="s">
        <v>8729</v>
      </c>
      <c r="B938" s="285" t="s">
        <v>8730</v>
      </c>
      <c r="C938" s="285" t="s">
        <v>3758</v>
      </c>
      <c r="D938" s="285" t="s">
        <v>8731</v>
      </c>
      <c r="E938" s="418"/>
    </row>
    <row r="939" spans="1:7">
      <c r="A939" s="285" t="s">
        <v>8732</v>
      </c>
      <c r="B939" s="285" t="s">
        <v>8733</v>
      </c>
      <c r="C939" s="285" t="s">
        <v>3758</v>
      </c>
      <c r="D939" s="285" t="s">
        <v>8734</v>
      </c>
      <c r="E939" s="418"/>
    </row>
    <row r="940" spans="1:7">
      <c r="A940" s="285" t="s">
        <v>8735</v>
      </c>
      <c r="B940" s="285" t="s">
        <v>8736</v>
      </c>
      <c r="C940" s="285" t="s">
        <v>3758</v>
      </c>
      <c r="D940" s="285" t="s">
        <v>8737</v>
      </c>
      <c r="E940" s="418"/>
    </row>
    <row r="941" spans="1:7">
      <c r="A941" s="286" t="s">
        <v>8738</v>
      </c>
      <c r="B941" s="286" t="s">
        <v>8739</v>
      </c>
      <c r="C941" s="286" t="s">
        <v>3758</v>
      </c>
      <c r="D941" s="286" t="s">
        <v>8740</v>
      </c>
      <c r="E941" s="418"/>
    </row>
    <row r="942" spans="1:7">
      <c r="A942" s="286" t="s">
        <v>8741</v>
      </c>
      <c r="B942" s="286" t="s">
        <v>8742</v>
      </c>
      <c r="C942" s="286" t="s">
        <v>3758</v>
      </c>
      <c r="D942" s="286" t="s">
        <v>8740</v>
      </c>
      <c r="E942" s="418"/>
      <c r="F942" s="381" t="s">
        <v>2395</v>
      </c>
    </row>
    <row r="943" spans="1:7">
      <c r="A943" s="286" t="s">
        <v>8743</v>
      </c>
      <c r="B943" s="286" t="s">
        <v>8744</v>
      </c>
      <c r="C943" s="286" t="s">
        <v>3758</v>
      </c>
      <c r="D943" s="286" t="s">
        <v>8740</v>
      </c>
      <c r="E943" s="418"/>
    </row>
    <row r="944" spans="1:7">
      <c r="A944" s="286" t="s">
        <v>8745</v>
      </c>
      <c r="B944" s="286" t="s">
        <v>8746</v>
      </c>
      <c r="C944" s="286" t="s">
        <v>3758</v>
      </c>
      <c r="D944" s="286" t="s">
        <v>8740</v>
      </c>
      <c r="E944" s="418"/>
    </row>
    <row r="945" spans="1:7">
      <c r="A945" s="286" t="s">
        <v>8747</v>
      </c>
      <c r="B945" s="286" t="s">
        <v>8748</v>
      </c>
      <c r="C945" s="286" t="s">
        <v>3758</v>
      </c>
      <c r="D945" s="286" t="s">
        <v>8740</v>
      </c>
      <c r="E945" s="418"/>
    </row>
    <row r="946" spans="1:7">
      <c r="A946" s="286" t="s">
        <v>8749</v>
      </c>
      <c r="B946" s="286" t="s">
        <v>8750</v>
      </c>
      <c r="C946" s="286" t="s">
        <v>3758</v>
      </c>
      <c r="D946" s="286" t="s">
        <v>8740</v>
      </c>
      <c r="E946" s="418"/>
    </row>
    <row r="947" spans="1:7">
      <c r="A947" s="286" t="s">
        <v>8751</v>
      </c>
      <c r="B947" s="286" t="s">
        <v>8752</v>
      </c>
      <c r="C947" s="286" t="s">
        <v>3758</v>
      </c>
      <c r="D947" s="286" t="s">
        <v>8740</v>
      </c>
      <c r="E947" s="418"/>
    </row>
    <row r="948" spans="1:7">
      <c r="A948" s="317" t="s">
        <v>8753</v>
      </c>
      <c r="B948" s="317" t="s">
        <v>8754</v>
      </c>
      <c r="C948" s="317" t="s">
        <v>3758</v>
      </c>
      <c r="D948" s="317" t="s">
        <v>8755</v>
      </c>
      <c r="E948" s="227" t="s">
        <v>11020</v>
      </c>
      <c r="F948" s="127" t="s">
        <v>1456</v>
      </c>
      <c r="G948" s="127" t="s">
        <v>11019</v>
      </c>
    </row>
    <row r="949" spans="1:7">
      <c r="A949" s="317" t="s">
        <v>8756</v>
      </c>
      <c r="B949" s="317" t="s">
        <v>8757</v>
      </c>
      <c r="C949" s="317" t="s">
        <v>3758</v>
      </c>
      <c r="D949" s="317" t="s">
        <v>8758</v>
      </c>
      <c r="E949" s="227" t="s">
        <v>11020</v>
      </c>
      <c r="F949" s="127" t="s">
        <v>1455</v>
      </c>
      <c r="G949" s="127" t="s">
        <v>11018</v>
      </c>
    </row>
    <row r="950" spans="1:7">
      <c r="A950" s="286" t="s">
        <v>8759</v>
      </c>
      <c r="B950" s="286" t="s">
        <v>8760</v>
      </c>
      <c r="C950" s="286" t="s">
        <v>3758</v>
      </c>
      <c r="D950" s="286" t="s">
        <v>8761</v>
      </c>
    </row>
    <row r="951" spans="1:7">
      <c r="A951" s="286" t="s">
        <v>8762</v>
      </c>
      <c r="B951" s="286" t="s">
        <v>8763</v>
      </c>
      <c r="C951" s="286" t="s">
        <v>3758</v>
      </c>
      <c r="D951" s="286" t="s">
        <v>8764</v>
      </c>
    </row>
    <row r="952" spans="1:7">
      <c r="A952" s="286" t="s">
        <v>8765</v>
      </c>
      <c r="B952" s="286" t="s">
        <v>8766</v>
      </c>
      <c r="C952" s="286" t="s">
        <v>3758</v>
      </c>
      <c r="D952" s="286" t="s">
        <v>8767</v>
      </c>
    </row>
    <row r="953" spans="1:7">
      <c r="A953" s="286" t="s">
        <v>8768</v>
      </c>
      <c r="B953" s="286" t="s">
        <v>8769</v>
      </c>
      <c r="C953" s="286" t="s">
        <v>3758</v>
      </c>
      <c r="D953" s="286" t="s">
        <v>8770</v>
      </c>
      <c r="E953" s="317" t="s">
        <v>11031</v>
      </c>
    </row>
    <row r="954" spans="1:7">
      <c r="A954" s="286" t="s">
        <v>8771</v>
      </c>
      <c r="B954" s="286" t="s">
        <v>8772</v>
      </c>
      <c r="C954" s="286" t="s">
        <v>3758</v>
      </c>
      <c r="D954" s="286" t="s">
        <v>8773</v>
      </c>
    </row>
    <row r="955" spans="1:7">
      <c r="A955" s="286" t="s">
        <v>8774</v>
      </c>
      <c r="B955" s="286" t="s">
        <v>8775</v>
      </c>
      <c r="C955" s="286" t="s">
        <v>3758</v>
      </c>
      <c r="D955" s="286" t="s">
        <v>8776</v>
      </c>
    </row>
    <row r="956" spans="1:7">
      <c r="A956" s="286" t="s">
        <v>8777</v>
      </c>
      <c r="B956" s="286" t="s">
        <v>8778</v>
      </c>
      <c r="C956" s="286" t="s">
        <v>3758</v>
      </c>
      <c r="D956" s="286" t="s">
        <v>8779</v>
      </c>
    </row>
    <row r="957" spans="1:7">
      <c r="A957" s="285" t="s">
        <v>8780</v>
      </c>
      <c r="B957" s="285" t="s">
        <v>8781</v>
      </c>
      <c r="C957" s="285" t="s">
        <v>3758</v>
      </c>
      <c r="D957" s="285" t="s">
        <v>8668</v>
      </c>
    </row>
    <row r="958" spans="1:7">
      <c r="A958" s="285" t="s">
        <v>8782</v>
      </c>
      <c r="B958" s="285" t="s">
        <v>8783</v>
      </c>
      <c r="C958" s="285" t="s">
        <v>3758</v>
      </c>
      <c r="D958" s="285" t="s">
        <v>8671</v>
      </c>
    </row>
    <row r="959" spans="1:7">
      <c r="A959" s="285" t="s">
        <v>8784</v>
      </c>
      <c r="B959" s="285" t="s">
        <v>8785</v>
      </c>
      <c r="C959" s="285" t="s">
        <v>3758</v>
      </c>
      <c r="D959" s="285" t="s">
        <v>8674</v>
      </c>
      <c r="F959" s="381" t="s">
        <v>2401</v>
      </c>
    </row>
    <row r="960" spans="1:7">
      <c r="A960" s="285" t="s">
        <v>8786</v>
      </c>
      <c r="B960" s="285" t="s">
        <v>8787</v>
      </c>
      <c r="C960" s="285" t="s">
        <v>3758</v>
      </c>
      <c r="D960" s="285" t="s">
        <v>8677</v>
      </c>
    </row>
    <row r="961" spans="1:4">
      <c r="A961" s="285" t="s">
        <v>8788</v>
      </c>
      <c r="B961" s="285" t="s">
        <v>8789</v>
      </c>
      <c r="C961" s="285" t="s">
        <v>3758</v>
      </c>
      <c r="D961" s="285" t="s">
        <v>8680</v>
      </c>
    </row>
    <row r="962" spans="1:4">
      <c r="A962" s="285" t="s">
        <v>8790</v>
      </c>
      <c r="B962" s="285" t="s">
        <v>8791</v>
      </c>
      <c r="C962" s="285" t="s">
        <v>3758</v>
      </c>
      <c r="D962" s="285" t="s">
        <v>8683</v>
      </c>
    </row>
    <row r="963" spans="1:4">
      <c r="A963" s="285" t="s">
        <v>8792</v>
      </c>
      <c r="B963" s="285" t="s">
        <v>8793</v>
      </c>
      <c r="C963" s="285" t="s">
        <v>3758</v>
      </c>
      <c r="D963" s="285" t="s">
        <v>8686</v>
      </c>
    </row>
    <row r="964" spans="1:4">
      <c r="A964" s="285" t="s">
        <v>8794</v>
      </c>
      <c r="B964" s="285" t="s">
        <v>8795</v>
      </c>
      <c r="C964" s="285" t="s">
        <v>3758</v>
      </c>
      <c r="D964" s="285" t="s">
        <v>8689</v>
      </c>
    </row>
    <row r="965" spans="1:4">
      <c r="A965" s="285" t="s">
        <v>8796</v>
      </c>
      <c r="B965" s="285" t="s">
        <v>8797</v>
      </c>
      <c r="C965" s="285" t="s">
        <v>3758</v>
      </c>
      <c r="D965" s="285" t="s">
        <v>8798</v>
      </c>
    </row>
    <row r="966" spans="1:4">
      <c r="A966" s="285" t="s">
        <v>8799</v>
      </c>
      <c r="B966" s="285" t="s">
        <v>8800</v>
      </c>
      <c r="C966" s="285" t="s">
        <v>3758</v>
      </c>
      <c r="D966" s="285" t="s">
        <v>8801</v>
      </c>
    </row>
    <row r="967" spans="1:4">
      <c r="A967" s="285" t="s">
        <v>8802</v>
      </c>
      <c r="B967" s="285" t="s">
        <v>8803</v>
      </c>
      <c r="C967" s="285" t="s">
        <v>3758</v>
      </c>
      <c r="D967" s="285" t="s">
        <v>8804</v>
      </c>
    </row>
    <row r="968" spans="1:4">
      <c r="A968" s="285" t="s">
        <v>8805</v>
      </c>
      <c r="B968" s="285" t="s">
        <v>8806</v>
      </c>
      <c r="C968" s="285" t="s">
        <v>3758</v>
      </c>
      <c r="D968" s="285" t="s">
        <v>8807</v>
      </c>
    </row>
    <row r="969" spans="1:4">
      <c r="A969" s="285" t="s">
        <v>8808</v>
      </c>
      <c r="B969" s="285" t="s">
        <v>8809</v>
      </c>
      <c r="C969" s="285" t="s">
        <v>3758</v>
      </c>
      <c r="D969" s="285" t="s">
        <v>8810</v>
      </c>
    </row>
    <row r="970" spans="1:4">
      <c r="A970" s="285" t="s">
        <v>8811</v>
      </c>
      <c r="B970" s="285" t="s">
        <v>8812</v>
      </c>
      <c r="C970" s="285" t="s">
        <v>3758</v>
      </c>
      <c r="D970" s="285" t="s">
        <v>8813</v>
      </c>
    </row>
    <row r="971" spans="1:4">
      <c r="A971" s="285" t="s">
        <v>8814</v>
      </c>
      <c r="B971" s="285" t="s">
        <v>8815</v>
      </c>
      <c r="C971" s="285" t="s">
        <v>3758</v>
      </c>
      <c r="D971" s="285" t="s">
        <v>8816</v>
      </c>
    </row>
    <row r="972" spans="1:4">
      <c r="A972" s="285" t="s">
        <v>8817</v>
      </c>
      <c r="B972" s="285" t="s">
        <v>8818</v>
      </c>
      <c r="C972" s="285" t="s">
        <v>3758</v>
      </c>
      <c r="D972" s="285" t="s">
        <v>8819</v>
      </c>
    </row>
    <row r="973" spans="1:4">
      <c r="A973" t="s">
        <v>8820</v>
      </c>
      <c r="B973" t="s">
        <v>8821</v>
      </c>
      <c r="C973" t="s">
        <v>3758</v>
      </c>
    </row>
    <row r="974" spans="1:4">
      <c r="A974" t="s">
        <v>8822</v>
      </c>
      <c r="B974" t="s">
        <v>8823</v>
      </c>
      <c r="C974" t="s">
        <v>3758</v>
      </c>
    </row>
    <row r="975" spans="1:4">
      <c r="A975" t="s">
        <v>8824</v>
      </c>
      <c r="B975" t="s">
        <v>8825</v>
      </c>
      <c r="C975" t="s">
        <v>3758</v>
      </c>
    </row>
    <row r="976" spans="1:4">
      <c r="A976" t="s">
        <v>8826</v>
      </c>
      <c r="B976" t="s">
        <v>8827</v>
      </c>
      <c r="C976" t="s">
        <v>3758</v>
      </c>
    </row>
    <row r="977" spans="1:3">
      <c r="A977" t="s">
        <v>8828</v>
      </c>
      <c r="B977" t="s">
        <v>8829</v>
      </c>
      <c r="C977" t="s">
        <v>3758</v>
      </c>
    </row>
    <row r="978" spans="1:3">
      <c r="A978" t="s">
        <v>8830</v>
      </c>
      <c r="B978" t="s">
        <v>8831</v>
      </c>
      <c r="C978" t="s">
        <v>3758</v>
      </c>
    </row>
    <row r="979" spans="1:3">
      <c r="A979" t="s">
        <v>8832</v>
      </c>
      <c r="B979" t="s">
        <v>8833</v>
      </c>
      <c r="C979" t="s">
        <v>3758</v>
      </c>
    </row>
    <row r="980" spans="1:3">
      <c r="A980" t="s">
        <v>8834</v>
      </c>
      <c r="B980" t="s">
        <v>8835</v>
      </c>
      <c r="C980" t="s">
        <v>3758</v>
      </c>
    </row>
    <row r="981" spans="1:3">
      <c r="A981" t="s">
        <v>4258</v>
      </c>
      <c r="B981" t="s">
        <v>8836</v>
      </c>
      <c r="C981" t="s">
        <v>3758</v>
      </c>
    </row>
    <row r="982" spans="1:3">
      <c r="A982" t="s">
        <v>4260</v>
      </c>
      <c r="B982" t="s">
        <v>8837</v>
      </c>
      <c r="C982" t="s">
        <v>3758</v>
      </c>
    </row>
    <row r="983" spans="1:3">
      <c r="A983" t="s">
        <v>4262</v>
      </c>
      <c r="B983" t="s">
        <v>8838</v>
      </c>
      <c r="C983" t="s">
        <v>3758</v>
      </c>
    </row>
    <row r="984" spans="1:3">
      <c r="A984" t="s">
        <v>4264</v>
      </c>
      <c r="B984" t="s">
        <v>8839</v>
      </c>
      <c r="C984" t="s">
        <v>3758</v>
      </c>
    </row>
    <row r="985" spans="1:3">
      <c r="A985" t="s">
        <v>4266</v>
      </c>
      <c r="B985" t="s">
        <v>8840</v>
      </c>
      <c r="C985" t="s">
        <v>3758</v>
      </c>
    </row>
    <row r="986" spans="1:3">
      <c r="A986" t="s">
        <v>4268</v>
      </c>
      <c r="B986" t="s">
        <v>8841</v>
      </c>
      <c r="C986" t="s">
        <v>3758</v>
      </c>
    </row>
    <row r="987" spans="1:3">
      <c r="A987" t="s">
        <v>4274</v>
      </c>
      <c r="B987" t="s">
        <v>8842</v>
      </c>
      <c r="C987" t="s">
        <v>3758</v>
      </c>
    </row>
    <row r="988" spans="1:3">
      <c r="A988" t="s">
        <v>8843</v>
      </c>
      <c r="B988" t="s">
        <v>8844</v>
      </c>
      <c r="C988" t="s">
        <v>3758</v>
      </c>
    </row>
    <row r="989" spans="1:3">
      <c r="A989" t="s">
        <v>8845</v>
      </c>
      <c r="B989" t="s">
        <v>8846</v>
      </c>
      <c r="C989" t="s">
        <v>3758</v>
      </c>
    </row>
    <row r="990" spans="1:3">
      <c r="A990" t="s">
        <v>8847</v>
      </c>
      <c r="B990" t="s">
        <v>8848</v>
      </c>
      <c r="C990" t="s">
        <v>3758</v>
      </c>
    </row>
    <row r="991" spans="1:3">
      <c r="A991" t="s">
        <v>8849</v>
      </c>
      <c r="B991" t="s">
        <v>8850</v>
      </c>
      <c r="C991" t="s">
        <v>3758</v>
      </c>
    </row>
    <row r="992" spans="1:3">
      <c r="A992" t="s">
        <v>4276</v>
      </c>
      <c r="B992" t="s">
        <v>8851</v>
      </c>
      <c r="C992" t="s">
        <v>3758</v>
      </c>
    </row>
    <row r="993" spans="1:3">
      <c r="A993" t="s">
        <v>4279</v>
      </c>
      <c r="B993" t="s">
        <v>8852</v>
      </c>
      <c r="C993" t="s">
        <v>3758</v>
      </c>
    </row>
    <row r="994" spans="1:3">
      <c r="A994" t="s">
        <v>4282</v>
      </c>
      <c r="B994" t="s">
        <v>8853</v>
      </c>
      <c r="C994" t="s">
        <v>3758</v>
      </c>
    </row>
    <row r="995" spans="1:3">
      <c r="A995" t="s">
        <v>4285</v>
      </c>
      <c r="B995" t="s">
        <v>8854</v>
      </c>
      <c r="C995" t="s">
        <v>3758</v>
      </c>
    </row>
    <row r="996" spans="1:3">
      <c r="A996" t="s">
        <v>4288</v>
      </c>
      <c r="B996" t="s">
        <v>8855</v>
      </c>
      <c r="C996" t="s">
        <v>3758</v>
      </c>
    </row>
    <row r="997" spans="1:3">
      <c r="A997" t="s">
        <v>4291</v>
      </c>
      <c r="B997" t="s">
        <v>8856</v>
      </c>
      <c r="C997" t="s">
        <v>3758</v>
      </c>
    </row>
    <row r="998" spans="1:3">
      <c r="A998" t="s">
        <v>4300</v>
      </c>
      <c r="B998" t="s">
        <v>8857</v>
      </c>
      <c r="C998" t="s">
        <v>3758</v>
      </c>
    </row>
    <row r="999" spans="1:3">
      <c r="A999" t="s">
        <v>4303</v>
      </c>
      <c r="B999" t="s">
        <v>8858</v>
      </c>
      <c r="C999" t="s">
        <v>3758</v>
      </c>
    </row>
    <row r="1000" spans="1:3">
      <c r="A1000" t="s">
        <v>4305</v>
      </c>
      <c r="B1000" t="s">
        <v>8859</v>
      </c>
      <c r="C1000" t="s">
        <v>3758</v>
      </c>
    </row>
    <row r="1001" spans="1:3">
      <c r="A1001" t="s">
        <v>4307</v>
      </c>
      <c r="B1001" t="s">
        <v>8860</v>
      </c>
      <c r="C1001" t="s">
        <v>3758</v>
      </c>
    </row>
    <row r="1002" spans="1:3">
      <c r="A1002" t="s">
        <v>4319</v>
      </c>
      <c r="B1002" t="s">
        <v>8861</v>
      </c>
      <c r="C1002" t="s">
        <v>3758</v>
      </c>
    </row>
    <row r="1003" spans="1:3">
      <c r="A1003" t="s">
        <v>4321</v>
      </c>
      <c r="B1003" t="s">
        <v>8862</v>
      </c>
      <c r="C1003" t="s">
        <v>3758</v>
      </c>
    </row>
    <row r="1004" spans="1:3">
      <c r="A1004" t="s">
        <v>4323</v>
      </c>
      <c r="B1004" t="s">
        <v>8863</v>
      </c>
      <c r="C1004" t="s">
        <v>3758</v>
      </c>
    </row>
    <row r="1005" spans="1:3">
      <c r="A1005" t="s">
        <v>4325</v>
      </c>
      <c r="B1005" t="s">
        <v>8864</v>
      </c>
      <c r="C1005" t="s">
        <v>3758</v>
      </c>
    </row>
    <row r="1006" spans="1:3">
      <c r="A1006" t="s">
        <v>4327</v>
      </c>
      <c r="B1006" t="s">
        <v>8865</v>
      </c>
      <c r="C1006" t="s">
        <v>3758</v>
      </c>
    </row>
    <row r="1007" spans="1:3">
      <c r="A1007" t="s">
        <v>4329</v>
      </c>
      <c r="B1007" t="s">
        <v>8866</v>
      </c>
      <c r="C1007" t="s">
        <v>3758</v>
      </c>
    </row>
    <row r="1008" spans="1:3">
      <c r="A1008" t="s">
        <v>4331</v>
      </c>
      <c r="B1008" t="s">
        <v>8867</v>
      </c>
      <c r="C1008" t="s">
        <v>3758</v>
      </c>
    </row>
    <row r="1009" spans="1:3">
      <c r="A1009" t="s">
        <v>4337</v>
      </c>
      <c r="B1009" t="s">
        <v>8868</v>
      </c>
      <c r="C1009" t="s">
        <v>3758</v>
      </c>
    </row>
    <row r="1010" spans="1:3">
      <c r="A1010" t="s">
        <v>8869</v>
      </c>
      <c r="B1010" t="s">
        <v>8870</v>
      </c>
      <c r="C1010" t="s">
        <v>3758</v>
      </c>
    </row>
    <row r="1011" spans="1:3">
      <c r="A1011" t="s">
        <v>8871</v>
      </c>
      <c r="B1011" t="s">
        <v>8872</v>
      </c>
      <c r="C1011" t="s">
        <v>3758</v>
      </c>
    </row>
    <row r="1012" spans="1:3">
      <c r="A1012" t="s">
        <v>8873</v>
      </c>
      <c r="B1012" t="s">
        <v>8874</v>
      </c>
      <c r="C1012" t="s">
        <v>3758</v>
      </c>
    </row>
    <row r="1013" spans="1:3">
      <c r="A1013" t="s">
        <v>4339</v>
      </c>
      <c r="B1013" t="s">
        <v>8875</v>
      </c>
      <c r="C1013" t="s">
        <v>3758</v>
      </c>
    </row>
    <row r="1014" spans="1:3">
      <c r="A1014" t="s">
        <v>4341</v>
      </c>
      <c r="B1014" t="s">
        <v>8876</v>
      </c>
      <c r="C1014" t="s">
        <v>3758</v>
      </c>
    </row>
    <row r="1015" spans="1:3">
      <c r="A1015" t="s">
        <v>4343</v>
      </c>
      <c r="B1015" t="s">
        <v>8877</v>
      </c>
      <c r="C1015" t="s">
        <v>3758</v>
      </c>
    </row>
    <row r="1016" spans="1:3">
      <c r="A1016" t="s">
        <v>4345</v>
      </c>
      <c r="B1016" t="s">
        <v>8878</v>
      </c>
      <c r="C1016" t="s">
        <v>3758</v>
      </c>
    </row>
    <row r="1017" spans="1:3">
      <c r="A1017" t="s">
        <v>4347</v>
      </c>
      <c r="B1017" t="s">
        <v>8879</v>
      </c>
      <c r="C1017" t="s">
        <v>3758</v>
      </c>
    </row>
    <row r="1018" spans="1:3">
      <c r="A1018" t="s">
        <v>4349</v>
      </c>
      <c r="B1018" t="s">
        <v>8880</v>
      </c>
      <c r="C1018" t="s">
        <v>3758</v>
      </c>
    </row>
    <row r="1019" spans="1:3">
      <c r="A1019" t="s">
        <v>4351</v>
      </c>
      <c r="B1019" t="s">
        <v>8881</v>
      </c>
      <c r="C1019" t="s">
        <v>3758</v>
      </c>
    </row>
    <row r="1020" spans="1:3">
      <c r="A1020" t="s">
        <v>8882</v>
      </c>
      <c r="B1020" t="s">
        <v>8883</v>
      </c>
      <c r="C1020" t="s">
        <v>3758</v>
      </c>
    </row>
    <row r="1021" spans="1:3">
      <c r="A1021" t="s">
        <v>8884</v>
      </c>
      <c r="B1021" t="s">
        <v>8885</v>
      </c>
      <c r="C1021" t="s">
        <v>3758</v>
      </c>
    </row>
    <row r="1022" spans="1:3">
      <c r="A1022" t="s">
        <v>8886</v>
      </c>
      <c r="B1022" t="s">
        <v>8887</v>
      </c>
      <c r="C1022" t="s">
        <v>3758</v>
      </c>
    </row>
    <row r="1023" spans="1:3">
      <c r="A1023" t="s">
        <v>8888</v>
      </c>
      <c r="B1023" t="s">
        <v>8889</v>
      </c>
      <c r="C1023" t="s">
        <v>3758</v>
      </c>
    </row>
    <row r="1024" spans="1:3">
      <c r="A1024" t="s">
        <v>4361</v>
      </c>
      <c r="B1024" t="s">
        <v>8890</v>
      </c>
      <c r="C1024" t="s">
        <v>3758</v>
      </c>
    </row>
    <row r="1025" spans="1:4">
      <c r="A1025" t="s">
        <v>8891</v>
      </c>
      <c r="B1025" t="s">
        <v>8892</v>
      </c>
      <c r="C1025" t="s">
        <v>3758</v>
      </c>
    </row>
    <row r="1026" spans="1:4">
      <c r="A1026" t="s">
        <v>8893</v>
      </c>
      <c r="B1026" t="s">
        <v>8894</v>
      </c>
      <c r="C1026" t="s">
        <v>3758</v>
      </c>
    </row>
    <row r="1027" spans="1:4">
      <c r="A1027" t="s">
        <v>8895</v>
      </c>
      <c r="B1027" t="s">
        <v>8896</v>
      </c>
      <c r="C1027" t="s">
        <v>3758</v>
      </c>
    </row>
    <row r="1028" spans="1:4">
      <c r="A1028" t="s">
        <v>8897</v>
      </c>
      <c r="B1028" t="s">
        <v>8898</v>
      </c>
      <c r="C1028" t="s">
        <v>3758</v>
      </c>
    </row>
    <row r="1029" spans="1:4">
      <c r="A1029" t="s">
        <v>8899</v>
      </c>
      <c r="B1029" t="s">
        <v>8900</v>
      </c>
      <c r="C1029" t="s">
        <v>3758</v>
      </c>
    </row>
    <row r="1030" spans="1:4">
      <c r="A1030" t="s">
        <v>8901</v>
      </c>
      <c r="B1030" t="s">
        <v>8902</v>
      </c>
      <c r="C1030" t="s">
        <v>3758</v>
      </c>
    </row>
    <row r="1031" spans="1:4">
      <c r="A1031" t="s">
        <v>8903</v>
      </c>
      <c r="B1031" t="s">
        <v>8904</v>
      </c>
      <c r="C1031" t="s">
        <v>3758</v>
      </c>
    </row>
    <row r="1032" spans="1:4">
      <c r="A1032" t="s">
        <v>8905</v>
      </c>
      <c r="B1032" t="s">
        <v>8906</v>
      </c>
      <c r="C1032" t="s">
        <v>3758</v>
      </c>
    </row>
    <row r="1033" spans="1:4">
      <c r="A1033" t="s">
        <v>8907</v>
      </c>
      <c r="B1033" t="s">
        <v>8908</v>
      </c>
      <c r="C1033" t="s">
        <v>3758</v>
      </c>
    </row>
    <row r="1034" spans="1:4">
      <c r="A1034" t="s">
        <v>8909</v>
      </c>
      <c r="B1034" t="s">
        <v>8910</v>
      </c>
      <c r="C1034" t="s">
        <v>3758</v>
      </c>
    </row>
    <row r="1035" spans="1:4">
      <c r="A1035" t="s">
        <v>8911</v>
      </c>
      <c r="B1035" t="s">
        <v>8912</v>
      </c>
      <c r="C1035" t="s">
        <v>3758</v>
      </c>
    </row>
    <row r="1036" spans="1:4">
      <c r="A1036" t="s">
        <v>8</v>
      </c>
      <c r="B1036" t="s">
        <v>4413</v>
      </c>
      <c r="C1036" t="s">
        <v>4414</v>
      </c>
      <c r="D1036" t="s">
        <v>8913</v>
      </c>
    </row>
    <row r="1037" spans="1:4">
      <c r="A1037" t="s">
        <v>375</v>
      </c>
      <c r="B1037" t="s">
        <v>4416</v>
      </c>
      <c r="C1037" t="s">
        <v>4414</v>
      </c>
      <c r="D1037" t="s">
        <v>8914</v>
      </c>
    </row>
    <row r="1038" spans="1:4">
      <c r="A1038" t="s">
        <v>377</v>
      </c>
      <c r="B1038" t="s">
        <v>4418</v>
      </c>
      <c r="C1038" t="s">
        <v>4414</v>
      </c>
      <c r="D1038" t="s">
        <v>8915</v>
      </c>
    </row>
    <row r="1039" spans="1:4">
      <c r="A1039" t="s">
        <v>378</v>
      </c>
      <c r="B1039" t="s">
        <v>4420</v>
      </c>
      <c r="C1039" t="s">
        <v>4414</v>
      </c>
      <c r="D1039" t="s">
        <v>8916</v>
      </c>
    </row>
    <row r="1040" spans="1:4">
      <c r="A1040" t="s">
        <v>379</v>
      </c>
      <c r="B1040" t="s">
        <v>4422</v>
      </c>
      <c r="C1040" t="s">
        <v>4414</v>
      </c>
      <c r="D1040" t="s">
        <v>8917</v>
      </c>
    </row>
    <row r="1041" spans="1:4">
      <c r="A1041" t="s">
        <v>4424</v>
      </c>
      <c r="B1041" t="s">
        <v>4425</v>
      </c>
      <c r="C1041" t="s">
        <v>4414</v>
      </c>
      <c r="D1041" t="s">
        <v>8918</v>
      </c>
    </row>
    <row r="1042" spans="1:4">
      <c r="A1042" t="s">
        <v>4427</v>
      </c>
      <c r="B1042" t="s">
        <v>4428</v>
      </c>
      <c r="C1042" t="s">
        <v>4414</v>
      </c>
      <c r="D1042" t="s">
        <v>8919</v>
      </c>
    </row>
    <row r="1043" spans="1:4">
      <c r="A1043" t="s">
        <v>4430</v>
      </c>
      <c r="B1043" t="s">
        <v>4434</v>
      </c>
      <c r="C1043" t="s">
        <v>4414</v>
      </c>
      <c r="D1043" t="s">
        <v>8920</v>
      </c>
    </row>
    <row r="1044" spans="1:4">
      <c r="A1044" t="s">
        <v>4433</v>
      </c>
      <c r="B1044" t="s">
        <v>8921</v>
      </c>
      <c r="C1044" t="s">
        <v>4414</v>
      </c>
      <c r="D1044" t="s">
        <v>8922</v>
      </c>
    </row>
    <row r="1045" spans="1:4">
      <c r="A1045" t="s">
        <v>4435</v>
      </c>
      <c r="B1045" t="s">
        <v>8923</v>
      </c>
      <c r="C1045" t="s">
        <v>4414</v>
      </c>
      <c r="D1045" t="s">
        <v>8924</v>
      </c>
    </row>
    <row r="1046" spans="1:4">
      <c r="A1046" t="s">
        <v>4437</v>
      </c>
      <c r="B1046" t="s">
        <v>4447</v>
      </c>
      <c r="C1046" t="s">
        <v>4414</v>
      </c>
      <c r="D1046" t="s">
        <v>8925</v>
      </c>
    </row>
    <row r="1047" spans="1:4">
      <c r="A1047" t="s">
        <v>4440</v>
      </c>
      <c r="B1047" t="s">
        <v>4449</v>
      </c>
      <c r="C1047" t="s">
        <v>4414</v>
      </c>
      <c r="D1047" t="s">
        <v>8926</v>
      </c>
    </row>
    <row r="1048" spans="1:4">
      <c r="A1048" t="s">
        <v>4443</v>
      </c>
      <c r="B1048" t="s">
        <v>4451</v>
      </c>
      <c r="C1048" t="s">
        <v>4414</v>
      </c>
      <c r="D1048" t="s">
        <v>8927</v>
      </c>
    </row>
    <row r="1049" spans="1:4">
      <c r="A1049" t="s">
        <v>8928</v>
      </c>
      <c r="B1049" t="s">
        <v>8929</v>
      </c>
      <c r="C1049" t="s">
        <v>4414</v>
      </c>
    </row>
    <row r="1050" spans="1:4">
      <c r="A1050" t="s">
        <v>4448</v>
      </c>
      <c r="B1050" t="s">
        <v>8930</v>
      </c>
      <c r="C1050" t="s">
        <v>4414</v>
      </c>
    </row>
    <row r="1051" spans="1:4">
      <c r="A1051" t="s">
        <v>4455</v>
      </c>
      <c r="B1051" t="s">
        <v>8931</v>
      </c>
      <c r="C1051" t="s">
        <v>4414</v>
      </c>
    </row>
    <row r="1052" spans="1:4">
      <c r="A1052" t="s">
        <v>4458</v>
      </c>
      <c r="B1052" t="s">
        <v>8932</v>
      </c>
      <c r="C1052" t="s">
        <v>4414</v>
      </c>
    </row>
    <row r="1053" spans="1:4">
      <c r="A1053" t="s">
        <v>4461</v>
      </c>
      <c r="B1053" t="s">
        <v>8933</v>
      </c>
      <c r="C1053" t="s">
        <v>4414</v>
      </c>
      <c r="D1053" t="s">
        <v>8934</v>
      </c>
    </row>
    <row r="1054" spans="1:4">
      <c r="A1054" t="s">
        <v>4464</v>
      </c>
      <c r="B1054" t="s">
        <v>8935</v>
      </c>
      <c r="C1054" t="s">
        <v>4414</v>
      </c>
      <c r="D1054" t="s">
        <v>8936</v>
      </c>
    </row>
    <row r="1055" spans="1:4">
      <c r="A1055" t="s">
        <v>4467</v>
      </c>
      <c r="B1055" t="s">
        <v>8937</v>
      </c>
      <c r="C1055" t="s">
        <v>4414</v>
      </c>
      <c r="D1055" t="s">
        <v>8938</v>
      </c>
    </row>
    <row r="1056" spans="1:4">
      <c r="A1056" t="s">
        <v>4470</v>
      </c>
      <c r="B1056" t="s">
        <v>8939</v>
      </c>
      <c r="C1056" t="s">
        <v>4414</v>
      </c>
      <c r="D1056" t="s">
        <v>8940</v>
      </c>
    </row>
    <row r="1057" spans="1:4">
      <c r="A1057" t="s">
        <v>4473</v>
      </c>
      <c r="B1057" t="s">
        <v>8941</v>
      </c>
      <c r="C1057" t="s">
        <v>4414</v>
      </c>
      <c r="D1057" t="s">
        <v>8942</v>
      </c>
    </row>
    <row r="1058" spans="1:4">
      <c r="A1058" t="s">
        <v>4476</v>
      </c>
      <c r="B1058" t="s">
        <v>8943</v>
      </c>
      <c r="C1058" t="s">
        <v>4414</v>
      </c>
      <c r="D1058" t="s">
        <v>8944</v>
      </c>
    </row>
    <row r="1059" spans="1:4">
      <c r="A1059" t="s">
        <v>4479</v>
      </c>
      <c r="B1059" t="s">
        <v>8945</v>
      </c>
      <c r="C1059" t="s">
        <v>4414</v>
      </c>
      <c r="D1059" t="s">
        <v>8946</v>
      </c>
    </row>
    <row r="1060" spans="1:4">
      <c r="A1060" t="s">
        <v>4481</v>
      </c>
      <c r="B1060" t="s">
        <v>8947</v>
      </c>
      <c r="C1060" t="s">
        <v>4414</v>
      </c>
      <c r="D1060" t="s">
        <v>8948</v>
      </c>
    </row>
    <row r="1061" spans="1:4">
      <c r="A1061" t="s">
        <v>4482</v>
      </c>
      <c r="B1061" t="s">
        <v>8949</v>
      </c>
      <c r="C1061" t="s">
        <v>4414</v>
      </c>
      <c r="D1061" t="s">
        <v>8950</v>
      </c>
    </row>
    <row r="1062" spans="1:4">
      <c r="A1062" t="s">
        <v>4483</v>
      </c>
      <c r="B1062" t="s">
        <v>8951</v>
      </c>
      <c r="C1062" t="s">
        <v>4414</v>
      </c>
      <c r="D1062" t="s">
        <v>8952</v>
      </c>
    </row>
    <row r="1063" spans="1:4">
      <c r="A1063" t="s">
        <v>4484</v>
      </c>
      <c r="B1063" t="s">
        <v>8953</v>
      </c>
      <c r="C1063" t="s">
        <v>4414</v>
      </c>
      <c r="D1063" t="s">
        <v>8954</v>
      </c>
    </row>
    <row r="1064" spans="1:4">
      <c r="A1064" t="s">
        <v>4487</v>
      </c>
      <c r="B1064" t="s">
        <v>8955</v>
      </c>
      <c r="C1064" t="s">
        <v>4414</v>
      </c>
      <c r="D1064" t="s">
        <v>8956</v>
      </c>
    </row>
    <row r="1065" spans="1:4">
      <c r="A1065" t="s">
        <v>4490</v>
      </c>
      <c r="B1065" t="s">
        <v>8957</v>
      </c>
      <c r="C1065" t="s">
        <v>4414</v>
      </c>
      <c r="D1065" t="s">
        <v>8958</v>
      </c>
    </row>
    <row r="1066" spans="1:4">
      <c r="A1066" t="s">
        <v>4493</v>
      </c>
      <c r="B1066" t="s">
        <v>8959</v>
      </c>
      <c r="C1066" t="s">
        <v>4414</v>
      </c>
      <c r="D1066" t="s">
        <v>8960</v>
      </c>
    </row>
    <row r="1067" spans="1:4">
      <c r="A1067" t="s">
        <v>4496</v>
      </c>
      <c r="B1067" t="s">
        <v>8961</v>
      </c>
      <c r="C1067" t="s">
        <v>4414</v>
      </c>
      <c r="D1067" t="s">
        <v>8962</v>
      </c>
    </row>
    <row r="1068" spans="1:4">
      <c r="A1068" t="s">
        <v>4499</v>
      </c>
      <c r="B1068" t="s">
        <v>8963</v>
      </c>
      <c r="C1068" t="s">
        <v>4414</v>
      </c>
      <c r="D1068" t="s">
        <v>8964</v>
      </c>
    </row>
    <row r="1069" spans="1:4">
      <c r="A1069" t="s">
        <v>4502</v>
      </c>
      <c r="B1069" t="s">
        <v>8965</v>
      </c>
      <c r="C1069" t="s">
        <v>4414</v>
      </c>
      <c r="D1069" t="s">
        <v>8966</v>
      </c>
    </row>
    <row r="1070" spans="1:4">
      <c r="A1070" t="s">
        <v>4505</v>
      </c>
      <c r="B1070" t="s">
        <v>8967</v>
      </c>
      <c r="C1070" t="s">
        <v>4414</v>
      </c>
      <c r="D1070" t="s">
        <v>8968</v>
      </c>
    </row>
    <row r="1071" spans="1:4">
      <c r="A1071" t="s">
        <v>4508</v>
      </c>
      <c r="B1071" t="s">
        <v>8969</v>
      </c>
      <c r="C1071" t="s">
        <v>4414</v>
      </c>
      <c r="D1071" t="s">
        <v>8970</v>
      </c>
    </row>
    <row r="1072" spans="1:4">
      <c r="A1072" t="s">
        <v>4511</v>
      </c>
      <c r="B1072" t="s">
        <v>8971</v>
      </c>
      <c r="C1072" t="s">
        <v>4414</v>
      </c>
      <c r="D1072" t="s">
        <v>8972</v>
      </c>
    </row>
    <row r="1073" spans="1:4">
      <c r="A1073" t="s">
        <v>4514</v>
      </c>
      <c r="B1073" t="s">
        <v>8973</v>
      </c>
      <c r="C1073" t="s">
        <v>4414</v>
      </c>
      <c r="D1073" t="s">
        <v>8974</v>
      </c>
    </row>
    <row r="1074" spans="1:4">
      <c r="A1074" t="s">
        <v>4517</v>
      </c>
      <c r="B1074" t="s">
        <v>8975</v>
      </c>
      <c r="C1074" t="s">
        <v>4414</v>
      </c>
      <c r="D1074" t="s">
        <v>8976</v>
      </c>
    </row>
    <row r="1075" spans="1:4">
      <c r="A1075" t="s">
        <v>4520</v>
      </c>
      <c r="B1075" t="s">
        <v>8977</v>
      </c>
      <c r="C1075" t="s">
        <v>4414</v>
      </c>
      <c r="D1075" t="s">
        <v>8978</v>
      </c>
    </row>
    <row r="1076" spans="1:4">
      <c r="A1076" t="s">
        <v>4521</v>
      </c>
      <c r="B1076" t="s">
        <v>8979</v>
      </c>
      <c r="C1076" t="s">
        <v>4414</v>
      </c>
      <c r="D1076" t="s">
        <v>8980</v>
      </c>
    </row>
    <row r="1077" spans="1:4">
      <c r="A1077" t="s">
        <v>4522</v>
      </c>
      <c r="B1077" t="s">
        <v>8981</v>
      </c>
      <c r="C1077" t="s">
        <v>4414</v>
      </c>
      <c r="D1077" t="s">
        <v>8982</v>
      </c>
    </row>
    <row r="1078" spans="1:4">
      <c r="A1078" t="s">
        <v>4523</v>
      </c>
      <c r="B1078" t="s">
        <v>8983</v>
      </c>
      <c r="C1078" t="s">
        <v>4414</v>
      </c>
      <c r="D1078" t="s">
        <v>8984</v>
      </c>
    </row>
    <row r="1079" spans="1:4">
      <c r="A1079" t="s">
        <v>4524</v>
      </c>
      <c r="B1079" t="s">
        <v>8985</v>
      </c>
      <c r="C1079" t="s">
        <v>4414</v>
      </c>
      <c r="D1079" t="s">
        <v>8986</v>
      </c>
    </row>
    <row r="1080" spans="1:4">
      <c r="A1080" t="s">
        <v>4525</v>
      </c>
      <c r="B1080" t="s">
        <v>8987</v>
      </c>
      <c r="C1080" t="s">
        <v>4414</v>
      </c>
      <c r="D1080" t="s">
        <v>8988</v>
      </c>
    </row>
    <row r="1081" spans="1:4">
      <c r="A1081" t="s">
        <v>4526</v>
      </c>
      <c r="B1081" t="s">
        <v>8989</v>
      </c>
      <c r="C1081" t="s">
        <v>4414</v>
      </c>
      <c r="D1081" t="s">
        <v>8990</v>
      </c>
    </row>
    <row r="1082" spans="1:4">
      <c r="A1082" t="s">
        <v>4527</v>
      </c>
      <c r="B1082" t="s">
        <v>8991</v>
      </c>
      <c r="C1082" t="s">
        <v>4414</v>
      </c>
    </row>
    <row r="1083" spans="1:4">
      <c r="A1083" t="s">
        <v>4528</v>
      </c>
      <c r="B1083" t="s">
        <v>8992</v>
      </c>
      <c r="C1083" t="s">
        <v>4414</v>
      </c>
    </row>
    <row r="1084" spans="1:4">
      <c r="A1084" t="s">
        <v>4531</v>
      </c>
      <c r="B1084" t="s">
        <v>8993</v>
      </c>
      <c r="C1084" t="s">
        <v>4414</v>
      </c>
    </row>
    <row r="1085" spans="1:4">
      <c r="A1085" t="s">
        <v>8994</v>
      </c>
      <c r="B1085" t="s">
        <v>8995</v>
      </c>
      <c r="C1085" t="s">
        <v>4414</v>
      </c>
    </row>
    <row r="1086" spans="1:4">
      <c r="A1086" t="s">
        <v>4534</v>
      </c>
      <c r="B1086" t="s">
        <v>8996</v>
      </c>
      <c r="C1086" t="s">
        <v>4414</v>
      </c>
    </row>
    <row r="1087" spans="1:4">
      <c r="A1087" t="s">
        <v>8997</v>
      </c>
      <c r="B1087" t="s">
        <v>8998</v>
      </c>
      <c r="C1087" t="s">
        <v>4414</v>
      </c>
    </row>
    <row r="1088" spans="1:4">
      <c r="A1088" t="s">
        <v>4537</v>
      </c>
      <c r="B1088" t="s">
        <v>8999</v>
      </c>
      <c r="C1088" t="s">
        <v>4414</v>
      </c>
    </row>
    <row r="1089" spans="1:4">
      <c r="A1089" t="s">
        <v>9000</v>
      </c>
      <c r="B1089" t="s">
        <v>9001</v>
      </c>
      <c r="C1089" t="s">
        <v>4414</v>
      </c>
    </row>
    <row r="1090" spans="1:4">
      <c r="A1090" t="s">
        <v>9002</v>
      </c>
      <c r="B1090" t="s">
        <v>9003</v>
      </c>
      <c r="C1090" t="s">
        <v>4414</v>
      </c>
    </row>
    <row r="1091" spans="1:4">
      <c r="A1091" t="s">
        <v>4540</v>
      </c>
      <c r="B1091" t="s">
        <v>9004</v>
      </c>
      <c r="C1091" t="s">
        <v>4414</v>
      </c>
    </row>
    <row r="1092" spans="1:4">
      <c r="A1092" t="s">
        <v>4543</v>
      </c>
      <c r="B1092" t="s">
        <v>9005</v>
      </c>
      <c r="C1092" t="s">
        <v>4414</v>
      </c>
    </row>
    <row r="1093" spans="1:4">
      <c r="A1093" t="s">
        <v>4546</v>
      </c>
      <c r="B1093" t="s">
        <v>9006</v>
      </c>
      <c r="C1093" t="s">
        <v>4414</v>
      </c>
    </row>
    <row r="1094" spans="1:4">
      <c r="A1094" t="s">
        <v>9007</v>
      </c>
      <c r="B1094" t="s">
        <v>9008</v>
      </c>
      <c r="C1094" t="s">
        <v>4414</v>
      </c>
    </row>
    <row r="1095" spans="1:4">
      <c r="A1095" t="s">
        <v>4549</v>
      </c>
      <c r="B1095" t="s">
        <v>9009</v>
      </c>
      <c r="C1095" t="s">
        <v>4414</v>
      </c>
    </row>
    <row r="1096" spans="1:4">
      <c r="A1096" t="s">
        <v>4552</v>
      </c>
      <c r="B1096" t="s">
        <v>9010</v>
      </c>
      <c r="C1096" t="s">
        <v>4414</v>
      </c>
    </row>
    <row r="1097" spans="1:4">
      <c r="A1097" t="s">
        <v>4554</v>
      </c>
      <c r="B1097" t="s">
        <v>9011</v>
      </c>
      <c r="C1097" t="s">
        <v>4414</v>
      </c>
    </row>
    <row r="1098" spans="1:4">
      <c r="A1098" t="s">
        <v>4556</v>
      </c>
      <c r="B1098" t="s">
        <v>9012</v>
      </c>
      <c r="C1098" t="s">
        <v>4414</v>
      </c>
    </row>
    <row r="1099" spans="1:4">
      <c r="A1099" t="s">
        <v>9013</v>
      </c>
      <c r="B1099" t="s">
        <v>9014</v>
      </c>
      <c r="C1099" t="s">
        <v>4414</v>
      </c>
    </row>
    <row r="1100" spans="1:4">
      <c r="A1100" t="s">
        <v>4562</v>
      </c>
      <c r="B1100" t="s">
        <v>9015</v>
      </c>
      <c r="C1100" t="s">
        <v>4414</v>
      </c>
      <c r="D1100" t="s">
        <v>9016</v>
      </c>
    </row>
    <row r="1101" spans="1:4">
      <c r="A1101" t="s">
        <v>4565</v>
      </c>
      <c r="B1101" t="s">
        <v>9017</v>
      </c>
      <c r="C1101" t="s">
        <v>4414</v>
      </c>
      <c r="D1101" t="s">
        <v>9018</v>
      </c>
    </row>
    <row r="1102" spans="1:4">
      <c r="A1102" t="s">
        <v>4568</v>
      </c>
      <c r="B1102" t="s">
        <v>9019</v>
      </c>
      <c r="C1102" t="s">
        <v>4414</v>
      </c>
      <c r="D1102" t="s">
        <v>9020</v>
      </c>
    </row>
    <row r="1103" spans="1:4">
      <c r="A1103" t="s">
        <v>4571</v>
      </c>
      <c r="B1103" t="s">
        <v>9021</v>
      </c>
      <c r="C1103" t="s">
        <v>4414</v>
      </c>
      <c r="D1103" t="s">
        <v>9022</v>
      </c>
    </row>
    <row r="1104" spans="1:4">
      <c r="A1104" t="s">
        <v>4587</v>
      </c>
      <c r="B1104" t="s">
        <v>9023</v>
      </c>
      <c r="C1104" t="s">
        <v>4414</v>
      </c>
      <c r="D1104" t="s">
        <v>9024</v>
      </c>
    </row>
    <row r="1105" spans="1:4">
      <c r="A1105" t="s">
        <v>4590</v>
      </c>
      <c r="B1105" t="s">
        <v>9025</v>
      </c>
      <c r="C1105" t="s">
        <v>4414</v>
      </c>
      <c r="D1105" t="s">
        <v>9026</v>
      </c>
    </row>
    <row r="1106" spans="1:4">
      <c r="A1106" t="s">
        <v>4593</v>
      </c>
      <c r="B1106" t="s">
        <v>9027</v>
      </c>
      <c r="C1106" t="s">
        <v>4414</v>
      </c>
      <c r="D1106" t="s">
        <v>9028</v>
      </c>
    </row>
    <row r="1107" spans="1:4">
      <c r="A1107" t="s">
        <v>4596</v>
      </c>
      <c r="B1107" t="s">
        <v>9029</v>
      </c>
      <c r="C1107" t="s">
        <v>4414</v>
      </c>
      <c r="D1107" t="s">
        <v>9030</v>
      </c>
    </row>
    <row r="1108" spans="1:4">
      <c r="A1108" t="s">
        <v>9031</v>
      </c>
      <c r="B1108" t="s">
        <v>9032</v>
      </c>
      <c r="C1108" t="s">
        <v>4414</v>
      </c>
    </row>
    <row r="1109" spans="1:4">
      <c r="A1109" t="s">
        <v>9033</v>
      </c>
      <c r="B1109" t="s">
        <v>9034</v>
      </c>
      <c r="C1109" t="s">
        <v>4414</v>
      </c>
    </row>
    <row r="1110" spans="1:4">
      <c r="A1110" t="s">
        <v>9035</v>
      </c>
      <c r="B1110" t="s">
        <v>9036</v>
      </c>
      <c r="C1110" t="s">
        <v>4414</v>
      </c>
    </row>
    <row r="1111" spans="1:4">
      <c r="A1111" t="s">
        <v>4602</v>
      </c>
      <c r="B1111" t="s">
        <v>9037</v>
      </c>
      <c r="C1111" t="s">
        <v>4414</v>
      </c>
      <c r="D1111" t="s">
        <v>9038</v>
      </c>
    </row>
    <row r="1112" spans="1:4">
      <c r="A1112" t="s">
        <v>4605</v>
      </c>
      <c r="B1112" t="s">
        <v>9039</v>
      </c>
      <c r="C1112" t="s">
        <v>4414</v>
      </c>
      <c r="D1112" t="s">
        <v>9040</v>
      </c>
    </row>
    <row r="1113" spans="1:4">
      <c r="A1113" t="s">
        <v>4608</v>
      </c>
      <c r="B1113" t="s">
        <v>9041</v>
      </c>
      <c r="C1113" t="s">
        <v>4414</v>
      </c>
      <c r="D1113" t="s">
        <v>9042</v>
      </c>
    </row>
    <row r="1114" spans="1:4">
      <c r="A1114" t="s">
        <v>4611</v>
      </c>
      <c r="B1114" t="s">
        <v>9043</v>
      </c>
      <c r="C1114" t="s">
        <v>4414</v>
      </c>
      <c r="D1114" t="s">
        <v>9044</v>
      </c>
    </row>
    <row r="1115" spans="1:4">
      <c r="A1115" t="s">
        <v>4614</v>
      </c>
      <c r="B1115" t="s">
        <v>9045</v>
      </c>
      <c r="C1115" t="s">
        <v>4414</v>
      </c>
    </row>
    <row r="1116" spans="1:4">
      <c r="A1116" t="s">
        <v>9046</v>
      </c>
      <c r="B1116" t="s">
        <v>9047</v>
      </c>
      <c r="C1116" t="s">
        <v>4414</v>
      </c>
    </row>
    <row r="1117" spans="1:4">
      <c r="A1117" t="s">
        <v>4617</v>
      </c>
      <c r="B1117" t="s">
        <v>9048</v>
      </c>
      <c r="C1117" t="s">
        <v>4414</v>
      </c>
      <c r="D1117" t="s">
        <v>9049</v>
      </c>
    </row>
    <row r="1118" spans="1:4">
      <c r="A1118" t="s">
        <v>4620</v>
      </c>
      <c r="B1118" t="s">
        <v>9050</v>
      </c>
      <c r="C1118" t="s">
        <v>4414</v>
      </c>
      <c r="D1118" t="s">
        <v>9051</v>
      </c>
    </row>
    <row r="1119" spans="1:4">
      <c r="A1119" t="s">
        <v>4623</v>
      </c>
      <c r="B1119" t="s">
        <v>9052</v>
      </c>
      <c r="C1119" t="s">
        <v>4414</v>
      </c>
      <c r="D1119" t="s">
        <v>9053</v>
      </c>
    </row>
    <row r="1120" spans="1:4">
      <c r="A1120" t="s">
        <v>4626</v>
      </c>
      <c r="B1120" t="s">
        <v>9054</v>
      </c>
      <c r="C1120" t="s">
        <v>4414</v>
      </c>
      <c r="D1120" t="s">
        <v>9055</v>
      </c>
    </row>
    <row r="1121" spans="1:4">
      <c r="A1121" t="s">
        <v>9056</v>
      </c>
      <c r="B1121" t="s">
        <v>9057</v>
      </c>
      <c r="C1121" t="s">
        <v>4414</v>
      </c>
    </row>
    <row r="1122" spans="1:4">
      <c r="A1122" t="s">
        <v>4632</v>
      </c>
      <c r="B1122" t="s">
        <v>9058</v>
      </c>
      <c r="C1122" t="s">
        <v>4414</v>
      </c>
      <c r="D1122" t="s">
        <v>9059</v>
      </c>
    </row>
    <row r="1123" spans="1:4">
      <c r="A1123" t="s">
        <v>4635</v>
      </c>
      <c r="B1123" t="s">
        <v>9060</v>
      </c>
      <c r="C1123" t="s">
        <v>4414</v>
      </c>
      <c r="D1123" t="s">
        <v>9061</v>
      </c>
    </row>
    <row r="1124" spans="1:4">
      <c r="A1124" t="s">
        <v>4638</v>
      </c>
      <c r="B1124" t="s">
        <v>9062</v>
      </c>
      <c r="C1124" t="s">
        <v>4414</v>
      </c>
      <c r="D1124" t="s">
        <v>9063</v>
      </c>
    </row>
    <row r="1125" spans="1:4">
      <c r="A1125" t="s">
        <v>4641</v>
      </c>
      <c r="B1125" t="s">
        <v>9064</v>
      </c>
      <c r="C1125" t="s">
        <v>4414</v>
      </c>
      <c r="D1125" t="s">
        <v>9065</v>
      </c>
    </row>
    <row r="1126" spans="1:4">
      <c r="A1126" t="s">
        <v>4644</v>
      </c>
      <c r="B1126" t="s">
        <v>9066</v>
      </c>
      <c r="C1126" t="s">
        <v>4414</v>
      </c>
    </row>
    <row r="1127" spans="1:4">
      <c r="A1127" t="s">
        <v>9067</v>
      </c>
      <c r="B1127" t="s">
        <v>9068</v>
      </c>
      <c r="C1127" t="s">
        <v>4414</v>
      </c>
    </row>
    <row r="1128" spans="1:4">
      <c r="A1128" t="s">
        <v>9069</v>
      </c>
      <c r="B1128" t="s">
        <v>9070</v>
      </c>
      <c r="C1128" t="s">
        <v>4414</v>
      </c>
    </row>
    <row r="1129" spans="1:4">
      <c r="A1129" t="s">
        <v>9071</v>
      </c>
      <c r="B1129" t="s">
        <v>9072</v>
      </c>
      <c r="C1129" t="s">
        <v>4414</v>
      </c>
    </row>
    <row r="1130" spans="1:4">
      <c r="A1130" t="s">
        <v>9073</v>
      </c>
      <c r="B1130" t="s">
        <v>9074</v>
      </c>
      <c r="C1130" t="s">
        <v>4414</v>
      </c>
    </row>
    <row r="1131" spans="1:4">
      <c r="A1131" t="s">
        <v>9075</v>
      </c>
      <c r="B1131" t="s">
        <v>9076</v>
      </c>
      <c r="C1131" t="s">
        <v>4414</v>
      </c>
    </row>
    <row r="1132" spans="1:4">
      <c r="A1132" t="s">
        <v>4647</v>
      </c>
      <c r="B1132" t="s">
        <v>9077</v>
      </c>
      <c r="C1132" t="s">
        <v>4414</v>
      </c>
    </row>
    <row r="1133" spans="1:4">
      <c r="A1133" t="s">
        <v>4650</v>
      </c>
      <c r="B1133" t="s">
        <v>9078</v>
      </c>
      <c r="C1133" t="s">
        <v>4414</v>
      </c>
    </row>
    <row r="1134" spans="1:4">
      <c r="A1134" t="s">
        <v>9079</v>
      </c>
      <c r="B1134" t="s">
        <v>9080</v>
      </c>
      <c r="C1134" t="s">
        <v>4414</v>
      </c>
    </row>
    <row r="1135" spans="1:4">
      <c r="A1135" t="s">
        <v>4653</v>
      </c>
      <c r="B1135" t="s">
        <v>9081</v>
      </c>
      <c r="C1135" t="s">
        <v>4414</v>
      </c>
    </row>
    <row r="1136" spans="1:4">
      <c r="A1136" t="s">
        <v>9082</v>
      </c>
      <c r="B1136" t="s">
        <v>9083</v>
      </c>
      <c r="C1136" t="s">
        <v>4414</v>
      </c>
    </row>
    <row r="1137" spans="1:4">
      <c r="A1137" t="s">
        <v>9084</v>
      </c>
      <c r="B1137" t="s">
        <v>9085</v>
      </c>
      <c r="C1137" t="s">
        <v>4414</v>
      </c>
    </row>
    <row r="1138" spans="1:4">
      <c r="A1138" t="s">
        <v>9086</v>
      </c>
      <c r="B1138" t="s">
        <v>9087</v>
      </c>
      <c r="C1138" t="s">
        <v>4414</v>
      </c>
    </row>
    <row r="1139" spans="1:4">
      <c r="A1139" t="s">
        <v>9088</v>
      </c>
      <c r="B1139" t="s">
        <v>9089</v>
      </c>
      <c r="C1139" t="s">
        <v>4414</v>
      </c>
    </row>
    <row r="1140" spans="1:4">
      <c r="A1140" t="s">
        <v>9090</v>
      </c>
      <c r="B1140" t="s">
        <v>9091</v>
      </c>
      <c r="C1140" t="s">
        <v>4414</v>
      </c>
    </row>
    <row r="1141" spans="1:4">
      <c r="A1141" t="s">
        <v>9092</v>
      </c>
      <c r="B1141" t="s">
        <v>9093</v>
      </c>
      <c r="C1141" t="s">
        <v>4414</v>
      </c>
    </row>
    <row r="1142" spans="1:4">
      <c r="A1142" t="s">
        <v>9094</v>
      </c>
      <c r="B1142" t="s">
        <v>9095</v>
      </c>
      <c r="C1142" t="s">
        <v>4414</v>
      </c>
    </row>
    <row r="1143" spans="1:4">
      <c r="A1143" t="s">
        <v>9096</v>
      </c>
      <c r="B1143" t="s">
        <v>9097</v>
      </c>
      <c r="C1143" t="s">
        <v>4414</v>
      </c>
    </row>
    <row r="1144" spans="1:4">
      <c r="A1144" t="s">
        <v>9098</v>
      </c>
      <c r="B1144" t="s">
        <v>9099</v>
      </c>
      <c r="C1144" t="s">
        <v>4414</v>
      </c>
    </row>
    <row r="1145" spans="1:4">
      <c r="A1145" t="s">
        <v>9100</v>
      </c>
      <c r="B1145" t="s">
        <v>9101</v>
      </c>
      <c r="C1145" t="s">
        <v>4414</v>
      </c>
    </row>
    <row r="1146" spans="1:4">
      <c r="A1146" t="s">
        <v>9102</v>
      </c>
      <c r="B1146" t="s">
        <v>9103</v>
      </c>
      <c r="C1146" t="s">
        <v>4414</v>
      </c>
    </row>
    <row r="1147" spans="1:4">
      <c r="A1147" t="s">
        <v>4656</v>
      </c>
      <c r="B1147" t="s">
        <v>9104</v>
      </c>
      <c r="C1147" t="s">
        <v>4414</v>
      </c>
    </row>
    <row r="1148" spans="1:4">
      <c r="A1148" t="s">
        <v>4659</v>
      </c>
      <c r="B1148" t="s">
        <v>9105</v>
      </c>
      <c r="C1148" t="s">
        <v>4414</v>
      </c>
    </row>
    <row r="1149" spans="1:4">
      <c r="A1149" t="s">
        <v>4662</v>
      </c>
      <c r="B1149" t="s">
        <v>9106</v>
      </c>
      <c r="C1149" t="s">
        <v>4414</v>
      </c>
    </row>
    <row r="1150" spans="1:4">
      <c r="A1150" t="s">
        <v>4665</v>
      </c>
      <c r="B1150" t="s">
        <v>9107</v>
      </c>
      <c r="C1150" t="s">
        <v>4414</v>
      </c>
    </row>
    <row r="1151" spans="1:4">
      <c r="A1151" t="s">
        <v>4668</v>
      </c>
      <c r="B1151" t="s">
        <v>9108</v>
      </c>
      <c r="C1151" t="s">
        <v>4414</v>
      </c>
      <c r="D1151" t="s">
        <v>9109</v>
      </c>
    </row>
    <row r="1152" spans="1:4">
      <c r="A1152" t="s">
        <v>4671</v>
      </c>
      <c r="B1152" t="s">
        <v>9110</v>
      </c>
      <c r="C1152" t="s">
        <v>4414</v>
      </c>
    </row>
    <row r="1153" spans="1:3">
      <c r="A1153" t="s">
        <v>4674</v>
      </c>
      <c r="B1153" t="s">
        <v>9111</v>
      </c>
      <c r="C1153" t="s">
        <v>4414</v>
      </c>
    </row>
    <row r="1154" spans="1:3">
      <c r="A1154" t="s">
        <v>9112</v>
      </c>
      <c r="B1154" t="s">
        <v>9113</v>
      </c>
      <c r="C1154" t="s">
        <v>4414</v>
      </c>
    </row>
    <row r="1155" spans="1:3">
      <c r="A1155" t="s">
        <v>9114</v>
      </c>
      <c r="B1155" t="s">
        <v>9115</v>
      </c>
      <c r="C1155" t="s">
        <v>4414</v>
      </c>
    </row>
    <row r="1156" spans="1:3">
      <c r="A1156" t="s">
        <v>4680</v>
      </c>
      <c r="B1156" t="s">
        <v>9116</v>
      </c>
      <c r="C1156" t="s">
        <v>4414</v>
      </c>
    </row>
    <row r="1157" spans="1:3">
      <c r="A1157" t="s">
        <v>4683</v>
      </c>
      <c r="B1157" t="s">
        <v>9117</v>
      </c>
      <c r="C1157" t="s">
        <v>4414</v>
      </c>
    </row>
    <row r="1158" spans="1:3">
      <c r="A1158" t="s">
        <v>4686</v>
      </c>
      <c r="B1158" t="s">
        <v>9118</v>
      </c>
      <c r="C1158" t="s">
        <v>4414</v>
      </c>
    </row>
    <row r="1159" spans="1:3">
      <c r="A1159" t="s">
        <v>4689</v>
      </c>
      <c r="B1159" t="s">
        <v>9119</v>
      </c>
      <c r="C1159" t="s">
        <v>4414</v>
      </c>
    </row>
    <row r="1160" spans="1:3">
      <c r="A1160" t="s">
        <v>4692</v>
      </c>
      <c r="B1160" t="s">
        <v>9120</v>
      </c>
      <c r="C1160" t="s">
        <v>4414</v>
      </c>
    </row>
    <row r="1161" spans="1:3">
      <c r="A1161" t="s">
        <v>9121</v>
      </c>
      <c r="B1161" t="s">
        <v>9122</v>
      </c>
      <c r="C1161" t="s">
        <v>4414</v>
      </c>
    </row>
    <row r="1162" spans="1:3">
      <c r="A1162" t="s">
        <v>9123</v>
      </c>
      <c r="B1162" t="s">
        <v>9124</v>
      </c>
      <c r="C1162" t="s">
        <v>4414</v>
      </c>
    </row>
    <row r="1163" spans="1:3">
      <c r="A1163" t="s">
        <v>9125</v>
      </c>
      <c r="B1163" t="s">
        <v>9126</v>
      </c>
      <c r="C1163" t="s">
        <v>4414</v>
      </c>
    </row>
    <row r="1164" spans="1:3">
      <c r="A1164" t="s">
        <v>4719</v>
      </c>
      <c r="B1164" t="s">
        <v>9127</v>
      </c>
      <c r="C1164" t="s">
        <v>4414</v>
      </c>
    </row>
    <row r="1165" spans="1:3">
      <c r="A1165" t="s">
        <v>4734</v>
      </c>
      <c r="B1165" t="s">
        <v>9128</v>
      </c>
      <c r="C1165" t="s">
        <v>4414</v>
      </c>
    </row>
    <row r="1166" spans="1:3">
      <c r="A1166" t="s">
        <v>4749</v>
      </c>
      <c r="B1166" t="s">
        <v>9129</v>
      </c>
      <c r="C1166" t="s">
        <v>4414</v>
      </c>
    </row>
    <row r="1167" spans="1:3">
      <c r="A1167" t="s">
        <v>4764</v>
      </c>
      <c r="B1167" t="s">
        <v>9130</v>
      </c>
      <c r="C1167" t="s">
        <v>4414</v>
      </c>
    </row>
    <row r="1168" spans="1:3">
      <c r="A1168" t="s">
        <v>4767</v>
      </c>
      <c r="B1168" t="s">
        <v>9131</v>
      </c>
      <c r="C1168" t="s">
        <v>4414</v>
      </c>
    </row>
    <row r="1169" spans="1:4">
      <c r="A1169" t="s">
        <v>4770</v>
      </c>
      <c r="B1169" t="s">
        <v>9132</v>
      </c>
      <c r="C1169" t="s">
        <v>4414</v>
      </c>
      <c r="D1169" t="s">
        <v>9133</v>
      </c>
    </row>
    <row r="1170" spans="1:4">
      <c r="A1170" t="s">
        <v>9134</v>
      </c>
      <c r="B1170" t="s">
        <v>9135</v>
      </c>
      <c r="C1170" t="s">
        <v>4414</v>
      </c>
      <c r="D1170" t="s">
        <v>9136</v>
      </c>
    </row>
    <row r="1171" spans="1:4">
      <c r="A1171" t="s">
        <v>9137</v>
      </c>
      <c r="B1171" t="s">
        <v>9138</v>
      </c>
      <c r="C1171" t="s">
        <v>4414</v>
      </c>
    </row>
    <row r="1172" spans="1:4">
      <c r="A1172" t="s">
        <v>4773</v>
      </c>
      <c r="B1172" t="s">
        <v>9139</v>
      </c>
      <c r="C1172" t="s">
        <v>4414</v>
      </c>
    </row>
    <row r="1173" spans="1:4">
      <c r="A1173" t="s">
        <v>4776</v>
      </c>
      <c r="B1173" t="s">
        <v>9140</v>
      </c>
      <c r="C1173" t="s">
        <v>4414</v>
      </c>
    </row>
    <row r="1174" spans="1:4">
      <c r="A1174" t="s">
        <v>4779</v>
      </c>
      <c r="B1174" t="s">
        <v>9141</v>
      </c>
      <c r="C1174" t="s">
        <v>4414</v>
      </c>
      <c r="D1174" t="s">
        <v>9142</v>
      </c>
    </row>
    <row r="1175" spans="1:4">
      <c r="A1175" t="s">
        <v>4785</v>
      </c>
      <c r="B1175" t="s">
        <v>9143</v>
      </c>
      <c r="C1175" t="s">
        <v>4414</v>
      </c>
    </row>
    <row r="1176" spans="1:4">
      <c r="A1176" t="s">
        <v>4797</v>
      </c>
      <c r="B1176" t="s">
        <v>9144</v>
      </c>
      <c r="C1176" t="s">
        <v>4414</v>
      </c>
    </row>
    <row r="1177" spans="1:4">
      <c r="A1177" t="s">
        <v>4800</v>
      </c>
      <c r="B1177" t="s">
        <v>9145</v>
      </c>
      <c r="C1177" t="s">
        <v>4414</v>
      </c>
    </row>
    <row r="1178" spans="1:4">
      <c r="A1178" t="s">
        <v>9146</v>
      </c>
      <c r="B1178" t="s">
        <v>9147</v>
      </c>
      <c r="C1178" t="s">
        <v>4414</v>
      </c>
    </row>
    <row r="1179" spans="1:4">
      <c r="A1179" t="s">
        <v>9148</v>
      </c>
      <c r="B1179" t="s">
        <v>9149</v>
      </c>
      <c r="C1179" t="s">
        <v>4414</v>
      </c>
    </row>
    <row r="1180" spans="1:4">
      <c r="A1180" t="s">
        <v>4812</v>
      </c>
      <c r="B1180" t="s">
        <v>9150</v>
      </c>
      <c r="C1180" t="s">
        <v>4414</v>
      </c>
    </row>
    <row r="1181" spans="1:4">
      <c r="A1181" t="s">
        <v>4815</v>
      </c>
      <c r="B1181" t="s">
        <v>9151</v>
      </c>
      <c r="C1181" t="s">
        <v>4414</v>
      </c>
    </row>
    <row r="1182" spans="1:4">
      <c r="A1182" t="s">
        <v>4818</v>
      </c>
      <c r="B1182" t="s">
        <v>9152</v>
      </c>
      <c r="C1182" t="s">
        <v>4414</v>
      </c>
    </row>
    <row r="1183" spans="1:4">
      <c r="A1183" t="s">
        <v>4821</v>
      </c>
      <c r="B1183" t="s">
        <v>9153</v>
      </c>
      <c r="C1183" t="s">
        <v>4414</v>
      </c>
    </row>
    <row r="1184" spans="1:4">
      <c r="A1184" t="s">
        <v>4836</v>
      </c>
      <c r="B1184" t="s">
        <v>9154</v>
      </c>
      <c r="C1184" t="s">
        <v>4414</v>
      </c>
    </row>
    <row r="1185" spans="1:4">
      <c r="A1185" t="s">
        <v>9155</v>
      </c>
      <c r="B1185" t="s">
        <v>9156</v>
      </c>
      <c r="C1185" t="s">
        <v>4414</v>
      </c>
    </row>
    <row r="1186" spans="1:4">
      <c r="A1186" t="s">
        <v>4848</v>
      </c>
      <c r="B1186" t="s">
        <v>9157</v>
      </c>
      <c r="C1186" t="s">
        <v>4414</v>
      </c>
    </row>
    <row r="1187" spans="1:4">
      <c r="A1187" t="s">
        <v>4851</v>
      </c>
      <c r="B1187" t="s">
        <v>9158</v>
      </c>
      <c r="C1187" t="s">
        <v>4414</v>
      </c>
    </row>
    <row r="1188" spans="1:4">
      <c r="A1188" t="s">
        <v>4854</v>
      </c>
      <c r="B1188" t="s">
        <v>9159</v>
      </c>
      <c r="C1188" t="s">
        <v>4414</v>
      </c>
    </row>
    <row r="1189" spans="1:4">
      <c r="A1189" t="s">
        <v>4863</v>
      </c>
      <c r="B1189" t="s">
        <v>9160</v>
      </c>
      <c r="C1189" t="s">
        <v>4414</v>
      </c>
    </row>
    <row r="1190" spans="1:4">
      <c r="A1190" t="s">
        <v>4866</v>
      </c>
      <c r="B1190" t="s">
        <v>9161</v>
      </c>
      <c r="C1190" t="s">
        <v>4414</v>
      </c>
    </row>
    <row r="1191" spans="1:4">
      <c r="A1191" t="s">
        <v>9162</v>
      </c>
      <c r="B1191" t="s">
        <v>9163</v>
      </c>
      <c r="C1191" t="s">
        <v>4414</v>
      </c>
    </row>
    <row r="1192" spans="1:4">
      <c r="A1192" t="s">
        <v>4872</v>
      </c>
      <c r="B1192" t="s">
        <v>9164</v>
      </c>
      <c r="C1192" t="s">
        <v>4414</v>
      </c>
    </row>
    <row r="1193" spans="1:4">
      <c r="A1193" t="s">
        <v>4875</v>
      </c>
      <c r="B1193" t="s">
        <v>9165</v>
      </c>
      <c r="C1193" t="s">
        <v>4414</v>
      </c>
    </row>
    <row r="1194" spans="1:4">
      <c r="A1194" t="s">
        <v>4878</v>
      </c>
      <c r="B1194" t="s">
        <v>9166</v>
      </c>
      <c r="C1194" t="s">
        <v>4414</v>
      </c>
    </row>
    <row r="1195" spans="1:4">
      <c r="A1195" t="s">
        <v>4881</v>
      </c>
      <c r="B1195" t="s">
        <v>9167</v>
      </c>
      <c r="C1195" t="s">
        <v>4414</v>
      </c>
    </row>
    <row r="1196" spans="1:4">
      <c r="A1196" t="s">
        <v>9168</v>
      </c>
      <c r="B1196" t="s">
        <v>9169</v>
      </c>
      <c r="C1196" t="s">
        <v>4414</v>
      </c>
    </row>
    <row r="1197" spans="1:4">
      <c r="A1197" t="s">
        <v>9170</v>
      </c>
      <c r="B1197" t="s">
        <v>9171</v>
      </c>
      <c r="C1197" t="s">
        <v>4414</v>
      </c>
    </row>
    <row r="1198" spans="1:4">
      <c r="A1198" t="s">
        <v>9172</v>
      </c>
      <c r="B1198" t="s">
        <v>9173</v>
      </c>
      <c r="C1198" t="s">
        <v>4414</v>
      </c>
    </row>
    <row r="1199" spans="1:4">
      <c r="A1199" t="s">
        <v>4884</v>
      </c>
      <c r="B1199" t="s">
        <v>9174</v>
      </c>
      <c r="C1199" t="s">
        <v>4414</v>
      </c>
      <c r="D1199" t="s">
        <v>9175</v>
      </c>
    </row>
    <row r="1200" spans="1:4">
      <c r="A1200" t="s">
        <v>4887</v>
      </c>
      <c r="B1200" t="s">
        <v>9176</v>
      </c>
      <c r="C1200" t="s">
        <v>4414</v>
      </c>
      <c r="D1200" t="s">
        <v>9177</v>
      </c>
    </row>
    <row r="1201" spans="1:4">
      <c r="A1201" t="s">
        <v>4890</v>
      </c>
      <c r="B1201" t="s">
        <v>9178</v>
      </c>
      <c r="C1201" t="s">
        <v>4414</v>
      </c>
      <c r="D1201" t="s">
        <v>9179</v>
      </c>
    </row>
    <row r="1202" spans="1:4">
      <c r="A1202" t="s">
        <v>4893</v>
      </c>
      <c r="B1202" t="s">
        <v>9180</v>
      </c>
      <c r="C1202" t="s">
        <v>4414</v>
      </c>
      <c r="D1202" t="s">
        <v>9181</v>
      </c>
    </row>
    <row r="1203" spans="1:4">
      <c r="A1203" t="s">
        <v>4896</v>
      </c>
      <c r="B1203" t="s">
        <v>9182</v>
      </c>
      <c r="C1203" t="s">
        <v>4414</v>
      </c>
      <c r="D1203" t="s">
        <v>9183</v>
      </c>
    </row>
    <row r="1204" spans="1:4">
      <c r="A1204" t="s">
        <v>4899</v>
      </c>
      <c r="B1204" t="s">
        <v>9184</v>
      </c>
      <c r="C1204" t="s">
        <v>4414</v>
      </c>
      <c r="D1204" t="s">
        <v>9185</v>
      </c>
    </row>
    <row r="1205" spans="1:4">
      <c r="A1205" t="s">
        <v>9186</v>
      </c>
      <c r="B1205" t="s">
        <v>9187</v>
      </c>
      <c r="C1205" t="s">
        <v>4414</v>
      </c>
      <c r="D1205" t="s">
        <v>9188</v>
      </c>
    </row>
    <row r="1206" spans="1:4">
      <c r="A1206" t="s">
        <v>9189</v>
      </c>
      <c r="B1206" t="s">
        <v>9190</v>
      </c>
      <c r="C1206" t="s">
        <v>4414</v>
      </c>
    </row>
    <row r="1207" spans="1:4">
      <c r="A1207" t="s">
        <v>4908</v>
      </c>
      <c r="B1207" t="s">
        <v>9191</v>
      </c>
      <c r="C1207" t="s">
        <v>4414</v>
      </c>
      <c r="D1207" t="s">
        <v>9192</v>
      </c>
    </row>
    <row r="1208" spans="1:4">
      <c r="A1208" t="s">
        <v>4911</v>
      </c>
      <c r="B1208" t="s">
        <v>9193</v>
      </c>
      <c r="C1208" t="s">
        <v>4414</v>
      </c>
      <c r="D1208" t="s">
        <v>9194</v>
      </c>
    </row>
    <row r="1209" spans="1:4">
      <c r="A1209" t="s">
        <v>4914</v>
      </c>
      <c r="B1209" t="s">
        <v>9195</v>
      </c>
      <c r="C1209" t="s">
        <v>4414</v>
      </c>
      <c r="D1209" t="s">
        <v>9196</v>
      </c>
    </row>
    <row r="1210" spans="1:4">
      <c r="A1210" t="s">
        <v>4917</v>
      </c>
      <c r="B1210" t="s">
        <v>9197</v>
      </c>
      <c r="C1210" t="s">
        <v>4414</v>
      </c>
      <c r="D1210" t="s">
        <v>9198</v>
      </c>
    </row>
    <row r="1211" spans="1:4">
      <c r="A1211" t="s">
        <v>4920</v>
      </c>
      <c r="B1211" t="s">
        <v>9199</v>
      </c>
      <c r="C1211" t="s">
        <v>4414</v>
      </c>
      <c r="D1211" t="s">
        <v>9200</v>
      </c>
    </row>
    <row r="1212" spans="1:4">
      <c r="A1212" t="s">
        <v>9201</v>
      </c>
      <c r="B1212" t="s">
        <v>9202</v>
      </c>
      <c r="C1212" t="s">
        <v>4414</v>
      </c>
      <c r="D1212" t="s">
        <v>9203</v>
      </c>
    </row>
    <row r="1213" spans="1:4">
      <c r="A1213" t="s">
        <v>4923</v>
      </c>
      <c r="B1213" t="s">
        <v>9204</v>
      </c>
      <c r="C1213" t="s">
        <v>4414</v>
      </c>
      <c r="D1213" t="s">
        <v>9205</v>
      </c>
    </row>
    <row r="1214" spans="1:4">
      <c r="A1214" t="s">
        <v>4926</v>
      </c>
      <c r="B1214" t="s">
        <v>9206</v>
      </c>
      <c r="C1214" t="s">
        <v>4414</v>
      </c>
    </row>
    <row r="1215" spans="1:4">
      <c r="A1215" t="s">
        <v>9207</v>
      </c>
      <c r="B1215" t="s">
        <v>9208</v>
      </c>
      <c r="C1215" t="s">
        <v>4414</v>
      </c>
    </row>
    <row r="1216" spans="1:4">
      <c r="A1216" t="s">
        <v>9209</v>
      </c>
      <c r="B1216" t="s">
        <v>9210</v>
      </c>
      <c r="C1216" t="s">
        <v>4414</v>
      </c>
    </row>
    <row r="1217" spans="1:4">
      <c r="A1217" t="s">
        <v>9211</v>
      </c>
      <c r="B1217" t="s">
        <v>9212</v>
      </c>
      <c r="C1217" t="s">
        <v>4414</v>
      </c>
    </row>
    <row r="1218" spans="1:4">
      <c r="A1218" t="s">
        <v>9213</v>
      </c>
      <c r="B1218" t="s">
        <v>9214</v>
      </c>
      <c r="C1218" t="s">
        <v>4414</v>
      </c>
    </row>
    <row r="1219" spans="1:4">
      <c r="A1219" t="s">
        <v>9215</v>
      </c>
      <c r="B1219" t="s">
        <v>9216</v>
      </c>
      <c r="C1219" t="s">
        <v>4414</v>
      </c>
    </row>
    <row r="1220" spans="1:4">
      <c r="A1220" t="s">
        <v>9217</v>
      </c>
      <c r="B1220" t="s">
        <v>9218</v>
      </c>
      <c r="C1220" t="s">
        <v>4414</v>
      </c>
    </row>
    <row r="1221" spans="1:4">
      <c r="A1221" t="s">
        <v>9219</v>
      </c>
      <c r="B1221" t="s">
        <v>9220</v>
      </c>
      <c r="C1221" t="s">
        <v>4414</v>
      </c>
    </row>
    <row r="1222" spans="1:4">
      <c r="A1222" t="s">
        <v>9221</v>
      </c>
      <c r="B1222" t="s">
        <v>9222</v>
      </c>
      <c r="C1222" t="s">
        <v>4414</v>
      </c>
    </row>
    <row r="1223" spans="1:4">
      <c r="A1223" t="s">
        <v>9223</v>
      </c>
      <c r="B1223" t="s">
        <v>9224</v>
      </c>
      <c r="C1223" t="s">
        <v>4414</v>
      </c>
      <c r="D1223" t="s">
        <v>9225</v>
      </c>
    </row>
    <row r="1224" spans="1:4">
      <c r="A1224" t="s">
        <v>4935</v>
      </c>
      <c r="B1224" t="s">
        <v>9226</v>
      </c>
      <c r="C1224" t="s">
        <v>4414</v>
      </c>
    </row>
    <row r="1225" spans="1:4">
      <c r="A1225" t="s">
        <v>4938</v>
      </c>
      <c r="B1225" t="s">
        <v>9227</v>
      </c>
      <c r="C1225" t="s">
        <v>4414</v>
      </c>
      <c r="D1225" t="s">
        <v>9228</v>
      </c>
    </row>
    <row r="1226" spans="1:4">
      <c r="A1226" t="s">
        <v>4941</v>
      </c>
      <c r="B1226" t="s">
        <v>9229</v>
      </c>
      <c r="C1226" t="s">
        <v>4414</v>
      </c>
    </row>
    <row r="1227" spans="1:4">
      <c r="A1227" t="s">
        <v>4944</v>
      </c>
      <c r="B1227" t="s">
        <v>9230</v>
      </c>
      <c r="C1227" t="s">
        <v>4414</v>
      </c>
      <c r="D1227" t="s">
        <v>9231</v>
      </c>
    </row>
    <row r="1228" spans="1:4">
      <c r="A1228" t="s">
        <v>4947</v>
      </c>
      <c r="B1228" t="s">
        <v>9232</v>
      </c>
      <c r="C1228" t="s">
        <v>4414</v>
      </c>
    </row>
    <row r="1229" spans="1:4">
      <c r="A1229" t="s">
        <v>4950</v>
      </c>
      <c r="B1229" t="s">
        <v>9233</v>
      </c>
      <c r="C1229" t="s">
        <v>4414</v>
      </c>
      <c r="D1229" t="s">
        <v>9234</v>
      </c>
    </row>
    <row r="1230" spans="1:4">
      <c r="A1230" t="s">
        <v>9235</v>
      </c>
      <c r="B1230" t="s">
        <v>9236</v>
      </c>
      <c r="C1230" t="s">
        <v>4414</v>
      </c>
    </row>
    <row r="1231" spans="1:4">
      <c r="A1231" t="s">
        <v>9237</v>
      </c>
      <c r="B1231" t="s">
        <v>9238</v>
      </c>
      <c r="C1231" t="s">
        <v>4414</v>
      </c>
      <c r="D1231" t="s">
        <v>9239</v>
      </c>
    </row>
    <row r="1232" spans="1:4">
      <c r="A1232" t="s">
        <v>9240</v>
      </c>
      <c r="B1232" t="s">
        <v>9241</v>
      </c>
      <c r="C1232" t="s">
        <v>4414</v>
      </c>
    </row>
    <row r="1233" spans="1:4">
      <c r="A1233" t="s">
        <v>9242</v>
      </c>
      <c r="B1233" t="s">
        <v>9243</v>
      </c>
      <c r="C1233" t="s">
        <v>4414</v>
      </c>
      <c r="D1233" t="s">
        <v>9244</v>
      </c>
    </row>
    <row r="1234" spans="1:4">
      <c r="A1234" t="s">
        <v>4953</v>
      </c>
      <c r="B1234" t="s">
        <v>9245</v>
      </c>
      <c r="C1234" t="s">
        <v>4414</v>
      </c>
    </row>
    <row r="1235" spans="1:4">
      <c r="A1235" t="s">
        <v>4956</v>
      </c>
      <c r="B1235" t="s">
        <v>9246</v>
      </c>
      <c r="C1235" t="s">
        <v>4414</v>
      </c>
      <c r="D1235" t="s">
        <v>9247</v>
      </c>
    </row>
    <row r="1236" spans="1:4">
      <c r="A1236" t="s">
        <v>4962</v>
      </c>
      <c r="B1236" t="s">
        <v>9248</v>
      </c>
      <c r="C1236" t="s">
        <v>4414</v>
      </c>
      <c r="D1236" t="s">
        <v>9249</v>
      </c>
    </row>
    <row r="1237" spans="1:4">
      <c r="A1237" t="s">
        <v>4968</v>
      </c>
      <c r="B1237" t="s">
        <v>9250</v>
      </c>
      <c r="C1237" t="s">
        <v>4414</v>
      </c>
      <c r="D1237" t="s">
        <v>9251</v>
      </c>
    </row>
    <row r="1238" spans="1:4">
      <c r="A1238" t="s">
        <v>9252</v>
      </c>
      <c r="B1238" t="s">
        <v>9253</v>
      </c>
      <c r="C1238" t="s">
        <v>4414</v>
      </c>
    </row>
    <row r="1239" spans="1:4">
      <c r="A1239" t="s">
        <v>4971</v>
      </c>
      <c r="B1239" t="s">
        <v>9254</v>
      </c>
      <c r="C1239" t="s">
        <v>4414</v>
      </c>
    </row>
    <row r="1240" spans="1:4">
      <c r="A1240" t="s">
        <v>9255</v>
      </c>
      <c r="B1240" t="s">
        <v>9256</v>
      </c>
      <c r="C1240" t="s">
        <v>4414</v>
      </c>
      <c r="D1240" t="s">
        <v>9257</v>
      </c>
    </row>
    <row r="1241" spans="1:4">
      <c r="A1241" t="s">
        <v>9258</v>
      </c>
      <c r="B1241" t="s">
        <v>9259</v>
      </c>
      <c r="C1241" t="s">
        <v>4414</v>
      </c>
    </row>
    <row r="1242" spans="1:4">
      <c r="A1242" t="s">
        <v>5007</v>
      </c>
      <c r="B1242" t="s">
        <v>9260</v>
      </c>
      <c r="C1242" t="s">
        <v>4414</v>
      </c>
    </row>
    <row r="1243" spans="1:4">
      <c r="A1243" t="s">
        <v>5010</v>
      </c>
      <c r="B1243" t="s">
        <v>9261</v>
      </c>
      <c r="C1243" t="s">
        <v>4414</v>
      </c>
    </row>
    <row r="1244" spans="1:4">
      <c r="A1244" t="s">
        <v>5013</v>
      </c>
      <c r="B1244" t="s">
        <v>9262</v>
      </c>
      <c r="C1244" t="s">
        <v>4414</v>
      </c>
    </row>
    <row r="1245" spans="1:4">
      <c r="A1245" t="s">
        <v>5028</v>
      </c>
      <c r="B1245" t="s">
        <v>9263</v>
      </c>
      <c r="C1245" t="s">
        <v>4414</v>
      </c>
    </row>
    <row r="1246" spans="1:4">
      <c r="A1246" t="s">
        <v>5043</v>
      </c>
      <c r="B1246" t="s">
        <v>9264</v>
      </c>
      <c r="C1246" t="s">
        <v>4414</v>
      </c>
      <c r="D1246" t="s">
        <v>9265</v>
      </c>
    </row>
    <row r="1247" spans="1:4">
      <c r="A1247" t="s">
        <v>5046</v>
      </c>
      <c r="B1247" t="s">
        <v>9266</v>
      </c>
      <c r="C1247" t="s">
        <v>4414</v>
      </c>
      <c r="D1247" t="s">
        <v>9267</v>
      </c>
    </row>
    <row r="1248" spans="1:4">
      <c r="A1248" t="s">
        <v>5049</v>
      </c>
      <c r="B1248" t="s">
        <v>9268</v>
      </c>
      <c r="C1248" t="s">
        <v>4414</v>
      </c>
      <c r="D1248" t="s">
        <v>9269</v>
      </c>
    </row>
    <row r="1249" spans="1:3">
      <c r="A1249" t="s">
        <v>5052</v>
      </c>
      <c r="B1249" t="s">
        <v>9270</v>
      </c>
      <c r="C1249" t="s">
        <v>4414</v>
      </c>
    </row>
    <row r="1250" spans="1:3">
      <c r="A1250" t="s">
        <v>5055</v>
      </c>
      <c r="B1250" t="s">
        <v>9271</v>
      </c>
      <c r="C1250" t="s">
        <v>4414</v>
      </c>
    </row>
    <row r="1251" spans="1:3">
      <c r="A1251" t="s">
        <v>5058</v>
      </c>
      <c r="B1251" t="s">
        <v>9272</v>
      </c>
      <c r="C1251" t="s">
        <v>4414</v>
      </c>
    </row>
    <row r="1252" spans="1:3">
      <c r="A1252" t="s">
        <v>9273</v>
      </c>
      <c r="B1252" t="s">
        <v>9274</v>
      </c>
      <c r="C1252" t="s">
        <v>4414</v>
      </c>
    </row>
    <row r="1253" spans="1:3">
      <c r="A1253" t="s">
        <v>9275</v>
      </c>
      <c r="B1253" t="s">
        <v>9276</v>
      </c>
      <c r="C1253" t="s">
        <v>4414</v>
      </c>
    </row>
    <row r="1254" spans="1:3">
      <c r="A1254" t="s">
        <v>9277</v>
      </c>
      <c r="B1254" t="s">
        <v>9278</v>
      </c>
      <c r="C1254" t="s">
        <v>4414</v>
      </c>
    </row>
    <row r="1255" spans="1:3">
      <c r="A1255" t="s">
        <v>9279</v>
      </c>
      <c r="B1255" t="s">
        <v>9280</v>
      </c>
      <c r="C1255" t="s">
        <v>4414</v>
      </c>
    </row>
    <row r="1256" spans="1:3">
      <c r="A1256" t="s">
        <v>5067</v>
      </c>
      <c r="B1256" t="s">
        <v>9281</v>
      </c>
      <c r="C1256" t="s">
        <v>4414</v>
      </c>
    </row>
    <row r="1257" spans="1:3">
      <c r="A1257" t="s">
        <v>5069</v>
      </c>
      <c r="B1257" t="s">
        <v>9282</v>
      </c>
      <c r="C1257" t="s">
        <v>4414</v>
      </c>
    </row>
    <row r="1258" spans="1:3">
      <c r="A1258" t="s">
        <v>5071</v>
      </c>
      <c r="B1258" t="s">
        <v>9283</v>
      </c>
      <c r="C1258" t="s">
        <v>4414</v>
      </c>
    </row>
    <row r="1259" spans="1:3">
      <c r="A1259" t="s">
        <v>5073</v>
      </c>
      <c r="B1259" t="s">
        <v>9284</v>
      </c>
      <c r="C1259" t="s">
        <v>4414</v>
      </c>
    </row>
    <row r="1260" spans="1:3">
      <c r="A1260" t="s">
        <v>9285</v>
      </c>
      <c r="B1260" t="s">
        <v>9286</v>
      </c>
      <c r="C1260" t="s">
        <v>4414</v>
      </c>
    </row>
    <row r="1261" spans="1:3">
      <c r="A1261" t="s">
        <v>9287</v>
      </c>
      <c r="B1261" t="s">
        <v>9288</v>
      </c>
      <c r="C1261" t="s">
        <v>4414</v>
      </c>
    </row>
    <row r="1262" spans="1:3">
      <c r="A1262" t="s">
        <v>9289</v>
      </c>
      <c r="B1262" t="s">
        <v>9290</v>
      </c>
      <c r="C1262" t="s">
        <v>4414</v>
      </c>
    </row>
    <row r="1263" spans="1:3">
      <c r="A1263" t="s">
        <v>5075</v>
      </c>
      <c r="B1263" t="s">
        <v>9291</v>
      </c>
      <c r="C1263" t="s">
        <v>4414</v>
      </c>
    </row>
    <row r="1264" spans="1:3">
      <c r="A1264" t="s">
        <v>5084</v>
      </c>
      <c r="B1264" t="s">
        <v>9292</v>
      </c>
      <c r="C1264" t="s">
        <v>4414</v>
      </c>
    </row>
    <row r="1265" spans="1:4">
      <c r="A1265" t="s">
        <v>5093</v>
      </c>
      <c r="B1265" t="s">
        <v>9293</v>
      </c>
      <c r="C1265" t="s">
        <v>4414</v>
      </c>
    </row>
    <row r="1266" spans="1:4">
      <c r="A1266" t="s">
        <v>5096</v>
      </c>
      <c r="B1266" t="s">
        <v>9294</v>
      </c>
      <c r="C1266" t="s">
        <v>4414</v>
      </c>
    </row>
    <row r="1267" spans="1:4">
      <c r="A1267" t="s">
        <v>5099</v>
      </c>
      <c r="B1267" t="s">
        <v>9295</v>
      </c>
      <c r="C1267" t="s">
        <v>4414</v>
      </c>
    </row>
    <row r="1268" spans="1:4">
      <c r="A1268" t="s">
        <v>5102</v>
      </c>
      <c r="B1268" t="s">
        <v>9296</v>
      </c>
      <c r="C1268" t="s">
        <v>4414</v>
      </c>
    </row>
    <row r="1269" spans="1:4">
      <c r="A1269" t="s">
        <v>5118</v>
      </c>
      <c r="B1269" t="s">
        <v>9297</v>
      </c>
      <c r="C1269" t="s">
        <v>4414</v>
      </c>
    </row>
    <row r="1270" spans="1:4">
      <c r="A1270" t="s">
        <v>5160</v>
      </c>
      <c r="B1270" t="s">
        <v>9298</v>
      </c>
      <c r="C1270" t="s">
        <v>4414</v>
      </c>
    </row>
    <row r="1271" spans="1:4">
      <c r="A1271" t="s">
        <v>5163</v>
      </c>
      <c r="B1271" t="s">
        <v>9299</v>
      </c>
      <c r="C1271" t="s">
        <v>4414</v>
      </c>
    </row>
    <row r="1272" spans="1:4">
      <c r="A1272" t="s">
        <v>5168</v>
      </c>
      <c r="B1272" t="s">
        <v>9300</v>
      </c>
      <c r="C1272" t="s">
        <v>4414</v>
      </c>
    </row>
    <row r="1273" spans="1:4">
      <c r="A1273" t="s">
        <v>5170</v>
      </c>
      <c r="B1273" t="s">
        <v>9301</v>
      </c>
      <c r="C1273" t="s">
        <v>4414</v>
      </c>
    </row>
    <row r="1274" spans="1:4">
      <c r="A1274" t="s">
        <v>5179</v>
      </c>
      <c r="B1274" t="s">
        <v>9302</v>
      </c>
      <c r="C1274" t="s">
        <v>4414</v>
      </c>
    </row>
    <row r="1275" spans="1:4">
      <c r="A1275" t="s">
        <v>5183</v>
      </c>
      <c r="B1275" t="s">
        <v>9303</v>
      </c>
      <c r="C1275" t="s">
        <v>4414</v>
      </c>
    </row>
    <row r="1276" spans="1:4">
      <c r="A1276" t="s">
        <v>5185</v>
      </c>
      <c r="B1276" t="s">
        <v>9304</v>
      </c>
      <c r="C1276" t="s">
        <v>4414</v>
      </c>
    </row>
    <row r="1277" spans="1:4">
      <c r="A1277" t="s">
        <v>5207</v>
      </c>
      <c r="B1277" t="s">
        <v>9305</v>
      </c>
      <c r="C1277" t="s">
        <v>4414</v>
      </c>
    </row>
    <row r="1278" spans="1:4">
      <c r="A1278" t="s">
        <v>5210</v>
      </c>
      <c r="B1278" t="s">
        <v>9306</v>
      </c>
      <c r="C1278" t="s">
        <v>4414</v>
      </c>
      <c r="D1278" t="s">
        <v>9307</v>
      </c>
    </row>
    <row r="1279" spans="1:4">
      <c r="A1279" t="s">
        <v>5212</v>
      </c>
      <c r="B1279" t="s">
        <v>9308</v>
      </c>
      <c r="C1279" t="s">
        <v>4414</v>
      </c>
      <c r="D1279" t="s">
        <v>9309</v>
      </c>
    </row>
    <row r="1280" spans="1:4">
      <c r="A1280" t="s">
        <v>5214</v>
      </c>
      <c r="B1280" t="s">
        <v>9310</v>
      </c>
      <c r="C1280" t="s">
        <v>4414</v>
      </c>
      <c r="D1280" t="s">
        <v>9311</v>
      </c>
    </row>
    <row r="1281" spans="1:4">
      <c r="A1281" t="s">
        <v>5216</v>
      </c>
      <c r="B1281" t="s">
        <v>9312</v>
      </c>
      <c r="C1281" t="s">
        <v>4414</v>
      </c>
      <c r="D1281" t="s">
        <v>9313</v>
      </c>
    </row>
    <row r="1282" spans="1:4">
      <c r="A1282" t="s">
        <v>5218</v>
      </c>
      <c r="B1282" t="s">
        <v>9314</v>
      </c>
      <c r="C1282" t="s">
        <v>4414</v>
      </c>
      <c r="D1282" t="s">
        <v>9315</v>
      </c>
    </row>
    <row r="1283" spans="1:4">
      <c r="A1283" t="s">
        <v>5220</v>
      </c>
      <c r="B1283" t="s">
        <v>9316</v>
      </c>
      <c r="C1283" t="s">
        <v>4414</v>
      </c>
      <c r="D1283" t="s">
        <v>9317</v>
      </c>
    </row>
    <row r="1284" spans="1:4">
      <c r="A1284" t="s">
        <v>5222</v>
      </c>
      <c r="B1284" t="s">
        <v>9318</v>
      </c>
      <c r="C1284" t="s">
        <v>4414</v>
      </c>
      <c r="D1284" t="s">
        <v>9319</v>
      </c>
    </row>
    <row r="1285" spans="1:4">
      <c r="A1285" t="s">
        <v>5224</v>
      </c>
      <c r="B1285" t="s">
        <v>9320</v>
      </c>
      <c r="C1285" t="s">
        <v>4414</v>
      </c>
      <c r="D1285" t="s">
        <v>9321</v>
      </c>
    </row>
    <row r="1286" spans="1:4">
      <c r="A1286" t="s">
        <v>5226</v>
      </c>
      <c r="B1286" t="s">
        <v>9322</v>
      </c>
      <c r="C1286" t="s">
        <v>4414</v>
      </c>
      <c r="D1286" t="s">
        <v>9323</v>
      </c>
    </row>
    <row r="1287" spans="1:4">
      <c r="A1287" t="s">
        <v>5228</v>
      </c>
      <c r="B1287" t="s">
        <v>9324</v>
      </c>
      <c r="C1287" t="s">
        <v>4414</v>
      </c>
      <c r="D1287" t="s">
        <v>9325</v>
      </c>
    </row>
    <row r="1288" spans="1:4">
      <c r="A1288" t="s">
        <v>5230</v>
      </c>
      <c r="B1288" t="s">
        <v>9326</v>
      </c>
      <c r="C1288" t="s">
        <v>4414</v>
      </c>
      <c r="D1288" t="s">
        <v>9327</v>
      </c>
    </row>
    <row r="1289" spans="1:4">
      <c r="A1289" t="s">
        <v>5232</v>
      </c>
      <c r="B1289" t="s">
        <v>9328</v>
      </c>
      <c r="C1289" t="s">
        <v>4414</v>
      </c>
      <c r="D1289" t="s">
        <v>9329</v>
      </c>
    </row>
    <row r="1290" spans="1:4">
      <c r="A1290" t="s">
        <v>5234</v>
      </c>
      <c r="B1290" t="s">
        <v>9330</v>
      </c>
      <c r="C1290" t="s">
        <v>4414</v>
      </c>
      <c r="D1290" t="s">
        <v>9331</v>
      </c>
    </row>
    <row r="1291" spans="1:4">
      <c r="A1291" t="s">
        <v>5236</v>
      </c>
      <c r="B1291" t="s">
        <v>9332</v>
      </c>
      <c r="C1291" t="s">
        <v>4414</v>
      </c>
      <c r="D1291" t="s">
        <v>9333</v>
      </c>
    </row>
    <row r="1292" spans="1:4">
      <c r="A1292" t="s">
        <v>5238</v>
      </c>
      <c r="B1292" t="s">
        <v>9334</v>
      </c>
      <c r="C1292" t="s">
        <v>4414</v>
      </c>
      <c r="D1292" t="s">
        <v>9335</v>
      </c>
    </row>
    <row r="1293" spans="1:4">
      <c r="A1293" t="s">
        <v>5240</v>
      </c>
      <c r="B1293" t="s">
        <v>9336</v>
      </c>
      <c r="C1293" t="s">
        <v>4414</v>
      </c>
      <c r="D1293" t="s">
        <v>9337</v>
      </c>
    </row>
    <row r="1294" spans="1:4">
      <c r="A1294" t="s">
        <v>5242</v>
      </c>
      <c r="B1294" t="s">
        <v>9338</v>
      </c>
      <c r="C1294" t="s">
        <v>4414</v>
      </c>
      <c r="D1294" t="s">
        <v>9339</v>
      </c>
    </row>
    <row r="1295" spans="1:4">
      <c r="A1295" t="s">
        <v>5245</v>
      </c>
      <c r="B1295" t="s">
        <v>9340</v>
      </c>
      <c r="C1295" t="s">
        <v>4414</v>
      </c>
      <c r="D1295" t="s">
        <v>9341</v>
      </c>
    </row>
    <row r="1296" spans="1:4">
      <c r="A1296" t="s">
        <v>5247</v>
      </c>
      <c r="B1296" t="s">
        <v>9342</v>
      </c>
      <c r="C1296" t="s">
        <v>4414</v>
      </c>
      <c r="D1296" t="s">
        <v>9341</v>
      </c>
    </row>
    <row r="1297" spans="1:4">
      <c r="A1297" t="s">
        <v>5249</v>
      </c>
      <c r="B1297" t="s">
        <v>9343</v>
      </c>
      <c r="C1297" t="s">
        <v>4414</v>
      </c>
      <c r="D1297" t="s">
        <v>9341</v>
      </c>
    </row>
    <row r="1298" spans="1:4">
      <c r="A1298" t="s">
        <v>5251</v>
      </c>
      <c r="B1298" t="s">
        <v>9344</v>
      </c>
      <c r="C1298" t="s">
        <v>4414</v>
      </c>
    </row>
    <row r="1299" spans="1:4">
      <c r="A1299" t="s">
        <v>5253</v>
      </c>
      <c r="B1299" t="s">
        <v>9345</v>
      </c>
      <c r="C1299" t="s">
        <v>4414</v>
      </c>
    </row>
    <row r="1300" spans="1:4">
      <c r="A1300" t="s">
        <v>5255</v>
      </c>
      <c r="B1300" t="s">
        <v>9346</v>
      </c>
      <c r="C1300" t="s">
        <v>4414</v>
      </c>
    </row>
    <row r="1301" spans="1:4">
      <c r="A1301" t="s">
        <v>5257</v>
      </c>
      <c r="B1301" t="s">
        <v>9347</v>
      </c>
      <c r="C1301" t="s">
        <v>4414</v>
      </c>
    </row>
    <row r="1302" spans="1:4">
      <c r="A1302" t="s">
        <v>9348</v>
      </c>
      <c r="B1302" t="s">
        <v>9349</v>
      </c>
      <c r="C1302" t="s">
        <v>4414</v>
      </c>
    </row>
    <row r="1303" spans="1:4">
      <c r="A1303" t="s">
        <v>9350</v>
      </c>
      <c r="B1303" t="s">
        <v>9351</v>
      </c>
      <c r="C1303" t="s">
        <v>4414</v>
      </c>
    </row>
    <row r="1304" spans="1:4">
      <c r="A1304" t="s">
        <v>9352</v>
      </c>
      <c r="B1304" t="s">
        <v>9353</v>
      </c>
      <c r="C1304" t="s">
        <v>4414</v>
      </c>
    </row>
    <row r="1305" spans="1:4">
      <c r="A1305" t="s">
        <v>9354</v>
      </c>
      <c r="B1305" t="s">
        <v>9355</v>
      </c>
      <c r="C1305" t="s">
        <v>4414</v>
      </c>
    </row>
    <row r="1306" spans="1:4">
      <c r="A1306" t="s">
        <v>9356</v>
      </c>
      <c r="B1306" t="s">
        <v>9357</v>
      </c>
      <c r="C1306" t="s">
        <v>4414</v>
      </c>
    </row>
    <row r="1307" spans="1:4">
      <c r="A1307" t="s">
        <v>9358</v>
      </c>
      <c r="B1307" t="s">
        <v>9359</v>
      </c>
      <c r="C1307" t="s">
        <v>4414</v>
      </c>
    </row>
    <row r="1308" spans="1:4">
      <c r="A1308" t="s">
        <v>9360</v>
      </c>
      <c r="B1308" t="s">
        <v>9361</v>
      </c>
      <c r="C1308" t="s">
        <v>4414</v>
      </c>
    </row>
    <row r="1309" spans="1:4">
      <c r="A1309" t="s">
        <v>9362</v>
      </c>
      <c r="B1309" t="s">
        <v>9363</v>
      </c>
      <c r="C1309" t="s">
        <v>4414</v>
      </c>
    </row>
    <row r="1310" spans="1:4">
      <c r="A1310" t="s">
        <v>5271</v>
      </c>
      <c r="B1310" t="s">
        <v>9364</v>
      </c>
      <c r="C1310" t="s">
        <v>4414</v>
      </c>
      <c r="D1310" t="s">
        <v>9365</v>
      </c>
    </row>
    <row r="1311" spans="1:4">
      <c r="A1311" t="s">
        <v>5274</v>
      </c>
      <c r="B1311" s="286" t="s">
        <v>9366</v>
      </c>
      <c r="C1311" t="s">
        <v>4414</v>
      </c>
      <c r="D1311" t="s">
        <v>9367</v>
      </c>
    </row>
    <row r="1312" spans="1:4">
      <c r="A1312" t="s">
        <v>5277</v>
      </c>
      <c r="B1312" t="s">
        <v>9368</v>
      </c>
      <c r="C1312" t="s">
        <v>4414</v>
      </c>
    </row>
    <row r="1313" spans="1:4">
      <c r="A1313" t="s">
        <v>5280</v>
      </c>
      <c r="B1313" t="s">
        <v>9369</v>
      </c>
      <c r="C1313" t="s">
        <v>4414</v>
      </c>
    </row>
    <row r="1314" spans="1:4">
      <c r="A1314" t="s">
        <v>5283</v>
      </c>
      <c r="B1314" t="s">
        <v>9370</v>
      </c>
      <c r="C1314" t="s">
        <v>4414</v>
      </c>
      <c r="D1314" t="s">
        <v>9371</v>
      </c>
    </row>
    <row r="1315" spans="1:4">
      <c r="A1315" t="s">
        <v>5285</v>
      </c>
      <c r="B1315" t="s">
        <v>9372</v>
      </c>
      <c r="C1315" t="s">
        <v>4414</v>
      </c>
      <c r="D1315" t="s">
        <v>9373</v>
      </c>
    </row>
    <row r="1316" spans="1:4">
      <c r="A1316" t="s">
        <v>5288</v>
      </c>
      <c r="B1316" t="s">
        <v>9374</v>
      </c>
      <c r="C1316" t="s">
        <v>4414</v>
      </c>
      <c r="D1316" s="317" t="s">
        <v>9375</v>
      </c>
    </row>
    <row r="1317" spans="1:4">
      <c r="A1317" t="s">
        <v>5291</v>
      </c>
      <c r="B1317" t="s">
        <v>9376</v>
      </c>
      <c r="C1317" t="s">
        <v>4414</v>
      </c>
      <c r="D1317" t="s">
        <v>9377</v>
      </c>
    </row>
    <row r="1318" spans="1:4">
      <c r="A1318" t="s">
        <v>5294</v>
      </c>
      <c r="B1318" s="317" t="s">
        <v>9378</v>
      </c>
      <c r="C1318" t="s">
        <v>4414</v>
      </c>
      <c r="D1318" s="284" t="s">
        <v>9379</v>
      </c>
    </row>
    <row r="1319" spans="1:4">
      <c r="A1319" t="s">
        <v>5297</v>
      </c>
      <c r="B1319" t="s">
        <v>9380</v>
      </c>
      <c r="C1319" s="284" t="s">
        <v>4414</v>
      </c>
      <c r="D1319" s="286" t="s">
        <v>9381</v>
      </c>
    </row>
    <row r="1320" spans="1:4">
      <c r="A1320" t="s">
        <v>5299</v>
      </c>
      <c r="B1320" s="284" t="s">
        <v>9382</v>
      </c>
      <c r="C1320" s="286" t="s">
        <v>4414</v>
      </c>
      <c r="D1320" t="s">
        <v>9383</v>
      </c>
    </row>
    <row r="1321" spans="1:4">
      <c r="A1321" t="s">
        <v>5301</v>
      </c>
      <c r="B1321" t="s">
        <v>9384</v>
      </c>
      <c r="C1321" s="286" t="s">
        <v>4414</v>
      </c>
      <c r="D1321" t="s">
        <v>9385</v>
      </c>
    </row>
    <row r="1322" spans="1:4">
      <c r="A1322" t="s">
        <v>9386</v>
      </c>
      <c r="B1322" s="286" t="s">
        <v>9387</v>
      </c>
      <c r="C1322" t="s">
        <v>4414</v>
      </c>
      <c r="D1322" s="286" t="s">
        <v>9388</v>
      </c>
    </row>
    <row r="1323" spans="1:4">
      <c r="A1323" t="s">
        <v>9389</v>
      </c>
      <c r="B1323" t="s">
        <v>9390</v>
      </c>
      <c r="C1323" t="s">
        <v>4414</v>
      </c>
      <c r="D1323" s="284" t="s">
        <v>9391</v>
      </c>
    </row>
    <row r="1324" spans="1:4">
      <c r="A1324" t="s">
        <v>9392</v>
      </c>
      <c r="B1324" t="s">
        <v>9393</v>
      </c>
      <c r="C1324" s="284" t="s">
        <v>4414</v>
      </c>
    </row>
    <row r="1325" spans="1:4">
      <c r="A1325" t="s">
        <v>9394</v>
      </c>
      <c r="B1325" t="s">
        <v>9395</v>
      </c>
      <c r="C1325" s="284" t="s">
        <v>4414</v>
      </c>
    </row>
    <row r="1326" spans="1:4">
      <c r="A1326" t="s">
        <v>9396</v>
      </c>
      <c r="B1326" s="286" t="s">
        <v>9397</v>
      </c>
      <c r="C1326" s="284" t="s">
        <v>4414</v>
      </c>
    </row>
    <row r="1327" spans="1:4">
      <c r="A1327" t="s">
        <v>9398</v>
      </c>
      <c r="B1327" s="284" t="s">
        <v>9399</v>
      </c>
      <c r="C1327" t="s">
        <v>4414</v>
      </c>
    </row>
    <row r="1328" spans="1:4">
      <c r="A1328" t="s">
        <v>9400</v>
      </c>
      <c r="B1328" t="s">
        <v>9401</v>
      </c>
      <c r="C1328" t="s">
        <v>4414</v>
      </c>
    </row>
    <row r="1329" spans="1:4">
      <c r="A1329" t="s">
        <v>9402</v>
      </c>
      <c r="B1329" t="s">
        <v>9403</v>
      </c>
      <c r="C1329" t="s">
        <v>4414</v>
      </c>
    </row>
    <row r="1330" spans="1:4">
      <c r="A1330" t="s">
        <v>5303</v>
      </c>
      <c r="B1330" s="317" t="s">
        <v>9404</v>
      </c>
      <c r="C1330" s="317" t="s">
        <v>4414</v>
      </c>
      <c r="D1330" s="317" t="s">
        <v>9405</v>
      </c>
    </row>
    <row r="1331" spans="1:4">
      <c r="A1331" t="s">
        <v>5305</v>
      </c>
      <c r="B1331" t="s">
        <v>9406</v>
      </c>
      <c r="C1331" t="s">
        <v>4414</v>
      </c>
      <c r="D1331" t="s">
        <v>9407</v>
      </c>
    </row>
    <row r="1332" spans="1:4">
      <c r="A1332" t="s">
        <v>5307</v>
      </c>
      <c r="B1332" s="317" t="s">
        <v>9408</v>
      </c>
      <c r="C1332" s="317" t="s">
        <v>4414</v>
      </c>
      <c r="D1332" s="317" t="s">
        <v>9409</v>
      </c>
    </row>
    <row r="1333" spans="1:4">
      <c r="A1333" t="s">
        <v>5309</v>
      </c>
      <c r="B1333" t="s">
        <v>9410</v>
      </c>
      <c r="C1333" t="s">
        <v>4414</v>
      </c>
      <c r="D1333" t="s">
        <v>9411</v>
      </c>
    </row>
    <row r="1334" spans="1:4">
      <c r="A1334" t="s">
        <v>5311</v>
      </c>
      <c r="B1334" s="317" t="s">
        <v>9412</v>
      </c>
      <c r="C1334" s="317" t="s">
        <v>4414</v>
      </c>
      <c r="D1334" s="317" t="s">
        <v>9413</v>
      </c>
    </row>
    <row r="1335" spans="1:4">
      <c r="A1335" t="s">
        <v>5313</v>
      </c>
      <c r="B1335" s="317" t="s">
        <v>9414</v>
      </c>
      <c r="C1335" s="317" t="s">
        <v>4414</v>
      </c>
      <c r="D1335" s="317" t="s">
        <v>9415</v>
      </c>
    </row>
    <row r="1336" spans="1:4">
      <c r="A1336" t="s">
        <v>5315</v>
      </c>
      <c r="B1336" t="s">
        <v>9416</v>
      </c>
      <c r="C1336" t="s">
        <v>4414</v>
      </c>
      <c r="D1336" t="s">
        <v>9417</v>
      </c>
    </row>
    <row r="1337" spans="1:4">
      <c r="A1337" t="s">
        <v>5317</v>
      </c>
      <c r="B1337" t="s">
        <v>9418</v>
      </c>
      <c r="C1337" t="s">
        <v>4414</v>
      </c>
      <c r="D1337" t="s">
        <v>9419</v>
      </c>
    </row>
    <row r="1338" spans="1:4">
      <c r="A1338" t="s">
        <v>5319</v>
      </c>
      <c r="B1338" t="s">
        <v>9420</v>
      </c>
      <c r="C1338" t="s">
        <v>4414</v>
      </c>
    </row>
    <row r="1339" spans="1:4">
      <c r="A1339" t="s">
        <v>5321</v>
      </c>
      <c r="B1339" t="s">
        <v>9421</v>
      </c>
      <c r="C1339" t="s">
        <v>4414</v>
      </c>
    </row>
    <row r="1340" spans="1:4">
      <c r="A1340" t="s">
        <v>5323</v>
      </c>
      <c r="B1340" t="s">
        <v>9422</v>
      </c>
      <c r="C1340" t="s">
        <v>4414</v>
      </c>
    </row>
    <row r="1341" spans="1:4">
      <c r="A1341" t="s">
        <v>5325</v>
      </c>
      <c r="B1341" t="s">
        <v>9423</v>
      </c>
      <c r="C1341" t="s">
        <v>4414</v>
      </c>
    </row>
    <row r="1342" spans="1:4">
      <c r="A1342" t="s">
        <v>9424</v>
      </c>
      <c r="B1342" t="s">
        <v>9425</v>
      </c>
      <c r="C1342" t="s">
        <v>4414</v>
      </c>
    </row>
    <row r="1343" spans="1:4">
      <c r="A1343" t="s">
        <v>9426</v>
      </c>
      <c r="B1343" t="s">
        <v>9427</v>
      </c>
      <c r="C1343" t="s">
        <v>4414</v>
      </c>
    </row>
    <row r="1344" spans="1:4">
      <c r="A1344" t="s">
        <v>9428</v>
      </c>
      <c r="B1344" t="s">
        <v>9429</v>
      </c>
      <c r="C1344" t="s">
        <v>4414</v>
      </c>
    </row>
    <row r="1345" spans="1:3">
      <c r="A1345" t="s">
        <v>9430</v>
      </c>
      <c r="B1345" t="s">
        <v>9431</v>
      </c>
      <c r="C1345" t="s">
        <v>4414</v>
      </c>
    </row>
    <row r="1346" spans="1:3">
      <c r="A1346" t="s">
        <v>9432</v>
      </c>
      <c r="B1346" t="s">
        <v>9433</v>
      </c>
      <c r="C1346" t="s">
        <v>4414</v>
      </c>
    </row>
    <row r="1347" spans="1:3">
      <c r="A1347" t="s">
        <v>9434</v>
      </c>
      <c r="B1347" t="s">
        <v>9435</v>
      </c>
      <c r="C1347" t="s">
        <v>4414</v>
      </c>
    </row>
    <row r="1348" spans="1:3">
      <c r="A1348" t="s">
        <v>9436</v>
      </c>
      <c r="B1348" t="s">
        <v>9437</v>
      </c>
      <c r="C1348" t="s">
        <v>4414</v>
      </c>
    </row>
    <row r="1349" spans="1:3">
      <c r="A1349" t="s">
        <v>9438</v>
      </c>
      <c r="B1349" t="s">
        <v>9439</v>
      </c>
      <c r="C1349" t="s">
        <v>4414</v>
      </c>
    </row>
    <row r="1350" spans="1:3">
      <c r="A1350" t="s">
        <v>9440</v>
      </c>
      <c r="B1350" t="s">
        <v>9441</v>
      </c>
      <c r="C1350" t="s">
        <v>4414</v>
      </c>
    </row>
    <row r="1351" spans="1:3">
      <c r="A1351" t="s">
        <v>9442</v>
      </c>
      <c r="B1351" t="s">
        <v>9443</v>
      </c>
      <c r="C1351" t="s">
        <v>4414</v>
      </c>
    </row>
    <row r="1352" spans="1:3">
      <c r="A1352" t="s">
        <v>9444</v>
      </c>
      <c r="B1352" t="s">
        <v>9445</v>
      </c>
      <c r="C1352" t="s">
        <v>4414</v>
      </c>
    </row>
    <row r="1353" spans="1:3">
      <c r="A1353" t="s">
        <v>9446</v>
      </c>
      <c r="B1353" t="s">
        <v>9447</v>
      </c>
      <c r="C1353" t="s">
        <v>4414</v>
      </c>
    </row>
    <row r="1354" spans="1:3">
      <c r="A1354" t="s">
        <v>9448</v>
      </c>
      <c r="B1354" t="s">
        <v>9449</v>
      </c>
      <c r="C1354" t="s">
        <v>4414</v>
      </c>
    </row>
    <row r="1355" spans="1:3">
      <c r="A1355" t="s">
        <v>9450</v>
      </c>
      <c r="B1355" t="s">
        <v>9451</v>
      </c>
      <c r="C1355" t="s">
        <v>4414</v>
      </c>
    </row>
    <row r="1356" spans="1:3">
      <c r="A1356" t="s">
        <v>9452</v>
      </c>
      <c r="B1356" t="s">
        <v>9453</v>
      </c>
      <c r="C1356" t="s">
        <v>4414</v>
      </c>
    </row>
    <row r="1357" spans="1:3">
      <c r="A1357" t="s">
        <v>9454</v>
      </c>
      <c r="B1357" t="s">
        <v>9455</v>
      </c>
      <c r="C1357" t="s">
        <v>4414</v>
      </c>
    </row>
    <row r="1358" spans="1:3">
      <c r="A1358" t="s">
        <v>5327</v>
      </c>
      <c r="B1358" t="s">
        <v>9456</v>
      </c>
      <c r="C1358" t="s">
        <v>4414</v>
      </c>
    </row>
    <row r="1359" spans="1:3">
      <c r="A1359" t="s">
        <v>5329</v>
      </c>
      <c r="B1359" t="s">
        <v>9457</v>
      </c>
      <c r="C1359" t="s">
        <v>4414</v>
      </c>
    </row>
    <row r="1360" spans="1:3">
      <c r="A1360" t="s">
        <v>5331</v>
      </c>
      <c r="B1360" t="s">
        <v>9458</v>
      </c>
      <c r="C1360" t="s">
        <v>4414</v>
      </c>
    </row>
    <row r="1361" spans="1:3">
      <c r="A1361" t="s">
        <v>5333</v>
      </c>
      <c r="B1361" t="s">
        <v>9459</v>
      </c>
      <c r="C1361" t="s">
        <v>4414</v>
      </c>
    </row>
    <row r="1362" spans="1:3">
      <c r="A1362" t="s">
        <v>5335</v>
      </c>
      <c r="B1362" t="s">
        <v>9460</v>
      </c>
      <c r="C1362" t="s">
        <v>4414</v>
      </c>
    </row>
    <row r="1363" spans="1:3">
      <c r="A1363" t="s">
        <v>5337</v>
      </c>
      <c r="B1363" t="s">
        <v>9461</v>
      </c>
      <c r="C1363" t="s">
        <v>4414</v>
      </c>
    </row>
    <row r="1364" spans="1:3">
      <c r="A1364" t="s">
        <v>5339</v>
      </c>
      <c r="B1364" t="s">
        <v>9462</v>
      </c>
      <c r="C1364" t="s">
        <v>4414</v>
      </c>
    </row>
    <row r="1365" spans="1:3">
      <c r="A1365" t="s">
        <v>5341</v>
      </c>
      <c r="B1365" t="s">
        <v>9463</v>
      </c>
      <c r="C1365" t="s">
        <v>4414</v>
      </c>
    </row>
    <row r="1366" spans="1:3">
      <c r="A1366" t="s">
        <v>5343</v>
      </c>
      <c r="B1366" t="s">
        <v>9464</v>
      </c>
      <c r="C1366" t="s">
        <v>4414</v>
      </c>
    </row>
    <row r="1367" spans="1:3">
      <c r="A1367" t="s">
        <v>5345</v>
      </c>
      <c r="B1367" t="s">
        <v>9465</v>
      </c>
      <c r="C1367" t="s">
        <v>4414</v>
      </c>
    </row>
    <row r="1368" spans="1:3">
      <c r="A1368" t="s">
        <v>5347</v>
      </c>
      <c r="B1368" t="s">
        <v>9466</v>
      </c>
      <c r="C1368" t="s">
        <v>4414</v>
      </c>
    </row>
    <row r="1369" spans="1:3">
      <c r="A1369" t="s">
        <v>5349</v>
      </c>
      <c r="B1369" t="s">
        <v>9467</v>
      </c>
      <c r="C1369" t="s">
        <v>4414</v>
      </c>
    </row>
    <row r="1370" spans="1:3">
      <c r="A1370" t="s">
        <v>5351</v>
      </c>
      <c r="B1370" t="s">
        <v>9468</v>
      </c>
      <c r="C1370" t="s">
        <v>4414</v>
      </c>
    </row>
    <row r="1371" spans="1:3">
      <c r="A1371" t="s">
        <v>5353</v>
      </c>
      <c r="B1371" t="s">
        <v>9469</v>
      </c>
      <c r="C1371" t="s">
        <v>4414</v>
      </c>
    </row>
    <row r="1372" spans="1:3">
      <c r="A1372" t="s">
        <v>5355</v>
      </c>
      <c r="B1372" t="s">
        <v>9470</v>
      </c>
      <c r="C1372" t="s">
        <v>4414</v>
      </c>
    </row>
    <row r="1373" spans="1:3">
      <c r="A1373" t="s">
        <v>5357</v>
      </c>
      <c r="B1373" t="s">
        <v>9471</v>
      </c>
      <c r="C1373" t="s">
        <v>4414</v>
      </c>
    </row>
    <row r="1374" spans="1:3">
      <c r="A1374" t="s">
        <v>5359</v>
      </c>
      <c r="B1374" t="s">
        <v>9472</v>
      </c>
      <c r="C1374" t="s">
        <v>4414</v>
      </c>
    </row>
    <row r="1375" spans="1:3">
      <c r="A1375" t="s">
        <v>5361</v>
      </c>
      <c r="B1375" t="s">
        <v>9473</v>
      </c>
      <c r="C1375" t="s">
        <v>4414</v>
      </c>
    </row>
    <row r="1376" spans="1:3">
      <c r="A1376" t="s">
        <v>5363</v>
      </c>
      <c r="B1376" t="s">
        <v>9474</v>
      </c>
      <c r="C1376" t="s">
        <v>4414</v>
      </c>
    </row>
    <row r="1377" spans="1:3">
      <c r="A1377" t="s">
        <v>5365</v>
      </c>
      <c r="B1377" t="s">
        <v>9475</v>
      </c>
      <c r="C1377" t="s">
        <v>4414</v>
      </c>
    </row>
    <row r="1378" spans="1:3">
      <c r="A1378" t="s">
        <v>5367</v>
      </c>
      <c r="B1378" t="s">
        <v>9476</v>
      </c>
      <c r="C1378" t="s">
        <v>4414</v>
      </c>
    </row>
    <row r="1379" spans="1:3">
      <c r="A1379" t="s">
        <v>5369</v>
      </c>
      <c r="B1379" t="s">
        <v>9477</v>
      </c>
      <c r="C1379" t="s">
        <v>4414</v>
      </c>
    </row>
    <row r="1380" spans="1:3">
      <c r="A1380" t="s">
        <v>5371</v>
      </c>
      <c r="B1380" t="s">
        <v>9478</v>
      </c>
      <c r="C1380" t="s">
        <v>4414</v>
      </c>
    </row>
    <row r="1381" spans="1:3">
      <c r="A1381" t="s">
        <v>5373</v>
      </c>
      <c r="B1381" t="s">
        <v>9479</v>
      </c>
      <c r="C1381" t="s">
        <v>4414</v>
      </c>
    </row>
    <row r="1382" spans="1:3">
      <c r="A1382" t="s">
        <v>5376</v>
      </c>
      <c r="B1382" t="s">
        <v>9480</v>
      </c>
      <c r="C1382" t="s">
        <v>4414</v>
      </c>
    </row>
    <row r="1383" spans="1:3">
      <c r="A1383" t="s">
        <v>5378</v>
      </c>
      <c r="B1383" t="s">
        <v>9481</v>
      </c>
      <c r="C1383" t="s">
        <v>4414</v>
      </c>
    </row>
    <row r="1384" spans="1:3">
      <c r="A1384" t="s">
        <v>5380</v>
      </c>
      <c r="B1384" t="s">
        <v>9482</v>
      </c>
      <c r="C1384" t="s">
        <v>4414</v>
      </c>
    </row>
    <row r="1385" spans="1:3">
      <c r="A1385" t="s">
        <v>5382</v>
      </c>
      <c r="B1385" t="s">
        <v>9483</v>
      </c>
      <c r="C1385" t="s">
        <v>4414</v>
      </c>
    </row>
    <row r="1386" spans="1:3">
      <c r="A1386" t="s">
        <v>5384</v>
      </c>
      <c r="B1386" t="s">
        <v>9484</v>
      </c>
      <c r="C1386" t="s">
        <v>4414</v>
      </c>
    </row>
    <row r="1387" spans="1:3">
      <c r="A1387" t="s">
        <v>5386</v>
      </c>
      <c r="B1387" t="s">
        <v>9485</v>
      </c>
      <c r="C1387" t="s">
        <v>4414</v>
      </c>
    </row>
    <row r="1388" spans="1:3">
      <c r="A1388" t="s">
        <v>5388</v>
      </c>
      <c r="B1388" t="s">
        <v>9486</v>
      </c>
      <c r="C1388" t="s">
        <v>4414</v>
      </c>
    </row>
    <row r="1389" spans="1:3">
      <c r="A1389" t="s">
        <v>5390</v>
      </c>
      <c r="B1389" t="s">
        <v>9487</v>
      </c>
      <c r="C1389" t="s">
        <v>4414</v>
      </c>
    </row>
    <row r="1390" spans="1:3">
      <c r="A1390" t="s">
        <v>5392</v>
      </c>
      <c r="B1390" t="s">
        <v>9488</v>
      </c>
      <c r="C1390" t="s">
        <v>4414</v>
      </c>
    </row>
    <row r="1391" spans="1:3">
      <c r="A1391" t="s">
        <v>5394</v>
      </c>
      <c r="B1391" t="s">
        <v>9489</v>
      </c>
      <c r="C1391" t="s">
        <v>4414</v>
      </c>
    </row>
    <row r="1392" spans="1:3">
      <c r="A1392" t="s">
        <v>5396</v>
      </c>
      <c r="B1392" t="s">
        <v>9490</v>
      </c>
      <c r="C1392" t="s">
        <v>4414</v>
      </c>
    </row>
    <row r="1393" spans="1:4">
      <c r="A1393" t="s">
        <v>5398</v>
      </c>
      <c r="B1393" t="s">
        <v>9491</v>
      </c>
      <c r="C1393" t="s">
        <v>4414</v>
      </c>
    </row>
    <row r="1394" spans="1:4">
      <c r="A1394" t="s">
        <v>5400</v>
      </c>
      <c r="B1394" t="s">
        <v>9492</v>
      </c>
      <c r="C1394" t="s">
        <v>4414</v>
      </c>
    </row>
    <row r="1395" spans="1:4">
      <c r="A1395" t="s">
        <v>5403</v>
      </c>
      <c r="B1395" t="s">
        <v>9493</v>
      </c>
      <c r="C1395" t="s">
        <v>4414</v>
      </c>
    </row>
    <row r="1396" spans="1:4">
      <c r="A1396" t="s">
        <v>5406</v>
      </c>
      <c r="B1396" t="s">
        <v>9494</v>
      </c>
      <c r="C1396" t="s">
        <v>4414</v>
      </c>
    </row>
    <row r="1397" spans="1:4">
      <c r="A1397" t="s">
        <v>5408</v>
      </c>
      <c r="B1397" t="s">
        <v>9495</v>
      </c>
      <c r="C1397" t="s">
        <v>4414</v>
      </c>
    </row>
    <row r="1398" spans="1:4">
      <c r="A1398" t="s">
        <v>5410</v>
      </c>
      <c r="B1398" t="s">
        <v>9496</v>
      </c>
      <c r="C1398" t="s">
        <v>4414</v>
      </c>
    </row>
    <row r="1399" spans="1:4">
      <c r="A1399" t="s">
        <v>5412</v>
      </c>
      <c r="B1399" t="s">
        <v>9497</v>
      </c>
      <c r="C1399" t="s">
        <v>4414</v>
      </c>
    </row>
    <row r="1400" spans="1:4">
      <c r="A1400" t="s">
        <v>9498</v>
      </c>
      <c r="B1400" t="s">
        <v>9499</v>
      </c>
      <c r="C1400" t="s">
        <v>4414</v>
      </c>
    </row>
    <row r="1401" spans="1:4">
      <c r="A1401" t="s">
        <v>9500</v>
      </c>
      <c r="B1401" t="s">
        <v>9501</v>
      </c>
      <c r="C1401" t="s">
        <v>4414</v>
      </c>
    </row>
    <row r="1402" spans="1:4">
      <c r="A1402" t="s">
        <v>9502</v>
      </c>
      <c r="B1402" t="s">
        <v>9503</v>
      </c>
      <c r="C1402" t="s">
        <v>4414</v>
      </c>
    </row>
    <row r="1403" spans="1:4">
      <c r="A1403" t="s">
        <v>9504</v>
      </c>
      <c r="B1403" t="s">
        <v>9505</v>
      </c>
      <c r="C1403" t="s">
        <v>4414</v>
      </c>
    </row>
    <row r="1404" spans="1:4">
      <c r="A1404" t="s">
        <v>9506</v>
      </c>
      <c r="B1404" t="s">
        <v>9507</v>
      </c>
      <c r="C1404" t="s">
        <v>4414</v>
      </c>
    </row>
    <row r="1405" spans="1:4">
      <c r="A1405" t="s">
        <v>9508</v>
      </c>
      <c r="B1405" t="s">
        <v>9509</v>
      </c>
      <c r="C1405" t="s">
        <v>4414</v>
      </c>
    </row>
    <row r="1406" spans="1:4">
      <c r="A1406" t="s">
        <v>9510</v>
      </c>
      <c r="B1406" t="s">
        <v>9511</v>
      </c>
      <c r="C1406" t="s">
        <v>4414</v>
      </c>
    </row>
    <row r="1407" spans="1:4">
      <c r="A1407" t="s">
        <v>9512</v>
      </c>
      <c r="B1407" t="s">
        <v>9513</v>
      </c>
      <c r="C1407" t="s">
        <v>4414</v>
      </c>
      <c r="D1407" t="s">
        <v>9514</v>
      </c>
    </row>
    <row r="1408" spans="1:4">
      <c r="A1408" t="s">
        <v>5414</v>
      </c>
      <c r="B1408" t="s">
        <v>9515</v>
      </c>
      <c r="C1408" t="s">
        <v>4414</v>
      </c>
      <c r="D1408" t="s">
        <v>9516</v>
      </c>
    </row>
    <row r="1409" spans="1:4">
      <c r="A1409" t="s">
        <v>5416</v>
      </c>
      <c r="B1409" t="s">
        <v>9517</v>
      </c>
      <c r="C1409" t="s">
        <v>4414</v>
      </c>
      <c r="D1409" t="s">
        <v>9518</v>
      </c>
    </row>
    <row r="1410" spans="1:4">
      <c r="A1410" t="s">
        <v>5418</v>
      </c>
      <c r="B1410" t="s">
        <v>9519</v>
      </c>
      <c r="C1410" t="s">
        <v>4414</v>
      </c>
      <c r="D1410" t="s">
        <v>9520</v>
      </c>
    </row>
    <row r="1411" spans="1:4">
      <c r="A1411" t="s">
        <v>5420</v>
      </c>
      <c r="B1411" t="s">
        <v>9521</v>
      </c>
      <c r="C1411" t="s">
        <v>4414</v>
      </c>
      <c r="D1411" t="s">
        <v>9522</v>
      </c>
    </row>
    <row r="1412" spans="1:4">
      <c r="A1412" t="s">
        <v>5432</v>
      </c>
      <c r="B1412" t="s">
        <v>9523</v>
      </c>
      <c r="C1412" t="s">
        <v>4414</v>
      </c>
    </row>
    <row r="1413" spans="1:4">
      <c r="A1413" t="s">
        <v>5434</v>
      </c>
      <c r="B1413" t="s">
        <v>9524</v>
      </c>
      <c r="C1413" t="s">
        <v>4414</v>
      </c>
      <c r="D1413" t="s">
        <v>9516</v>
      </c>
    </row>
    <row r="1414" spans="1:4">
      <c r="A1414" t="s">
        <v>5436</v>
      </c>
      <c r="B1414" t="s">
        <v>9525</v>
      </c>
      <c r="C1414" t="s">
        <v>4414</v>
      </c>
      <c r="D1414" t="s">
        <v>9518</v>
      </c>
    </row>
    <row r="1415" spans="1:4">
      <c r="A1415" t="s">
        <v>5438</v>
      </c>
      <c r="B1415" t="s">
        <v>9526</v>
      </c>
      <c r="C1415" t="s">
        <v>4414</v>
      </c>
      <c r="D1415" t="s">
        <v>9520</v>
      </c>
    </row>
    <row r="1416" spans="1:4">
      <c r="A1416" t="s">
        <v>5440</v>
      </c>
      <c r="B1416" t="s">
        <v>9527</v>
      </c>
      <c r="C1416" t="s">
        <v>4414</v>
      </c>
      <c r="D1416" t="s">
        <v>9522</v>
      </c>
    </row>
    <row r="1417" spans="1:4">
      <c r="A1417" t="s">
        <v>5452</v>
      </c>
      <c r="B1417" t="s">
        <v>9528</v>
      </c>
      <c r="C1417" t="s">
        <v>4414</v>
      </c>
    </row>
    <row r="1418" spans="1:4">
      <c r="A1418" t="s">
        <v>5454</v>
      </c>
      <c r="B1418" t="s">
        <v>9529</v>
      </c>
      <c r="C1418" t="s">
        <v>4414</v>
      </c>
      <c r="D1418" t="s">
        <v>9516</v>
      </c>
    </row>
    <row r="1419" spans="1:4">
      <c r="A1419" t="s">
        <v>5456</v>
      </c>
      <c r="B1419" t="s">
        <v>9530</v>
      </c>
      <c r="C1419" t="s">
        <v>4414</v>
      </c>
      <c r="D1419" t="s">
        <v>9518</v>
      </c>
    </row>
    <row r="1420" spans="1:4">
      <c r="A1420" t="s">
        <v>5458</v>
      </c>
      <c r="B1420" t="s">
        <v>9531</v>
      </c>
      <c r="C1420" t="s">
        <v>4414</v>
      </c>
      <c r="D1420" t="s">
        <v>9520</v>
      </c>
    </row>
    <row r="1421" spans="1:4">
      <c r="A1421" t="s">
        <v>5460</v>
      </c>
      <c r="B1421" t="s">
        <v>9532</v>
      </c>
      <c r="C1421" t="s">
        <v>4414</v>
      </c>
      <c r="D1421" t="s">
        <v>9522</v>
      </c>
    </row>
    <row r="1422" spans="1:4">
      <c r="A1422" t="s">
        <v>5462</v>
      </c>
      <c r="B1422" t="s">
        <v>9533</v>
      </c>
      <c r="C1422" t="s">
        <v>4414</v>
      </c>
    </row>
    <row r="1423" spans="1:4">
      <c r="A1423" t="s">
        <v>5464</v>
      </c>
      <c r="B1423" t="s">
        <v>9534</v>
      </c>
      <c r="C1423" t="s">
        <v>4414</v>
      </c>
    </row>
    <row r="1424" spans="1:4">
      <c r="A1424" t="s">
        <v>5466</v>
      </c>
      <c r="B1424" t="s">
        <v>9535</v>
      </c>
      <c r="C1424" t="s">
        <v>4414</v>
      </c>
    </row>
    <row r="1425" spans="1:4">
      <c r="A1425" t="s">
        <v>5472</v>
      </c>
      <c r="B1425" t="s">
        <v>9536</v>
      </c>
      <c r="C1425" t="s">
        <v>4414</v>
      </c>
    </row>
    <row r="1426" spans="1:4">
      <c r="A1426" t="s">
        <v>5474</v>
      </c>
      <c r="B1426" t="s">
        <v>9537</v>
      </c>
      <c r="C1426" t="s">
        <v>4414</v>
      </c>
      <c r="D1426" t="s">
        <v>9516</v>
      </c>
    </row>
    <row r="1427" spans="1:4">
      <c r="A1427" t="s">
        <v>5476</v>
      </c>
      <c r="B1427" t="s">
        <v>9538</v>
      </c>
      <c r="C1427" t="s">
        <v>4414</v>
      </c>
      <c r="D1427" t="s">
        <v>9518</v>
      </c>
    </row>
    <row r="1428" spans="1:4">
      <c r="A1428" t="s">
        <v>5478</v>
      </c>
      <c r="B1428" t="s">
        <v>9539</v>
      </c>
      <c r="C1428" t="s">
        <v>4414</v>
      </c>
      <c r="D1428" t="s">
        <v>9520</v>
      </c>
    </row>
    <row r="1429" spans="1:4">
      <c r="A1429" t="s">
        <v>5480</v>
      </c>
      <c r="B1429" t="s">
        <v>9540</v>
      </c>
      <c r="C1429" t="s">
        <v>4414</v>
      </c>
      <c r="D1429" t="s">
        <v>9522</v>
      </c>
    </row>
    <row r="1430" spans="1:4">
      <c r="A1430" t="s">
        <v>5492</v>
      </c>
      <c r="B1430" t="s">
        <v>9541</v>
      </c>
      <c r="C1430" t="s">
        <v>4414</v>
      </c>
    </row>
    <row r="1431" spans="1:4">
      <c r="A1431" t="s">
        <v>9542</v>
      </c>
      <c r="B1431" t="s">
        <v>9543</v>
      </c>
      <c r="C1431" t="s">
        <v>4414</v>
      </c>
      <c r="D1431" t="s">
        <v>9516</v>
      </c>
    </row>
    <row r="1432" spans="1:4">
      <c r="A1432" t="s">
        <v>9544</v>
      </c>
      <c r="B1432" t="s">
        <v>9545</v>
      </c>
      <c r="C1432" t="s">
        <v>4414</v>
      </c>
      <c r="D1432" t="s">
        <v>9518</v>
      </c>
    </row>
    <row r="1433" spans="1:4">
      <c r="A1433" t="s">
        <v>9546</v>
      </c>
      <c r="B1433" t="s">
        <v>9547</v>
      </c>
      <c r="C1433" t="s">
        <v>4414</v>
      </c>
      <c r="D1433" t="s">
        <v>9520</v>
      </c>
    </row>
    <row r="1434" spans="1:4">
      <c r="A1434" t="s">
        <v>9548</v>
      </c>
      <c r="B1434" t="s">
        <v>9549</v>
      </c>
      <c r="C1434" t="s">
        <v>4414</v>
      </c>
      <c r="D1434" t="s">
        <v>9522</v>
      </c>
    </row>
    <row r="1435" spans="1:4">
      <c r="A1435" t="s">
        <v>5494</v>
      </c>
      <c r="B1435" t="s">
        <v>9550</v>
      </c>
      <c r="C1435" t="s">
        <v>4414</v>
      </c>
      <c r="D1435" t="s">
        <v>9551</v>
      </c>
    </row>
    <row r="1436" spans="1:4">
      <c r="A1436" t="s">
        <v>5496</v>
      </c>
      <c r="B1436" t="s">
        <v>9552</v>
      </c>
      <c r="C1436" t="s">
        <v>4414</v>
      </c>
      <c r="D1436" t="s">
        <v>9553</v>
      </c>
    </row>
    <row r="1437" spans="1:4">
      <c r="A1437" t="s">
        <v>5498</v>
      </c>
      <c r="B1437" t="s">
        <v>9554</v>
      </c>
      <c r="C1437" t="s">
        <v>4414</v>
      </c>
      <c r="D1437" t="s">
        <v>9555</v>
      </c>
    </row>
    <row r="1438" spans="1:4">
      <c r="A1438" t="s">
        <v>5500</v>
      </c>
      <c r="B1438" t="s">
        <v>9556</v>
      </c>
      <c r="C1438" t="s">
        <v>4414</v>
      </c>
      <c r="D1438" t="s">
        <v>9557</v>
      </c>
    </row>
    <row r="1439" spans="1:4">
      <c r="A1439" t="s">
        <v>5502</v>
      </c>
      <c r="B1439" t="s">
        <v>9558</v>
      </c>
      <c r="C1439" t="s">
        <v>4414</v>
      </c>
      <c r="D1439" t="s">
        <v>9559</v>
      </c>
    </row>
    <row r="1440" spans="1:4">
      <c r="A1440" t="s">
        <v>5504</v>
      </c>
      <c r="B1440" t="s">
        <v>9560</v>
      </c>
      <c r="C1440" t="s">
        <v>4414</v>
      </c>
    </row>
    <row r="1441" spans="1:3">
      <c r="A1441" t="s">
        <v>5514</v>
      </c>
      <c r="B1441" t="s">
        <v>9561</v>
      </c>
      <c r="C1441" t="s">
        <v>4414</v>
      </c>
    </row>
    <row r="1442" spans="1:3">
      <c r="A1442" t="s">
        <v>5516</v>
      </c>
      <c r="B1442" t="s">
        <v>9562</v>
      </c>
      <c r="C1442" t="s">
        <v>4414</v>
      </c>
    </row>
    <row r="1443" spans="1:3">
      <c r="A1443" t="s">
        <v>5518</v>
      </c>
      <c r="B1443" t="s">
        <v>9563</v>
      </c>
      <c r="C1443" t="s">
        <v>4414</v>
      </c>
    </row>
    <row r="1444" spans="1:3">
      <c r="A1444" t="s">
        <v>5520</v>
      </c>
      <c r="B1444" t="s">
        <v>9564</v>
      </c>
      <c r="C1444" t="s">
        <v>4414</v>
      </c>
    </row>
    <row r="1445" spans="1:3">
      <c r="A1445" t="s">
        <v>5522</v>
      </c>
      <c r="B1445" t="s">
        <v>9565</v>
      </c>
      <c r="C1445" t="s">
        <v>4414</v>
      </c>
    </row>
    <row r="1446" spans="1:3">
      <c r="A1446" t="s">
        <v>5524</v>
      </c>
      <c r="B1446" t="s">
        <v>9566</v>
      </c>
      <c r="C1446" t="s">
        <v>4414</v>
      </c>
    </row>
    <row r="1447" spans="1:3">
      <c r="A1447" t="s">
        <v>5526</v>
      </c>
      <c r="B1447" t="s">
        <v>9567</v>
      </c>
      <c r="C1447" t="s">
        <v>4414</v>
      </c>
    </row>
    <row r="1448" spans="1:3">
      <c r="A1448" t="s">
        <v>5528</v>
      </c>
      <c r="B1448" t="s">
        <v>9568</v>
      </c>
      <c r="C1448" t="s">
        <v>4414</v>
      </c>
    </row>
    <row r="1449" spans="1:3">
      <c r="A1449" t="s">
        <v>5534</v>
      </c>
      <c r="B1449" t="s">
        <v>9569</v>
      </c>
      <c r="C1449" t="s">
        <v>4414</v>
      </c>
    </row>
    <row r="1450" spans="1:3">
      <c r="A1450" t="s">
        <v>5536</v>
      </c>
      <c r="B1450" t="s">
        <v>9570</v>
      </c>
      <c r="C1450" t="s">
        <v>4414</v>
      </c>
    </row>
    <row r="1451" spans="1:3">
      <c r="A1451" t="s">
        <v>5538</v>
      </c>
      <c r="B1451" t="s">
        <v>9571</v>
      </c>
      <c r="C1451" t="s">
        <v>4414</v>
      </c>
    </row>
    <row r="1452" spans="1:3">
      <c r="A1452" t="s">
        <v>5540</v>
      </c>
      <c r="B1452" t="s">
        <v>9572</v>
      </c>
      <c r="C1452" t="s">
        <v>4414</v>
      </c>
    </row>
    <row r="1453" spans="1:3">
      <c r="A1453" t="s">
        <v>5542</v>
      </c>
      <c r="B1453" t="s">
        <v>9573</v>
      </c>
      <c r="C1453" t="s">
        <v>4414</v>
      </c>
    </row>
    <row r="1454" spans="1:3">
      <c r="A1454" t="s">
        <v>5544</v>
      </c>
      <c r="B1454" t="s">
        <v>9574</v>
      </c>
      <c r="C1454" t="s">
        <v>4414</v>
      </c>
    </row>
    <row r="1455" spans="1:3">
      <c r="A1455" t="s">
        <v>5546</v>
      </c>
      <c r="B1455" t="s">
        <v>9575</v>
      </c>
      <c r="C1455" t="s">
        <v>4414</v>
      </c>
    </row>
    <row r="1456" spans="1:3">
      <c r="A1456" t="s">
        <v>5548</v>
      </c>
      <c r="B1456" t="s">
        <v>9576</v>
      </c>
      <c r="C1456" t="s">
        <v>4414</v>
      </c>
    </row>
    <row r="1457" spans="1:3">
      <c r="A1457" t="s">
        <v>5550</v>
      </c>
      <c r="B1457" t="s">
        <v>9577</v>
      </c>
      <c r="C1457" t="s">
        <v>4414</v>
      </c>
    </row>
    <row r="1458" spans="1:3">
      <c r="A1458" t="s">
        <v>5574</v>
      </c>
      <c r="B1458" t="s">
        <v>9578</v>
      </c>
      <c r="C1458" t="s">
        <v>4414</v>
      </c>
    </row>
    <row r="1459" spans="1:3">
      <c r="A1459" t="s">
        <v>9579</v>
      </c>
      <c r="B1459" t="s">
        <v>9580</v>
      </c>
      <c r="C1459" t="s">
        <v>4414</v>
      </c>
    </row>
    <row r="1460" spans="1:3">
      <c r="A1460" t="s">
        <v>9581</v>
      </c>
      <c r="B1460" t="s">
        <v>9582</v>
      </c>
      <c r="C1460" t="s">
        <v>4414</v>
      </c>
    </row>
    <row r="1461" spans="1:3">
      <c r="A1461" t="s">
        <v>9583</v>
      </c>
      <c r="B1461" t="s">
        <v>9584</v>
      </c>
      <c r="C1461" t="s">
        <v>4414</v>
      </c>
    </row>
    <row r="1462" spans="1:3">
      <c r="A1462" t="s">
        <v>9585</v>
      </c>
      <c r="B1462" t="s">
        <v>9586</v>
      </c>
      <c r="C1462" t="s">
        <v>4414</v>
      </c>
    </row>
    <row r="1463" spans="1:3">
      <c r="A1463" t="s">
        <v>9587</v>
      </c>
      <c r="B1463" t="s">
        <v>9588</v>
      </c>
      <c r="C1463" t="s">
        <v>4414</v>
      </c>
    </row>
    <row r="1464" spans="1:3">
      <c r="A1464" t="s">
        <v>9589</v>
      </c>
      <c r="B1464" t="s">
        <v>9590</v>
      </c>
      <c r="C1464" t="s">
        <v>4414</v>
      </c>
    </row>
    <row r="1465" spans="1:3">
      <c r="A1465" t="s">
        <v>9591</v>
      </c>
      <c r="B1465" t="s">
        <v>9592</v>
      </c>
      <c r="C1465" t="s">
        <v>4414</v>
      </c>
    </row>
    <row r="1466" spans="1:3">
      <c r="A1466" t="s">
        <v>9593</v>
      </c>
      <c r="B1466" t="s">
        <v>9594</v>
      </c>
      <c r="C1466" t="s">
        <v>4414</v>
      </c>
    </row>
    <row r="1467" spans="1:3">
      <c r="A1467" t="s">
        <v>9595</v>
      </c>
      <c r="B1467" t="s">
        <v>9596</v>
      </c>
      <c r="C1467" t="s">
        <v>4414</v>
      </c>
    </row>
    <row r="1468" spans="1:3">
      <c r="A1468" t="s">
        <v>9597</v>
      </c>
      <c r="B1468" t="s">
        <v>9598</v>
      </c>
      <c r="C1468" t="s">
        <v>4414</v>
      </c>
    </row>
    <row r="1469" spans="1:3">
      <c r="A1469" t="s">
        <v>9599</v>
      </c>
      <c r="B1469" t="s">
        <v>9600</v>
      </c>
      <c r="C1469" t="s">
        <v>4414</v>
      </c>
    </row>
    <row r="1470" spans="1:3">
      <c r="A1470" t="s">
        <v>9601</v>
      </c>
      <c r="B1470" t="s">
        <v>9602</v>
      </c>
      <c r="C1470" t="s">
        <v>4414</v>
      </c>
    </row>
    <row r="1471" spans="1:3">
      <c r="A1471" t="s">
        <v>9603</v>
      </c>
      <c r="B1471" t="s">
        <v>9604</v>
      </c>
      <c r="C1471" t="s">
        <v>4414</v>
      </c>
    </row>
    <row r="1472" spans="1:3">
      <c r="A1472" t="s">
        <v>5686</v>
      </c>
      <c r="B1472" t="s">
        <v>9605</v>
      </c>
      <c r="C1472" t="s">
        <v>4414</v>
      </c>
    </row>
    <row r="1473" spans="1:4">
      <c r="A1473" t="s">
        <v>5696</v>
      </c>
      <c r="B1473" t="s">
        <v>9606</v>
      </c>
      <c r="C1473" t="s">
        <v>4414</v>
      </c>
    </row>
    <row r="1474" spans="1:4">
      <c r="A1474" t="s">
        <v>5704</v>
      </c>
      <c r="B1474" t="s">
        <v>9607</v>
      </c>
      <c r="C1474" t="s">
        <v>4414</v>
      </c>
      <c r="D1474" t="s">
        <v>9608</v>
      </c>
    </row>
    <row r="1475" spans="1:4">
      <c r="A1475" t="s">
        <v>5707</v>
      </c>
      <c r="B1475" t="s">
        <v>9609</v>
      </c>
      <c r="C1475" t="s">
        <v>4414</v>
      </c>
      <c r="D1475" t="s">
        <v>9610</v>
      </c>
    </row>
    <row r="1476" spans="1:4">
      <c r="A1476" t="s">
        <v>5710</v>
      </c>
      <c r="B1476" t="s">
        <v>9611</v>
      </c>
      <c r="C1476" t="s">
        <v>4414</v>
      </c>
      <c r="D1476" t="s">
        <v>9612</v>
      </c>
    </row>
    <row r="1477" spans="1:4">
      <c r="A1477" t="s">
        <v>5713</v>
      </c>
      <c r="B1477" t="s">
        <v>9613</v>
      </c>
      <c r="C1477" t="s">
        <v>4414</v>
      </c>
      <c r="D1477" t="s">
        <v>9614</v>
      </c>
    </row>
    <row r="1478" spans="1:4">
      <c r="A1478" t="s">
        <v>9615</v>
      </c>
      <c r="B1478" t="s">
        <v>9616</v>
      </c>
      <c r="C1478" t="s">
        <v>4414</v>
      </c>
      <c r="D1478" t="s">
        <v>9617</v>
      </c>
    </row>
    <row r="1479" spans="1:4">
      <c r="A1479" t="s">
        <v>9618</v>
      </c>
      <c r="B1479" t="s">
        <v>9619</v>
      </c>
      <c r="C1479" t="s">
        <v>4414</v>
      </c>
      <c r="D1479" t="s">
        <v>9620</v>
      </c>
    </row>
    <row r="1480" spans="1:4">
      <c r="A1480" t="s">
        <v>9621</v>
      </c>
      <c r="B1480" t="s">
        <v>9622</v>
      </c>
      <c r="C1480" t="s">
        <v>4414</v>
      </c>
      <c r="D1480" t="s">
        <v>9623</v>
      </c>
    </row>
    <row r="1481" spans="1:4">
      <c r="A1481" t="s">
        <v>5716</v>
      </c>
      <c r="B1481" t="s">
        <v>9624</v>
      </c>
      <c r="C1481" t="s">
        <v>4414</v>
      </c>
      <c r="D1481" t="s">
        <v>9625</v>
      </c>
    </row>
    <row r="1482" spans="1:4">
      <c r="A1482" t="s">
        <v>5719</v>
      </c>
      <c r="B1482" t="s">
        <v>9626</v>
      </c>
      <c r="C1482" t="s">
        <v>4414</v>
      </c>
      <c r="D1482" t="s">
        <v>9627</v>
      </c>
    </row>
    <row r="1483" spans="1:4">
      <c r="A1483" t="s">
        <v>5722</v>
      </c>
      <c r="B1483" t="s">
        <v>9628</v>
      </c>
      <c r="C1483" t="s">
        <v>4414</v>
      </c>
      <c r="D1483" t="s">
        <v>9629</v>
      </c>
    </row>
    <row r="1484" spans="1:4">
      <c r="A1484" t="s">
        <v>5725</v>
      </c>
      <c r="B1484" t="s">
        <v>9630</v>
      </c>
      <c r="C1484" t="s">
        <v>4414</v>
      </c>
      <c r="D1484" t="s">
        <v>9631</v>
      </c>
    </row>
    <row r="1485" spans="1:4">
      <c r="A1485" t="s">
        <v>5728</v>
      </c>
      <c r="B1485" t="s">
        <v>9632</v>
      </c>
      <c r="C1485" t="s">
        <v>4414</v>
      </c>
    </row>
    <row r="1486" spans="1:4">
      <c r="A1486" t="s">
        <v>9633</v>
      </c>
      <c r="B1486" t="s">
        <v>9634</v>
      </c>
      <c r="C1486" t="s">
        <v>4414</v>
      </c>
    </row>
    <row r="1487" spans="1:4">
      <c r="A1487" t="s">
        <v>9635</v>
      </c>
      <c r="B1487" t="s">
        <v>9636</v>
      </c>
      <c r="C1487" t="s">
        <v>4414</v>
      </c>
    </row>
    <row r="1488" spans="1:4">
      <c r="A1488" t="s">
        <v>9637</v>
      </c>
      <c r="B1488" t="s">
        <v>9638</v>
      </c>
      <c r="C1488" t="s">
        <v>4414</v>
      </c>
    </row>
    <row r="1489" spans="1:5">
      <c r="A1489" t="s">
        <v>9639</v>
      </c>
      <c r="B1489" t="s">
        <v>9640</v>
      </c>
      <c r="C1489" t="s">
        <v>4414</v>
      </c>
    </row>
    <row r="1490" spans="1:5">
      <c r="A1490" t="s">
        <v>9641</v>
      </c>
      <c r="B1490" t="s">
        <v>9642</v>
      </c>
      <c r="C1490" t="s">
        <v>4414</v>
      </c>
    </row>
    <row r="1491" spans="1:5">
      <c r="A1491" t="s">
        <v>9643</v>
      </c>
      <c r="B1491" t="s">
        <v>9644</v>
      </c>
      <c r="C1491" t="s">
        <v>4414</v>
      </c>
    </row>
    <row r="1492" spans="1:5">
      <c r="A1492" t="s">
        <v>9645</v>
      </c>
      <c r="B1492" t="s">
        <v>9646</v>
      </c>
      <c r="C1492" t="s">
        <v>4414</v>
      </c>
    </row>
    <row r="1493" spans="1:5">
      <c r="A1493" t="s">
        <v>9647</v>
      </c>
      <c r="B1493" t="s">
        <v>9648</v>
      </c>
      <c r="C1493" t="s">
        <v>4414</v>
      </c>
    </row>
    <row r="1494" spans="1:5">
      <c r="A1494" t="s">
        <v>9649</v>
      </c>
      <c r="B1494" t="s">
        <v>9650</v>
      </c>
      <c r="C1494" t="s">
        <v>4414</v>
      </c>
    </row>
    <row r="1495" spans="1:5">
      <c r="A1495" t="s">
        <v>9651</v>
      </c>
      <c r="B1495" t="s">
        <v>9652</v>
      </c>
      <c r="C1495" t="s">
        <v>4414</v>
      </c>
    </row>
    <row r="1496" spans="1:5">
      <c r="A1496" t="s">
        <v>5771</v>
      </c>
      <c r="B1496" t="s">
        <v>9653</v>
      </c>
      <c r="C1496" t="s">
        <v>5768</v>
      </c>
      <c r="E1496" t="s">
        <v>9654</v>
      </c>
    </row>
    <row r="1497" spans="1:5">
      <c r="A1497" t="s">
        <v>6796</v>
      </c>
      <c r="B1497" t="s">
        <v>9655</v>
      </c>
      <c r="C1497" t="s">
        <v>5768</v>
      </c>
      <c r="E1497" t="s">
        <v>5780</v>
      </c>
    </row>
    <row r="1498" spans="1:5">
      <c r="A1498" t="s">
        <v>5785</v>
      </c>
      <c r="B1498" t="s">
        <v>9656</v>
      </c>
      <c r="C1498" t="s">
        <v>5768</v>
      </c>
      <c r="E1498" t="s">
        <v>5780</v>
      </c>
    </row>
    <row r="1499" spans="1:5">
      <c r="A1499" t="s">
        <v>5788</v>
      </c>
      <c r="B1499" t="s">
        <v>9657</v>
      </c>
      <c r="C1499" t="s">
        <v>5768</v>
      </c>
      <c r="E1499" t="s">
        <v>5780</v>
      </c>
    </row>
    <row r="1500" spans="1:5">
      <c r="A1500" t="s">
        <v>5791</v>
      </c>
      <c r="B1500" t="s">
        <v>9658</v>
      </c>
      <c r="C1500" t="s">
        <v>5768</v>
      </c>
      <c r="E1500" t="s">
        <v>5780</v>
      </c>
    </row>
    <row r="1501" spans="1:5">
      <c r="A1501" t="s">
        <v>6799</v>
      </c>
      <c r="B1501" t="s">
        <v>9659</v>
      </c>
      <c r="C1501" t="s">
        <v>5768</v>
      </c>
      <c r="E1501" t="s">
        <v>9654</v>
      </c>
    </row>
    <row r="1502" spans="1:5">
      <c r="A1502" t="s">
        <v>5809</v>
      </c>
      <c r="B1502" t="s">
        <v>9660</v>
      </c>
      <c r="C1502" t="s">
        <v>5768</v>
      </c>
      <c r="E1502" t="s">
        <v>9661</v>
      </c>
    </row>
    <row r="1503" spans="1:5">
      <c r="A1503" t="s">
        <v>5818</v>
      </c>
      <c r="B1503" t="s">
        <v>9662</v>
      </c>
      <c r="C1503" t="s">
        <v>5768</v>
      </c>
      <c r="E1503" t="s">
        <v>9663</v>
      </c>
    </row>
    <row r="1504" spans="1:5">
      <c r="A1504" t="s">
        <v>5821</v>
      </c>
      <c r="B1504" t="s">
        <v>9664</v>
      </c>
      <c r="C1504" t="s">
        <v>5768</v>
      </c>
      <c r="E1504" t="s">
        <v>9665</v>
      </c>
    </row>
    <row r="1505" spans="1:5">
      <c r="A1505" t="s">
        <v>6800</v>
      </c>
      <c r="B1505" t="s">
        <v>9666</v>
      </c>
      <c r="C1505" t="s">
        <v>5768</v>
      </c>
      <c r="E1505" t="s">
        <v>9665</v>
      </c>
    </row>
    <row r="1506" spans="1:5">
      <c r="A1506" t="s">
        <v>5826</v>
      </c>
      <c r="B1506" t="s">
        <v>9667</v>
      </c>
      <c r="C1506" t="s">
        <v>5768</v>
      </c>
      <c r="E1506" t="s">
        <v>9654</v>
      </c>
    </row>
    <row r="1507" spans="1:5">
      <c r="A1507" t="s">
        <v>5872</v>
      </c>
      <c r="B1507" t="s">
        <v>9668</v>
      </c>
      <c r="C1507" t="s">
        <v>5768</v>
      </c>
      <c r="E1507" t="s">
        <v>9669</v>
      </c>
    </row>
    <row r="1508" spans="1:5">
      <c r="A1508" t="s">
        <v>5874</v>
      </c>
      <c r="B1508" t="s">
        <v>9670</v>
      </c>
      <c r="C1508" t="s">
        <v>5768</v>
      </c>
      <c r="E1508" t="s">
        <v>9661</v>
      </c>
    </row>
    <row r="1509" spans="1:5">
      <c r="A1509" t="s">
        <v>6809</v>
      </c>
      <c r="B1509" t="s">
        <v>9671</v>
      </c>
      <c r="C1509" t="s">
        <v>5768</v>
      </c>
      <c r="E1509" t="s">
        <v>5927</v>
      </c>
    </row>
    <row r="1510" spans="1:5">
      <c r="A1510" t="s">
        <v>6810</v>
      </c>
      <c r="B1510" t="s">
        <v>9672</v>
      </c>
      <c r="C1510" t="s">
        <v>5768</v>
      </c>
      <c r="E1510" t="s">
        <v>5927</v>
      </c>
    </row>
    <row r="1511" spans="1:5">
      <c r="A1511" t="s">
        <v>6811</v>
      </c>
      <c r="B1511" t="s">
        <v>9673</v>
      </c>
      <c r="C1511" t="s">
        <v>5768</v>
      </c>
      <c r="E1511" t="s">
        <v>5927</v>
      </c>
    </row>
    <row r="1512" spans="1:5">
      <c r="A1512" t="s">
        <v>6812</v>
      </c>
      <c r="B1512" t="s">
        <v>9674</v>
      </c>
      <c r="C1512" t="s">
        <v>5768</v>
      </c>
      <c r="E1512" t="s">
        <v>5927</v>
      </c>
    </row>
    <row r="1513" spans="1:5">
      <c r="A1513" t="s">
        <v>5882</v>
      </c>
      <c r="B1513" t="s">
        <v>9675</v>
      </c>
      <c r="C1513" t="s">
        <v>5768</v>
      </c>
      <c r="E1513" t="s">
        <v>9661</v>
      </c>
    </row>
    <row r="1514" spans="1:5">
      <c r="A1514" t="s">
        <v>6033</v>
      </c>
      <c r="B1514" t="s">
        <v>9676</v>
      </c>
      <c r="C1514" t="s">
        <v>5768</v>
      </c>
      <c r="D1514" t="s">
        <v>9677</v>
      </c>
      <c r="E1514" t="s">
        <v>5849</v>
      </c>
    </row>
    <row r="1515" spans="1:5">
      <c r="A1515" t="s">
        <v>6035</v>
      </c>
      <c r="B1515" t="s">
        <v>9678</v>
      </c>
      <c r="C1515" t="s">
        <v>5768</v>
      </c>
      <c r="D1515" t="s">
        <v>9679</v>
      </c>
      <c r="E1515" t="s">
        <v>9680</v>
      </c>
    </row>
    <row r="1516" spans="1:5">
      <c r="A1516" t="s">
        <v>6037</v>
      </c>
      <c r="C1516" t="s">
        <v>5768</v>
      </c>
      <c r="D1516" t="s">
        <v>9681</v>
      </c>
      <c r="E1516" t="s">
        <v>5849</v>
      </c>
    </row>
    <row r="1517" spans="1:5">
      <c r="A1517" t="s">
        <v>1893</v>
      </c>
      <c r="B1517" t="s">
        <v>9682</v>
      </c>
      <c r="C1517" t="s">
        <v>2011</v>
      </c>
      <c r="D1517" t="s">
        <v>9683</v>
      </c>
    </row>
    <row r="1518" spans="1:5">
      <c r="A1518" t="s">
        <v>9684</v>
      </c>
      <c r="B1518" t="s">
        <v>9685</v>
      </c>
      <c r="C1518" t="s">
        <v>2011</v>
      </c>
      <c r="D1518" t="s">
        <v>9686</v>
      </c>
    </row>
    <row r="1519" spans="1:5">
      <c r="A1519" t="s">
        <v>6074</v>
      </c>
      <c r="B1519" t="s">
        <v>9687</v>
      </c>
      <c r="C1519" t="s">
        <v>2011</v>
      </c>
      <c r="D1519" t="s">
        <v>9688</v>
      </c>
    </row>
    <row r="1520" spans="1:5">
      <c r="A1520" t="s">
        <v>6075</v>
      </c>
      <c r="B1520" t="s">
        <v>9689</v>
      </c>
      <c r="C1520" t="s">
        <v>2011</v>
      </c>
      <c r="D1520" t="s">
        <v>9688</v>
      </c>
    </row>
    <row r="1521" spans="1:4">
      <c r="A1521" t="s">
        <v>9690</v>
      </c>
      <c r="B1521" t="s">
        <v>9691</v>
      </c>
      <c r="C1521" t="s">
        <v>2011</v>
      </c>
      <c r="D1521" t="s">
        <v>9688</v>
      </c>
    </row>
    <row r="1522" spans="1:4">
      <c r="A1522" t="s">
        <v>9692</v>
      </c>
      <c r="B1522" t="s">
        <v>9693</v>
      </c>
      <c r="C1522" t="s">
        <v>2011</v>
      </c>
      <c r="D1522" t="s">
        <v>9688</v>
      </c>
    </row>
    <row r="1523" spans="1:4">
      <c r="A1523" t="s">
        <v>9694</v>
      </c>
      <c r="B1523" t="s">
        <v>9695</v>
      </c>
      <c r="C1523" t="s">
        <v>2011</v>
      </c>
      <c r="D1523" t="s">
        <v>9696</v>
      </c>
    </row>
    <row r="1524" spans="1:4">
      <c r="A1524" t="s">
        <v>9697</v>
      </c>
      <c r="B1524" t="s">
        <v>9698</v>
      </c>
      <c r="C1524" t="s">
        <v>2011</v>
      </c>
      <c r="D1524" t="s">
        <v>9341</v>
      </c>
    </row>
    <row r="1525" spans="1:4">
      <c r="A1525" t="s">
        <v>9699</v>
      </c>
      <c r="B1525" t="s">
        <v>9700</v>
      </c>
      <c r="C1525" t="s">
        <v>2011</v>
      </c>
      <c r="D1525" t="s">
        <v>9701</v>
      </c>
    </row>
    <row r="1526" spans="1:4">
      <c r="A1526" t="s">
        <v>9702</v>
      </c>
      <c r="B1526" t="s">
        <v>9703</v>
      </c>
      <c r="C1526" t="s">
        <v>2011</v>
      </c>
      <c r="D1526" t="s">
        <v>9341</v>
      </c>
    </row>
    <row r="1527" spans="1:4">
      <c r="A1527" t="s">
        <v>9704</v>
      </c>
      <c r="B1527" t="s">
        <v>9705</v>
      </c>
      <c r="C1527" t="s">
        <v>2011</v>
      </c>
      <c r="D1527" t="s">
        <v>9706</v>
      </c>
    </row>
    <row r="1528" spans="1:4">
      <c r="A1528" t="s">
        <v>9707</v>
      </c>
      <c r="B1528" t="s">
        <v>9708</v>
      </c>
      <c r="C1528" t="s">
        <v>2011</v>
      </c>
      <c r="D1528" t="s">
        <v>9341</v>
      </c>
    </row>
    <row r="1529" spans="1:4">
      <c r="A1529" t="s">
        <v>9709</v>
      </c>
      <c r="B1529" t="s">
        <v>9710</v>
      </c>
      <c r="C1529" t="s">
        <v>2011</v>
      </c>
      <c r="D1529" t="s">
        <v>9711</v>
      </c>
    </row>
    <row r="1530" spans="1:4">
      <c r="A1530" t="s">
        <v>9712</v>
      </c>
      <c r="B1530" t="s">
        <v>9713</v>
      </c>
      <c r="C1530" t="s">
        <v>2011</v>
      </c>
      <c r="D1530" t="s">
        <v>9714</v>
      </c>
    </row>
    <row r="1531" spans="1:4">
      <c r="A1531" t="s">
        <v>9715</v>
      </c>
      <c r="B1531" t="s">
        <v>9716</v>
      </c>
      <c r="C1531" t="s">
        <v>2011</v>
      </c>
      <c r="D1531" t="s">
        <v>9717</v>
      </c>
    </row>
    <row r="1532" spans="1:4">
      <c r="A1532" t="s">
        <v>9718</v>
      </c>
      <c r="B1532" t="s">
        <v>9719</v>
      </c>
      <c r="C1532" t="s">
        <v>2011</v>
      </c>
      <c r="D1532" t="s">
        <v>9720</v>
      </c>
    </row>
    <row r="1533" spans="1:4">
      <c r="A1533" t="s">
        <v>9721</v>
      </c>
      <c r="B1533" t="s">
        <v>9722</v>
      </c>
      <c r="C1533" t="s">
        <v>2011</v>
      </c>
      <c r="D1533" t="s">
        <v>9723</v>
      </c>
    </row>
    <row r="1534" spans="1:4">
      <c r="A1534" t="s">
        <v>9724</v>
      </c>
      <c r="B1534" t="s">
        <v>9725</v>
      </c>
      <c r="C1534" t="s">
        <v>2011</v>
      </c>
      <c r="D1534" t="s">
        <v>9726</v>
      </c>
    </row>
    <row r="1535" spans="1:4">
      <c r="A1535" t="s">
        <v>9727</v>
      </c>
      <c r="B1535" t="s">
        <v>9728</v>
      </c>
      <c r="C1535" t="s">
        <v>2011</v>
      </c>
      <c r="D1535" t="s">
        <v>9341</v>
      </c>
    </row>
    <row r="1536" spans="1:4">
      <c r="A1536" t="s">
        <v>9729</v>
      </c>
      <c r="B1536" t="s">
        <v>9730</v>
      </c>
      <c r="C1536" t="s">
        <v>2011</v>
      </c>
      <c r="D1536" t="s">
        <v>9731</v>
      </c>
    </row>
    <row r="1537" spans="1:4">
      <c r="A1537" t="s">
        <v>9732</v>
      </c>
      <c r="B1537" t="s">
        <v>9733</v>
      </c>
      <c r="C1537" t="s">
        <v>2011</v>
      </c>
      <c r="D1537" t="s">
        <v>9734</v>
      </c>
    </row>
    <row r="1538" spans="1:4">
      <c r="A1538" t="s">
        <v>9735</v>
      </c>
      <c r="B1538" t="s">
        <v>9736</v>
      </c>
      <c r="C1538" t="s">
        <v>2011</v>
      </c>
      <c r="D1538" t="s">
        <v>9737</v>
      </c>
    </row>
    <row r="1539" spans="1:4">
      <c r="A1539" t="s">
        <v>9738</v>
      </c>
      <c r="B1539" t="s">
        <v>9739</v>
      </c>
      <c r="C1539" t="s">
        <v>2011</v>
      </c>
      <c r="D1539" t="s">
        <v>9341</v>
      </c>
    </row>
    <row r="1540" spans="1:4">
      <c r="A1540" t="s">
        <v>9740</v>
      </c>
      <c r="B1540" t="s">
        <v>9741</v>
      </c>
      <c r="C1540" t="s">
        <v>2011</v>
      </c>
      <c r="D1540" t="s">
        <v>9742</v>
      </c>
    </row>
    <row r="1541" spans="1:4">
      <c r="A1541" t="s">
        <v>9743</v>
      </c>
      <c r="B1541" t="s">
        <v>9744</v>
      </c>
      <c r="C1541" t="s">
        <v>2011</v>
      </c>
      <c r="D1541" t="s">
        <v>9341</v>
      </c>
    </row>
    <row r="1542" spans="1:4">
      <c r="A1542" t="s">
        <v>9745</v>
      </c>
      <c r="B1542" t="s">
        <v>9746</v>
      </c>
      <c r="C1542" t="s">
        <v>2011</v>
      </c>
      <c r="D1542" t="s">
        <v>9747</v>
      </c>
    </row>
    <row r="1543" spans="1:4">
      <c r="A1543" t="s">
        <v>9748</v>
      </c>
      <c r="B1543" t="s">
        <v>9749</v>
      </c>
      <c r="C1543" t="s">
        <v>2011</v>
      </c>
      <c r="D1543" t="s">
        <v>9341</v>
      </c>
    </row>
    <row r="1544" spans="1:4">
      <c r="A1544" t="s">
        <v>9750</v>
      </c>
      <c r="B1544" t="s">
        <v>9751</v>
      </c>
      <c r="C1544" t="s">
        <v>2011</v>
      </c>
      <c r="D1544" t="s">
        <v>9341</v>
      </c>
    </row>
    <row r="1545" spans="1:4">
      <c r="A1545" t="s">
        <v>9752</v>
      </c>
      <c r="B1545" t="s">
        <v>9753</v>
      </c>
      <c r="C1545" t="s">
        <v>2011</v>
      </c>
      <c r="D1545" t="s">
        <v>9341</v>
      </c>
    </row>
    <row r="1546" spans="1:4">
      <c r="A1546" t="s">
        <v>9754</v>
      </c>
      <c r="B1546" t="s">
        <v>9755</v>
      </c>
      <c r="C1546" t="s">
        <v>2011</v>
      </c>
      <c r="D1546" t="s">
        <v>9341</v>
      </c>
    </row>
    <row r="1547" spans="1:4">
      <c r="A1547" t="s">
        <v>9756</v>
      </c>
      <c r="B1547" t="s">
        <v>9757</v>
      </c>
      <c r="C1547" t="s">
        <v>2011</v>
      </c>
      <c r="D1547" t="s">
        <v>9341</v>
      </c>
    </row>
    <row r="1548" spans="1:4">
      <c r="A1548" t="s">
        <v>9758</v>
      </c>
      <c r="B1548" t="s">
        <v>9759</v>
      </c>
      <c r="C1548" t="s">
        <v>2011</v>
      </c>
      <c r="D1548" t="s">
        <v>9341</v>
      </c>
    </row>
    <row r="1549" spans="1:4">
      <c r="A1549" t="s">
        <v>7178</v>
      </c>
      <c r="B1549" s="339" t="s">
        <v>7179</v>
      </c>
      <c r="C1549" t="s">
        <v>2011</v>
      </c>
    </row>
    <row r="1550" spans="1:4">
      <c r="A1550" t="s">
        <v>7180</v>
      </c>
      <c r="B1550" s="339" t="s">
        <v>7181</v>
      </c>
      <c r="C1550" t="s">
        <v>2011</v>
      </c>
    </row>
    <row r="1551" spans="1:4">
      <c r="A1551" t="s">
        <v>7182</v>
      </c>
      <c r="B1551" s="339" t="s">
        <v>7183</v>
      </c>
      <c r="C1551" t="s">
        <v>2011</v>
      </c>
    </row>
    <row r="1552" spans="1:4">
      <c r="A1552" t="s">
        <v>7184</v>
      </c>
      <c r="B1552" s="339" t="s">
        <v>7185</v>
      </c>
      <c r="C1552" t="s">
        <v>2011</v>
      </c>
    </row>
    <row r="1553" spans="1:4">
      <c r="A1553" t="s">
        <v>7186</v>
      </c>
      <c r="B1553" s="339" t="s">
        <v>7187</v>
      </c>
      <c r="C1553" t="s">
        <v>2011</v>
      </c>
    </row>
    <row r="1554" spans="1:4">
      <c r="A1554" t="s">
        <v>7188</v>
      </c>
      <c r="B1554" s="339" t="s">
        <v>7189</v>
      </c>
      <c r="C1554" t="s">
        <v>2011</v>
      </c>
    </row>
    <row r="1555" spans="1:4">
      <c r="A1555" t="s">
        <v>7190</v>
      </c>
      <c r="B1555" s="339" t="s">
        <v>7191</v>
      </c>
      <c r="C1555" t="s">
        <v>2011</v>
      </c>
    </row>
    <row r="1556" spans="1:4">
      <c r="A1556" t="s">
        <v>7192</v>
      </c>
      <c r="B1556" s="339" t="s">
        <v>7193</v>
      </c>
      <c r="C1556" t="s">
        <v>2011</v>
      </c>
    </row>
    <row r="1557" spans="1:4">
      <c r="A1557" t="s">
        <v>7194</v>
      </c>
      <c r="B1557" s="339" t="s">
        <v>7195</v>
      </c>
      <c r="C1557" t="s">
        <v>2011</v>
      </c>
      <c r="D1557" t="s">
        <v>9760</v>
      </c>
    </row>
    <row r="1558" spans="1:4">
      <c r="A1558" t="s">
        <v>7196</v>
      </c>
      <c r="B1558" s="339" t="s">
        <v>7197</v>
      </c>
      <c r="C1558" t="s">
        <v>2011</v>
      </c>
    </row>
    <row r="1559" spans="1:4">
      <c r="A1559" t="s">
        <v>9761</v>
      </c>
      <c r="B1559" t="s">
        <v>9762</v>
      </c>
      <c r="C1559" t="s">
        <v>3758</v>
      </c>
      <c r="D1559" t="s">
        <v>9763</v>
      </c>
    </row>
    <row r="1560" spans="1:4">
      <c r="A1560" t="s">
        <v>9764</v>
      </c>
      <c r="B1560" t="s">
        <v>9765</v>
      </c>
      <c r="C1560" t="s">
        <v>3758</v>
      </c>
      <c r="D1560" t="s">
        <v>9766</v>
      </c>
    </row>
    <row r="1561" spans="1:4">
      <c r="A1561" t="s">
        <v>9767</v>
      </c>
      <c r="B1561" t="s">
        <v>9768</v>
      </c>
      <c r="C1561" t="s">
        <v>3758</v>
      </c>
      <c r="D1561" t="s">
        <v>9769</v>
      </c>
    </row>
    <row r="1562" spans="1:4">
      <c r="A1562" t="s">
        <v>9770</v>
      </c>
      <c r="B1562" t="s">
        <v>9771</v>
      </c>
      <c r="C1562" t="s">
        <v>3758</v>
      </c>
      <c r="D1562" t="s">
        <v>9772</v>
      </c>
    </row>
    <row r="1563" spans="1:4">
      <c r="A1563" t="s">
        <v>9773</v>
      </c>
      <c r="B1563" t="s">
        <v>9774</v>
      </c>
      <c r="C1563" t="s">
        <v>3758</v>
      </c>
      <c r="D1563" t="s">
        <v>9775</v>
      </c>
    </row>
    <row r="1564" spans="1:4">
      <c r="A1564" t="s">
        <v>9776</v>
      </c>
      <c r="B1564" t="s">
        <v>9777</v>
      </c>
      <c r="C1564" t="s">
        <v>3758</v>
      </c>
      <c r="D1564" t="s">
        <v>9778</v>
      </c>
    </row>
    <row r="1565" spans="1:4">
      <c r="A1565" t="s">
        <v>9779</v>
      </c>
      <c r="B1565" t="s">
        <v>9780</v>
      </c>
      <c r="C1565" t="s">
        <v>3758</v>
      </c>
      <c r="D1565" t="s">
        <v>9781</v>
      </c>
    </row>
    <row r="1566" spans="1:4">
      <c r="A1566" t="s">
        <v>9782</v>
      </c>
      <c r="B1566" t="s">
        <v>9783</v>
      </c>
      <c r="C1566" t="s">
        <v>3758</v>
      </c>
      <c r="D1566" t="s">
        <v>9784</v>
      </c>
    </row>
    <row r="1567" spans="1:4">
      <c r="A1567" t="s">
        <v>9785</v>
      </c>
      <c r="B1567" t="s">
        <v>9786</v>
      </c>
      <c r="C1567" t="s">
        <v>3758</v>
      </c>
      <c r="D1567" t="s">
        <v>9787</v>
      </c>
    </row>
    <row r="1568" spans="1:4">
      <c r="A1568" t="s">
        <v>9788</v>
      </c>
      <c r="B1568" t="s">
        <v>9789</v>
      </c>
      <c r="C1568" t="s">
        <v>3758</v>
      </c>
      <c r="D1568" t="s">
        <v>9790</v>
      </c>
    </row>
    <row r="1569" spans="1:4">
      <c r="A1569" t="s">
        <v>9791</v>
      </c>
      <c r="B1569" t="s">
        <v>9792</v>
      </c>
      <c r="C1569" t="s">
        <v>3758</v>
      </c>
      <c r="D1569" t="s">
        <v>9793</v>
      </c>
    </row>
    <row r="1570" spans="1:4">
      <c r="A1570" t="s">
        <v>9794</v>
      </c>
      <c r="B1570" t="s">
        <v>9795</v>
      </c>
      <c r="C1570" t="s">
        <v>3758</v>
      </c>
      <c r="D1570" t="s">
        <v>9796</v>
      </c>
    </row>
    <row r="1571" spans="1:4">
      <c r="A1571" t="s">
        <v>9797</v>
      </c>
      <c r="B1571" t="s">
        <v>9798</v>
      </c>
      <c r="C1571" t="s">
        <v>3758</v>
      </c>
      <c r="D1571" t="s">
        <v>9799</v>
      </c>
    </row>
    <row r="1572" spans="1:4">
      <c r="A1572" t="s">
        <v>9800</v>
      </c>
      <c r="B1572" t="s">
        <v>9801</v>
      </c>
      <c r="C1572" t="s">
        <v>3758</v>
      </c>
      <c r="D1572" t="s">
        <v>9802</v>
      </c>
    </row>
    <row r="1573" spans="1:4">
      <c r="A1573" t="s">
        <v>9803</v>
      </c>
      <c r="B1573" t="s">
        <v>9804</v>
      </c>
      <c r="C1573" t="s">
        <v>3758</v>
      </c>
      <c r="D1573" t="s">
        <v>9805</v>
      </c>
    </row>
    <row r="1574" spans="1:4">
      <c r="A1574" t="s">
        <v>9806</v>
      </c>
      <c r="B1574" t="s">
        <v>9807</v>
      </c>
      <c r="C1574" t="s">
        <v>3758</v>
      </c>
      <c r="D1574" t="s">
        <v>9808</v>
      </c>
    </row>
    <row r="1575" spans="1:4">
      <c r="A1575" t="s">
        <v>9809</v>
      </c>
      <c r="B1575" t="s">
        <v>9810</v>
      </c>
      <c r="C1575" t="s">
        <v>3758</v>
      </c>
      <c r="D1575" t="s">
        <v>9811</v>
      </c>
    </row>
    <row r="1576" spans="1:4">
      <c r="A1576" t="s">
        <v>9812</v>
      </c>
      <c r="B1576" t="s">
        <v>9813</v>
      </c>
      <c r="C1576" t="s">
        <v>3758</v>
      </c>
      <c r="D1576" t="s">
        <v>9814</v>
      </c>
    </row>
    <row r="1577" spans="1:4">
      <c r="A1577" t="s">
        <v>9815</v>
      </c>
      <c r="B1577" t="s">
        <v>9816</v>
      </c>
      <c r="C1577" t="s">
        <v>3758</v>
      </c>
    </row>
    <row r="1578" spans="1:4">
      <c r="A1578" t="s">
        <v>9817</v>
      </c>
      <c r="B1578" t="s">
        <v>9818</v>
      </c>
      <c r="C1578" t="s">
        <v>3758</v>
      </c>
    </row>
    <row r="1579" spans="1:4">
      <c r="A1579" t="s">
        <v>9819</v>
      </c>
      <c r="B1579" t="s">
        <v>9820</v>
      </c>
      <c r="C1579" t="s">
        <v>3758</v>
      </c>
    </row>
    <row r="1580" spans="1:4">
      <c r="A1580" t="s">
        <v>9821</v>
      </c>
      <c r="B1580" t="s">
        <v>9822</v>
      </c>
      <c r="C1580" t="s">
        <v>3758</v>
      </c>
    </row>
    <row r="1581" spans="1:4">
      <c r="A1581" t="s">
        <v>9823</v>
      </c>
      <c r="B1581" t="s">
        <v>9824</v>
      </c>
      <c r="C1581" t="s">
        <v>3758</v>
      </c>
    </row>
    <row r="1582" spans="1:4">
      <c r="A1582" t="s">
        <v>9825</v>
      </c>
      <c r="B1582" t="s">
        <v>9826</v>
      </c>
      <c r="C1582" t="s">
        <v>3758</v>
      </c>
    </row>
    <row r="1583" spans="1:4">
      <c r="A1583" t="s">
        <v>9827</v>
      </c>
      <c r="B1583" t="s">
        <v>9828</v>
      </c>
      <c r="C1583" t="s">
        <v>3758</v>
      </c>
    </row>
    <row r="1584" spans="1:4">
      <c r="A1584" t="s">
        <v>9829</v>
      </c>
      <c r="B1584" t="s">
        <v>9830</v>
      </c>
      <c r="C1584" t="s">
        <v>3758</v>
      </c>
    </row>
    <row r="1585" spans="1:4">
      <c r="A1585" t="s">
        <v>9831</v>
      </c>
      <c r="B1585" t="s">
        <v>9832</v>
      </c>
      <c r="C1585" t="s">
        <v>3758</v>
      </c>
    </row>
    <row r="1586" spans="1:4">
      <c r="A1586" t="s">
        <v>9833</v>
      </c>
      <c r="B1586" t="s">
        <v>9834</v>
      </c>
      <c r="C1586" t="s">
        <v>3758</v>
      </c>
    </row>
    <row r="1587" spans="1:4">
      <c r="A1587" t="s">
        <v>9835</v>
      </c>
      <c r="B1587" t="s">
        <v>9836</v>
      </c>
      <c r="C1587" t="s">
        <v>3758</v>
      </c>
    </row>
    <row r="1588" spans="1:4">
      <c r="A1588" t="s">
        <v>9837</v>
      </c>
      <c r="B1588" t="s">
        <v>9838</v>
      </c>
      <c r="C1588" t="s">
        <v>3758</v>
      </c>
    </row>
    <row r="1589" spans="1:4">
      <c r="A1589" t="s">
        <v>9839</v>
      </c>
      <c r="B1589" t="s">
        <v>9840</v>
      </c>
      <c r="C1589" t="s">
        <v>3758</v>
      </c>
    </row>
    <row r="1590" spans="1:4">
      <c r="A1590" t="s">
        <v>9841</v>
      </c>
      <c r="B1590" t="s">
        <v>9842</v>
      </c>
      <c r="C1590" t="s">
        <v>3758</v>
      </c>
    </row>
    <row r="1591" spans="1:4">
      <c r="A1591" t="s">
        <v>9843</v>
      </c>
      <c r="B1591" t="s">
        <v>9844</v>
      </c>
      <c r="C1591" t="s">
        <v>3758</v>
      </c>
      <c r="D1591" t="s">
        <v>9845</v>
      </c>
    </row>
    <row r="1592" spans="1:4">
      <c r="A1592" t="s">
        <v>9846</v>
      </c>
      <c r="B1592" t="s">
        <v>9847</v>
      </c>
      <c r="C1592" t="s">
        <v>3758</v>
      </c>
      <c r="D1592" t="s">
        <v>9848</v>
      </c>
    </row>
    <row r="1593" spans="1:4">
      <c r="A1593" t="s">
        <v>9849</v>
      </c>
      <c r="B1593" t="s">
        <v>9850</v>
      </c>
      <c r="C1593" t="s">
        <v>3758</v>
      </c>
      <c r="D1593" t="s">
        <v>9851</v>
      </c>
    </row>
    <row r="1594" spans="1:4">
      <c r="A1594" t="s">
        <v>9852</v>
      </c>
      <c r="B1594" t="s">
        <v>9853</v>
      </c>
      <c r="C1594" t="s">
        <v>3758</v>
      </c>
      <c r="D1594" t="s">
        <v>9854</v>
      </c>
    </row>
    <row r="1595" spans="1:4">
      <c r="A1595" t="s">
        <v>9855</v>
      </c>
      <c r="B1595" t="s">
        <v>9856</v>
      </c>
      <c r="C1595" t="s">
        <v>3758</v>
      </c>
    </row>
    <row r="1596" spans="1:4">
      <c r="A1596" t="s">
        <v>9857</v>
      </c>
      <c r="B1596" t="s">
        <v>9858</v>
      </c>
      <c r="C1596" t="s">
        <v>3758</v>
      </c>
    </row>
    <row r="1597" spans="1:4">
      <c r="A1597" t="s">
        <v>9859</v>
      </c>
      <c r="B1597" t="s">
        <v>9860</v>
      </c>
      <c r="C1597" t="s">
        <v>3758</v>
      </c>
    </row>
    <row r="1598" spans="1:4">
      <c r="A1598" t="s">
        <v>6106</v>
      </c>
      <c r="B1598" s="340" t="s">
        <v>9861</v>
      </c>
      <c r="C1598" t="s">
        <v>3758</v>
      </c>
      <c r="D1598" t="s">
        <v>9862</v>
      </c>
    </row>
    <row r="1599" spans="1:4">
      <c r="A1599" t="s">
        <v>9863</v>
      </c>
      <c r="B1599" t="s">
        <v>9864</v>
      </c>
      <c r="C1599" t="s">
        <v>3758</v>
      </c>
    </row>
    <row r="1600" spans="1:4">
      <c r="A1600" t="s">
        <v>9865</v>
      </c>
      <c r="B1600" t="s">
        <v>9866</v>
      </c>
      <c r="C1600" t="s">
        <v>3758</v>
      </c>
    </row>
    <row r="1601" spans="1:4">
      <c r="A1601" t="s">
        <v>9867</v>
      </c>
      <c r="B1601" t="s">
        <v>9868</v>
      </c>
      <c r="C1601" t="s">
        <v>3758</v>
      </c>
    </row>
    <row r="1602" spans="1:4">
      <c r="A1602" t="s">
        <v>9869</v>
      </c>
      <c r="B1602" t="s">
        <v>9870</v>
      </c>
      <c r="C1602" t="s">
        <v>3758</v>
      </c>
    </row>
    <row r="1603" spans="1:4">
      <c r="A1603" t="s">
        <v>9871</v>
      </c>
      <c r="B1603" t="s">
        <v>9872</v>
      </c>
      <c r="C1603" t="s">
        <v>3758</v>
      </c>
    </row>
    <row r="1604" spans="1:4">
      <c r="A1604" t="s">
        <v>9873</v>
      </c>
      <c r="B1604" t="s">
        <v>9874</v>
      </c>
      <c r="C1604" t="s">
        <v>3758</v>
      </c>
    </row>
    <row r="1605" spans="1:4">
      <c r="A1605" t="s">
        <v>9875</v>
      </c>
      <c r="B1605" t="s">
        <v>9876</v>
      </c>
      <c r="C1605" t="s">
        <v>3758</v>
      </c>
    </row>
    <row r="1606" spans="1:4">
      <c r="A1606" t="s">
        <v>9877</v>
      </c>
      <c r="B1606" t="s">
        <v>9878</v>
      </c>
      <c r="C1606" t="s">
        <v>3758</v>
      </c>
    </row>
    <row r="1607" spans="1:4">
      <c r="A1607" t="s">
        <v>9879</v>
      </c>
      <c r="B1607" t="s">
        <v>9880</v>
      </c>
      <c r="C1607" t="s">
        <v>3758</v>
      </c>
      <c r="D1607" t="s">
        <v>9881</v>
      </c>
    </row>
    <row r="1608" spans="1:4">
      <c r="A1608" t="s">
        <v>9882</v>
      </c>
      <c r="B1608" s="340" t="s">
        <v>9883</v>
      </c>
      <c r="C1608" t="s">
        <v>3758</v>
      </c>
      <c r="D1608" t="s">
        <v>9884</v>
      </c>
    </row>
    <row r="1609" spans="1:4">
      <c r="A1609" t="s">
        <v>9885</v>
      </c>
      <c r="B1609" t="s">
        <v>9886</v>
      </c>
      <c r="C1609" t="s">
        <v>3758</v>
      </c>
    </row>
    <row r="1610" spans="1:4">
      <c r="A1610" t="s">
        <v>9887</v>
      </c>
      <c r="B1610" t="s">
        <v>9888</v>
      </c>
      <c r="C1610" t="s">
        <v>3758</v>
      </c>
    </row>
    <row r="1611" spans="1:4">
      <c r="A1611" t="s">
        <v>9889</v>
      </c>
      <c r="B1611" t="s">
        <v>9890</v>
      </c>
      <c r="C1611" t="s">
        <v>3758</v>
      </c>
      <c r="D1611" t="s">
        <v>9891</v>
      </c>
    </row>
    <row r="1612" spans="1:4">
      <c r="A1612" t="s">
        <v>9892</v>
      </c>
      <c r="B1612" s="340" t="s">
        <v>9893</v>
      </c>
      <c r="C1612" t="s">
        <v>3758</v>
      </c>
      <c r="D1612" t="s">
        <v>9894</v>
      </c>
    </row>
    <row r="1613" spans="1:4">
      <c r="A1613" t="s">
        <v>9895</v>
      </c>
      <c r="B1613" t="s">
        <v>9896</v>
      </c>
      <c r="C1613" t="s">
        <v>3758</v>
      </c>
    </row>
    <row r="1614" spans="1:4">
      <c r="A1614" t="s">
        <v>9897</v>
      </c>
      <c r="B1614" t="s">
        <v>9898</v>
      </c>
      <c r="C1614" t="s">
        <v>3758</v>
      </c>
    </row>
    <row r="1615" spans="1:4">
      <c r="A1615" t="s">
        <v>9899</v>
      </c>
      <c r="B1615" t="s">
        <v>9900</v>
      </c>
      <c r="C1615" t="s">
        <v>3758</v>
      </c>
      <c r="D1615" t="s">
        <v>9901</v>
      </c>
    </row>
    <row r="1616" spans="1:4">
      <c r="A1616" t="s">
        <v>9902</v>
      </c>
      <c r="B1616" s="340" t="s">
        <v>9903</v>
      </c>
      <c r="C1616" t="s">
        <v>3758</v>
      </c>
      <c r="D1616" t="s">
        <v>9904</v>
      </c>
    </row>
    <row r="1617" spans="1:4">
      <c r="A1617" t="s">
        <v>9905</v>
      </c>
      <c r="B1617" t="s">
        <v>9906</v>
      </c>
      <c r="C1617" t="s">
        <v>3758</v>
      </c>
    </row>
    <row r="1618" spans="1:4">
      <c r="A1618" t="s">
        <v>9907</v>
      </c>
      <c r="B1618" t="s">
        <v>9908</v>
      </c>
      <c r="C1618" t="s">
        <v>3758</v>
      </c>
    </row>
    <row r="1619" spans="1:4">
      <c r="A1619" t="s">
        <v>9909</v>
      </c>
      <c r="B1619" t="s">
        <v>9910</v>
      </c>
      <c r="C1619" t="s">
        <v>3758</v>
      </c>
      <c r="D1619" t="s">
        <v>9911</v>
      </c>
    </row>
    <row r="1620" spans="1:4">
      <c r="A1620" t="s">
        <v>9912</v>
      </c>
      <c r="B1620" s="340" t="s">
        <v>9913</v>
      </c>
      <c r="C1620" t="s">
        <v>3758</v>
      </c>
      <c r="D1620" t="s">
        <v>9914</v>
      </c>
    </row>
    <row r="1621" spans="1:4">
      <c r="A1621" t="s">
        <v>9915</v>
      </c>
      <c r="B1621" t="s">
        <v>9916</v>
      </c>
      <c r="C1621" t="s">
        <v>3758</v>
      </c>
    </row>
    <row r="1622" spans="1:4">
      <c r="A1622" t="s">
        <v>9917</v>
      </c>
      <c r="B1622" t="s">
        <v>9918</v>
      </c>
      <c r="C1622" t="s">
        <v>3758</v>
      </c>
    </row>
    <row r="1623" spans="1:4">
      <c r="A1623" t="s">
        <v>9919</v>
      </c>
      <c r="B1623" t="s">
        <v>9920</v>
      </c>
      <c r="C1623" t="s">
        <v>3758</v>
      </c>
      <c r="D1623" t="s">
        <v>9921</v>
      </c>
    </row>
    <row r="1624" spans="1:4">
      <c r="A1624" t="s">
        <v>9922</v>
      </c>
      <c r="B1624" s="340" t="s">
        <v>9923</v>
      </c>
      <c r="C1624" t="s">
        <v>3758</v>
      </c>
      <c r="D1624" t="s">
        <v>9924</v>
      </c>
    </row>
    <row r="1625" spans="1:4">
      <c r="A1625" t="s">
        <v>9925</v>
      </c>
      <c r="B1625" t="s">
        <v>9926</v>
      </c>
      <c r="C1625" t="s">
        <v>3758</v>
      </c>
    </row>
    <row r="1626" spans="1:4">
      <c r="A1626" t="s">
        <v>9927</v>
      </c>
      <c r="B1626" t="s">
        <v>9928</v>
      </c>
      <c r="C1626" t="s">
        <v>3758</v>
      </c>
    </row>
    <row r="1627" spans="1:4">
      <c r="A1627" t="s">
        <v>9929</v>
      </c>
      <c r="B1627" t="s">
        <v>9930</v>
      </c>
      <c r="C1627" t="s">
        <v>3758</v>
      </c>
      <c r="D1627" s="340"/>
    </row>
    <row r="1628" spans="1:4">
      <c r="A1628" t="s">
        <v>9931</v>
      </c>
      <c r="B1628" t="s">
        <v>9932</v>
      </c>
      <c r="C1628" t="s">
        <v>3758</v>
      </c>
    </row>
    <row r="1629" spans="1:4">
      <c r="A1629" t="s">
        <v>9933</v>
      </c>
      <c r="B1629" t="s">
        <v>9934</v>
      </c>
      <c r="C1629" t="s">
        <v>3758</v>
      </c>
      <c r="D1629" t="s">
        <v>9935</v>
      </c>
    </row>
    <row r="1630" spans="1:4">
      <c r="A1630" t="s">
        <v>9936</v>
      </c>
      <c r="B1630" t="s">
        <v>9937</v>
      </c>
      <c r="C1630" t="s">
        <v>3758</v>
      </c>
    </row>
    <row r="1631" spans="1:4">
      <c r="A1631" t="s">
        <v>9938</v>
      </c>
      <c r="B1631" t="s">
        <v>9939</v>
      </c>
      <c r="C1631" t="s">
        <v>3758</v>
      </c>
    </row>
    <row r="1632" spans="1:4">
      <c r="A1632" t="s">
        <v>9940</v>
      </c>
      <c r="B1632" t="s">
        <v>9941</v>
      </c>
      <c r="C1632" t="s">
        <v>3758</v>
      </c>
    </row>
    <row r="1633" spans="1:3">
      <c r="A1633" t="s">
        <v>9942</v>
      </c>
      <c r="B1633" t="s">
        <v>9943</v>
      </c>
      <c r="C1633" t="s">
        <v>3758</v>
      </c>
    </row>
    <row r="1634" spans="1:3">
      <c r="A1634" t="s">
        <v>9944</v>
      </c>
      <c r="B1634" t="s">
        <v>9945</v>
      </c>
      <c r="C1634" t="s">
        <v>3758</v>
      </c>
    </row>
    <row r="1635" spans="1:3">
      <c r="A1635" t="s">
        <v>9946</v>
      </c>
      <c r="B1635" t="s">
        <v>9947</v>
      </c>
      <c r="C1635" t="s">
        <v>3758</v>
      </c>
    </row>
    <row r="1636" spans="1:3">
      <c r="A1636" t="s">
        <v>9948</v>
      </c>
      <c r="B1636" t="s">
        <v>9949</v>
      </c>
      <c r="C1636" t="s">
        <v>3758</v>
      </c>
    </row>
    <row r="1637" spans="1:3">
      <c r="A1637" t="s">
        <v>9950</v>
      </c>
      <c r="B1637" t="s">
        <v>9951</v>
      </c>
      <c r="C1637" t="s">
        <v>3758</v>
      </c>
    </row>
    <row r="1638" spans="1:3">
      <c r="A1638" t="s">
        <v>9952</v>
      </c>
      <c r="B1638" t="s">
        <v>9953</v>
      </c>
      <c r="C1638" t="s">
        <v>3758</v>
      </c>
    </row>
    <row r="1639" spans="1:3">
      <c r="A1639" t="s">
        <v>9954</v>
      </c>
      <c r="B1639" t="s">
        <v>9955</v>
      </c>
      <c r="C1639" t="s">
        <v>3758</v>
      </c>
    </row>
    <row r="1640" spans="1:3">
      <c r="A1640" t="s">
        <v>9956</v>
      </c>
      <c r="B1640" t="s">
        <v>9957</v>
      </c>
      <c r="C1640" t="s">
        <v>3758</v>
      </c>
    </row>
    <row r="1641" spans="1:3">
      <c r="A1641" t="s">
        <v>9958</v>
      </c>
      <c r="B1641" t="s">
        <v>9959</v>
      </c>
      <c r="C1641" t="s">
        <v>3758</v>
      </c>
    </row>
    <row r="1642" spans="1:3">
      <c r="A1642" t="s">
        <v>9960</v>
      </c>
      <c r="B1642" t="s">
        <v>9961</v>
      </c>
      <c r="C1642" t="s">
        <v>3758</v>
      </c>
    </row>
    <row r="1643" spans="1:3">
      <c r="A1643" t="s">
        <v>9962</v>
      </c>
      <c r="B1643" t="s">
        <v>9963</v>
      </c>
      <c r="C1643" t="s">
        <v>3758</v>
      </c>
    </row>
    <row r="1644" spans="1:3">
      <c r="A1644" t="s">
        <v>9964</v>
      </c>
      <c r="B1644" t="s">
        <v>9965</v>
      </c>
      <c r="C1644" t="s">
        <v>3758</v>
      </c>
    </row>
    <row r="1645" spans="1:3">
      <c r="A1645" t="s">
        <v>9966</v>
      </c>
      <c r="B1645" t="s">
        <v>9967</v>
      </c>
      <c r="C1645" t="s">
        <v>3758</v>
      </c>
    </row>
    <row r="1646" spans="1:3">
      <c r="A1646" t="s">
        <v>9968</v>
      </c>
      <c r="B1646" t="s">
        <v>9969</v>
      </c>
      <c r="C1646" t="s">
        <v>3758</v>
      </c>
    </row>
    <row r="1647" spans="1:3">
      <c r="A1647" t="s">
        <v>9970</v>
      </c>
      <c r="B1647" t="s">
        <v>9971</v>
      </c>
      <c r="C1647" t="s">
        <v>3758</v>
      </c>
    </row>
    <row r="1648" spans="1:3">
      <c r="A1648" t="s">
        <v>9972</v>
      </c>
      <c r="B1648" t="s">
        <v>9973</v>
      </c>
      <c r="C1648" t="s">
        <v>3758</v>
      </c>
    </row>
    <row r="1649" spans="1:3">
      <c r="A1649" t="s">
        <v>9974</v>
      </c>
      <c r="B1649" t="s">
        <v>9975</v>
      </c>
      <c r="C1649" t="s">
        <v>3758</v>
      </c>
    </row>
    <row r="1650" spans="1:3">
      <c r="A1650" t="s">
        <v>9976</v>
      </c>
      <c r="B1650" t="s">
        <v>9977</v>
      </c>
      <c r="C1650" t="s">
        <v>3758</v>
      </c>
    </row>
    <row r="1651" spans="1:3">
      <c r="A1651" t="s">
        <v>9978</v>
      </c>
      <c r="B1651" t="s">
        <v>9979</v>
      </c>
      <c r="C1651" t="s">
        <v>3758</v>
      </c>
    </row>
    <row r="1652" spans="1:3">
      <c r="A1652" t="s">
        <v>9980</v>
      </c>
      <c r="B1652" t="s">
        <v>9981</v>
      </c>
      <c r="C1652" t="s">
        <v>3758</v>
      </c>
    </row>
    <row r="1653" spans="1:3">
      <c r="A1653" t="s">
        <v>9982</v>
      </c>
      <c r="B1653" t="s">
        <v>9983</v>
      </c>
      <c r="C1653" t="s">
        <v>3758</v>
      </c>
    </row>
    <row r="1654" spans="1:3">
      <c r="A1654" t="s">
        <v>9984</v>
      </c>
      <c r="B1654" t="s">
        <v>9985</v>
      </c>
      <c r="C1654" t="s">
        <v>3758</v>
      </c>
    </row>
    <row r="1655" spans="1:3">
      <c r="A1655" s="284" t="s">
        <v>9986</v>
      </c>
      <c r="B1655" t="s">
        <v>9987</v>
      </c>
      <c r="C1655" t="s">
        <v>3758</v>
      </c>
    </row>
    <row r="1656" spans="1:3">
      <c r="A1656" s="284" t="s">
        <v>9988</v>
      </c>
      <c r="B1656" t="s">
        <v>9989</v>
      </c>
      <c r="C1656" t="s">
        <v>3758</v>
      </c>
    </row>
    <row r="1657" spans="1:3">
      <c r="A1657" s="284" t="s">
        <v>9990</v>
      </c>
      <c r="B1657" t="s">
        <v>9991</v>
      </c>
      <c r="C1657" t="s">
        <v>3758</v>
      </c>
    </row>
    <row r="1658" spans="1:3">
      <c r="A1658" s="284" t="s">
        <v>9992</v>
      </c>
      <c r="B1658" t="s">
        <v>9993</v>
      </c>
      <c r="C1658" t="s">
        <v>3758</v>
      </c>
    </row>
    <row r="1659" spans="1:3">
      <c r="A1659" s="284" t="s">
        <v>9994</v>
      </c>
      <c r="B1659" t="s">
        <v>9995</v>
      </c>
      <c r="C1659" t="s">
        <v>3758</v>
      </c>
    </row>
    <row r="1660" spans="1:3">
      <c r="A1660" s="284" t="s">
        <v>9996</v>
      </c>
      <c r="B1660" t="s">
        <v>9997</v>
      </c>
      <c r="C1660" t="s">
        <v>3758</v>
      </c>
    </row>
    <row r="1661" spans="1:3">
      <c r="A1661" s="284" t="s">
        <v>9998</v>
      </c>
      <c r="B1661" t="s">
        <v>9999</v>
      </c>
      <c r="C1661" t="s">
        <v>3758</v>
      </c>
    </row>
    <row r="1662" spans="1:3">
      <c r="A1662" s="284" t="s">
        <v>10000</v>
      </c>
      <c r="B1662" t="s">
        <v>10001</v>
      </c>
      <c r="C1662" t="s">
        <v>3758</v>
      </c>
    </row>
    <row r="1663" spans="1:3">
      <c r="A1663" s="284" t="s">
        <v>10002</v>
      </c>
      <c r="B1663" t="s">
        <v>10003</v>
      </c>
      <c r="C1663" t="s">
        <v>3758</v>
      </c>
    </row>
    <row r="1664" spans="1:3">
      <c r="A1664" s="284" t="s">
        <v>10004</v>
      </c>
      <c r="B1664" t="s">
        <v>10005</v>
      </c>
      <c r="C1664" t="s">
        <v>3758</v>
      </c>
    </row>
    <row r="1665" spans="1:4">
      <c r="A1665" s="284" t="s">
        <v>10006</v>
      </c>
      <c r="B1665" t="s">
        <v>10007</v>
      </c>
      <c r="C1665" t="s">
        <v>3758</v>
      </c>
    </row>
    <row r="1666" spans="1:4">
      <c r="A1666" s="284" t="s">
        <v>10008</v>
      </c>
      <c r="B1666" t="s">
        <v>10009</v>
      </c>
      <c r="C1666" t="s">
        <v>3758</v>
      </c>
    </row>
    <row r="1667" spans="1:4">
      <c r="A1667" s="284" t="s">
        <v>10010</v>
      </c>
      <c r="B1667" t="s">
        <v>10011</v>
      </c>
      <c r="C1667" t="s">
        <v>3758</v>
      </c>
    </row>
    <row r="1668" spans="1:4">
      <c r="A1668" s="284" t="s">
        <v>10012</v>
      </c>
      <c r="B1668" t="s">
        <v>10013</v>
      </c>
      <c r="C1668" t="s">
        <v>3758</v>
      </c>
    </row>
    <row r="1669" spans="1:4">
      <c r="A1669" s="284" t="s">
        <v>10014</v>
      </c>
      <c r="B1669" t="s">
        <v>10015</v>
      </c>
      <c r="C1669" t="s">
        <v>3758</v>
      </c>
    </row>
    <row r="1670" spans="1:4">
      <c r="A1670" s="284" t="s">
        <v>10016</v>
      </c>
      <c r="B1670" t="s">
        <v>10017</v>
      </c>
      <c r="C1670" t="s">
        <v>3758</v>
      </c>
    </row>
    <row r="1671" spans="1:4">
      <c r="A1671" t="s">
        <v>10018</v>
      </c>
      <c r="B1671" t="s">
        <v>10019</v>
      </c>
      <c r="C1671" t="s">
        <v>3758</v>
      </c>
      <c r="D1671" t="s">
        <v>10020</v>
      </c>
    </row>
    <row r="1672" spans="1:4">
      <c r="A1672" t="s">
        <v>10021</v>
      </c>
      <c r="B1672" t="s">
        <v>10022</v>
      </c>
      <c r="C1672" t="s">
        <v>3758</v>
      </c>
      <c r="D1672" t="s">
        <v>10023</v>
      </c>
    </row>
    <row r="1673" spans="1:4">
      <c r="A1673" t="s">
        <v>10024</v>
      </c>
      <c r="B1673" t="s">
        <v>10025</v>
      </c>
      <c r="C1673" t="s">
        <v>3758</v>
      </c>
      <c r="D1673" t="s">
        <v>10026</v>
      </c>
    </row>
    <row r="1674" spans="1:4">
      <c r="A1674" t="s">
        <v>10027</v>
      </c>
      <c r="B1674" t="s">
        <v>10028</v>
      </c>
      <c r="C1674" t="s">
        <v>3758</v>
      </c>
      <c r="D1674" t="s">
        <v>10029</v>
      </c>
    </row>
    <row r="1675" spans="1:4">
      <c r="A1675" s="284" t="s">
        <v>10030</v>
      </c>
      <c r="B1675" t="s">
        <v>10031</v>
      </c>
      <c r="C1675" t="s">
        <v>3758</v>
      </c>
    </row>
    <row r="1676" spans="1:4">
      <c r="A1676" s="284" t="s">
        <v>10032</v>
      </c>
      <c r="B1676" t="s">
        <v>10033</v>
      </c>
      <c r="C1676" t="s">
        <v>3758</v>
      </c>
    </row>
    <row r="1677" spans="1:4">
      <c r="A1677" s="284" t="s">
        <v>10034</v>
      </c>
      <c r="B1677" t="s">
        <v>10035</v>
      </c>
      <c r="C1677" t="s">
        <v>3758</v>
      </c>
    </row>
    <row r="1678" spans="1:4">
      <c r="A1678" s="284" t="s">
        <v>10036</v>
      </c>
      <c r="B1678" t="s">
        <v>10037</v>
      </c>
      <c r="C1678" t="s">
        <v>3758</v>
      </c>
    </row>
    <row r="1679" spans="1:4">
      <c r="A1679" s="284" t="s">
        <v>10038</v>
      </c>
      <c r="B1679" t="s">
        <v>10039</v>
      </c>
      <c r="C1679" t="s">
        <v>3758</v>
      </c>
    </row>
    <row r="1680" spans="1:4">
      <c r="A1680" s="284" t="s">
        <v>10040</v>
      </c>
      <c r="B1680" t="s">
        <v>10041</v>
      </c>
      <c r="C1680" t="s">
        <v>3758</v>
      </c>
    </row>
    <row r="1681" spans="1:3">
      <c r="A1681" s="284" t="s">
        <v>10042</v>
      </c>
      <c r="B1681" t="s">
        <v>10043</v>
      </c>
      <c r="C1681" t="s">
        <v>3758</v>
      </c>
    </row>
    <row r="1682" spans="1:3">
      <c r="A1682" s="284" t="s">
        <v>10044</v>
      </c>
      <c r="B1682" t="s">
        <v>10045</v>
      </c>
      <c r="C1682" t="s">
        <v>3758</v>
      </c>
    </row>
    <row r="1683" spans="1:3">
      <c r="A1683" s="284" t="s">
        <v>10046</v>
      </c>
      <c r="B1683" t="s">
        <v>10047</v>
      </c>
      <c r="C1683" t="s">
        <v>3758</v>
      </c>
    </row>
    <row r="1684" spans="1:3">
      <c r="A1684" s="284" t="s">
        <v>10048</v>
      </c>
      <c r="B1684" t="s">
        <v>10049</v>
      </c>
      <c r="C1684" t="s">
        <v>3758</v>
      </c>
    </row>
    <row r="1685" spans="1:3">
      <c r="A1685" s="284" t="s">
        <v>10050</v>
      </c>
      <c r="B1685" t="s">
        <v>10051</v>
      </c>
      <c r="C1685" t="s">
        <v>3758</v>
      </c>
    </row>
    <row r="1686" spans="1:3">
      <c r="A1686" s="284" t="s">
        <v>10052</v>
      </c>
      <c r="B1686" t="s">
        <v>10053</v>
      </c>
      <c r="C1686" t="s">
        <v>3758</v>
      </c>
    </row>
    <row r="1687" spans="1:3">
      <c r="A1687" s="284" t="s">
        <v>10054</v>
      </c>
      <c r="B1687" t="s">
        <v>10055</v>
      </c>
      <c r="C1687" t="s">
        <v>3758</v>
      </c>
    </row>
    <row r="1688" spans="1:3">
      <c r="A1688" s="284" t="s">
        <v>10056</v>
      </c>
      <c r="B1688" t="s">
        <v>10057</v>
      </c>
      <c r="C1688" t="s">
        <v>3758</v>
      </c>
    </row>
    <row r="1689" spans="1:3">
      <c r="A1689" s="284" t="s">
        <v>10058</v>
      </c>
      <c r="B1689" t="s">
        <v>10059</v>
      </c>
      <c r="C1689" t="s">
        <v>3758</v>
      </c>
    </row>
    <row r="1690" spans="1:3">
      <c r="A1690" s="284" t="s">
        <v>10060</v>
      </c>
      <c r="B1690" t="s">
        <v>10061</v>
      </c>
      <c r="C1690" t="s">
        <v>3758</v>
      </c>
    </row>
    <row r="1691" spans="1:3">
      <c r="A1691" t="s">
        <v>10062</v>
      </c>
      <c r="B1691" t="s">
        <v>10063</v>
      </c>
      <c r="C1691" t="s">
        <v>3758</v>
      </c>
    </row>
    <row r="1692" spans="1:3">
      <c r="A1692" t="s">
        <v>10064</v>
      </c>
      <c r="B1692" t="s">
        <v>10065</v>
      </c>
      <c r="C1692" t="s">
        <v>3758</v>
      </c>
    </row>
    <row r="1693" spans="1:3">
      <c r="A1693" t="s">
        <v>10066</v>
      </c>
      <c r="B1693" t="s">
        <v>10067</v>
      </c>
      <c r="C1693" t="s">
        <v>3758</v>
      </c>
    </row>
    <row r="1694" spans="1:3">
      <c r="A1694" t="s">
        <v>10068</v>
      </c>
      <c r="B1694" t="s">
        <v>10069</v>
      </c>
      <c r="C1694" t="s">
        <v>3758</v>
      </c>
    </row>
    <row r="1695" spans="1:3">
      <c r="A1695" t="s">
        <v>10070</v>
      </c>
      <c r="B1695" t="s">
        <v>10071</v>
      </c>
      <c r="C1695" t="s">
        <v>3758</v>
      </c>
    </row>
    <row r="1696" spans="1:3">
      <c r="A1696" t="s">
        <v>10072</v>
      </c>
      <c r="B1696" t="s">
        <v>10073</v>
      </c>
      <c r="C1696" t="s">
        <v>3758</v>
      </c>
    </row>
    <row r="1697" spans="1:3">
      <c r="A1697" t="s">
        <v>10074</v>
      </c>
      <c r="B1697" t="s">
        <v>10075</v>
      </c>
      <c r="C1697" t="s">
        <v>3758</v>
      </c>
    </row>
    <row r="1698" spans="1:3">
      <c r="A1698" t="s">
        <v>10076</v>
      </c>
      <c r="B1698" t="s">
        <v>10077</v>
      </c>
      <c r="C1698" t="s">
        <v>3758</v>
      </c>
    </row>
    <row r="1699" spans="1:3">
      <c r="A1699" t="s">
        <v>10078</v>
      </c>
      <c r="B1699" t="s">
        <v>10079</v>
      </c>
      <c r="C1699" t="s">
        <v>3758</v>
      </c>
    </row>
    <row r="1700" spans="1:3">
      <c r="A1700" t="s">
        <v>10080</v>
      </c>
      <c r="B1700" t="s">
        <v>10081</v>
      </c>
      <c r="C1700" t="s">
        <v>3758</v>
      </c>
    </row>
    <row r="1701" spans="1:3">
      <c r="A1701" t="s">
        <v>10082</v>
      </c>
      <c r="B1701" t="s">
        <v>10083</v>
      </c>
      <c r="C1701" t="s">
        <v>3758</v>
      </c>
    </row>
    <row r="1702" spans="1:3">
      <c r="A1702" t="s">
        <v>10084</v>
      </c>
      <c r="B1702" t="s">
        <v>10085</v>
      </c>
      <c r="C1702" t="s">
        <v>3758</v>
      </c>
    </row>
    <row r="1703" spans="1:3">
      <c r="A1703" t="s">
        <v>10086</v>
      </c>
      <c r="B1703" t="s">
        <v>10087</v>
      </c>
      <c r="C1703" t="s">
        <v>3758</v>
      </c>
    </row>
    <row r="1704" spans="1:3">
      <c r="A1704" t="s">
        <v>10088</v>
      </c>
      <c r="B1704" t="s">
        <v>10089</v>
      </c>
      <c r="C1704" t="s">
        <v>3758</v>
      </c>
    </row>
    <row r="1705" spans="1:3">
      <c r="A1705" s="284" t="s">
        <v>10090</v>
      </c>
      <c r="B1705" t="s">
        <v>10091</v>
      </c>
      <c r="C1705" t="s">
        <v>3758</v>
      </c>
    </row>
    <row r="1706" spans="1:3">
      <c r="A1706" s="284" t="s">
        <v>10092</v>
      </c>
      <c r="B1706" t="s">
        <v>10093</v>
      </c>
      <c r="C1706" t="s">
        <v>3758</v>
      </c>
    </row>
    <row r="1707" spans="1:3">
      <c r="A1707" s="284" t="s">
        <v>10094</v>
      </c>
      <c r="B1707" t="s">
        <v>10095</v>
      </c>
      <c r="C1707" t="s">
        <v>3758</v>
      </c>
    </row>
    <row r="1708" spans="1:3">
      <c r="A1708" s="284" t="s">
        <v>10096</v>
      </c>
      <c r="B1708" t="s">
        <v>10097</v>
      </c>
      <c r="C1708" t="s">
        <v>3758</v>
      </c>
    </row>
    <row r="1709" spans="1:3">
      <c r="A1709" s="284" t="s">
        <v>10098</v>
      </c>
      <c r="B1709" t="s">
        <v>10099</v>
      </c>
      <c r="C1709" t="s">
        <v>3758</v>
      </c>
    </row>
    <row r="1710" spans="1:3">
      <c r="A1710" t="s">
        <v>10100</v>
      </c>
      <c r="B1710" t="s">
        <v>10101</v>
      </c>
      <c r="C1710" t="s">
        <v>3758</v>
      </c>
    </row>
    <row r="1711" spans="1:3">
      <c r="A1711" t="s">
        <v>10102</v>
      </c>
      <c r="B1711" t="s">
        <v>10103</v>
      </c>
      <c r="C1711" t="s">
        <v>3758</v>
      </c>
    </row>
    <row r="1712" spans="1:3">
      <c r="A1712" t="s">
        <v>10104</v>
      </c>
      <c r="B1712" t="s">
        <v>10105</v>
      </c>
      <c r="C1712" t="s">
        <v>3758</v>
      </c>
    </row>
    <row r="1713" spans="1:3">
      <c r="A1713" t="s">
        <v>10106</v>
      </c>
      <c r="B1713" t="s">
        <v>10107</v>
      </c>
      <c r="C1713" t="s">
        <v>3758</v>
      </c>
    </row>
    <row r="1714" spans="1:3">
      <c r="A1714" t="s">
        <v>10108</v>
      </c>
      <c r="B1714" t="s">
        <v>10109</v>
      </c>
      <c r="C1714" t="s">
        <v>3758</v>
      </c>
    </row>
    <row r="1715" spans="1:3">
      <c r="A1715" t="s">
        <v>10110</v>
      </c>
      <c r="B1715" t="s">
        <v>10111</v>
      </c>
      <c r="C1715" t="s">
        <v>3758</v>
      </c>
    </row>
    <row r="1716" spans="1:3">
      <c r="A1716" t="s">
        <v>10112</v>
      </c>
      <c r="B1716" t="s">
        <v>10113</v>
      </c>
      <c r="C1716" t="s">
        <v>3758</v>
      </c>
    </row>
    <row r="1717" spans="1:3">
      <c r="A1717" t="s">
        <v>10114</v>
      </c>
      <c r="B1717" t="s">
        <v>10115</v>
      </c>
      <c r="C1717" t="s">
        <v>3758</v>
      </c>
    </row>
    <row r="1718" spans="1:3">
      <c r="A1718" t="s">
        <v>10116</v>
      </c>
      <c r="B1718" t="s">
        <v>10117</v>
      </c>
      <c r="C1718" t="s">
        <v>3758</v>
      </c>
    </row>
    <row r="1719" spans="1:3">
      <c r="A1719" t="s">
        <v>10118</v>
      </c>
      <c r="B1719" t="s">
        <v>10119</v>
      </c>
      <c r="C1719" t="s">
        <v>3758</v>
      </c>
    </row>
    <row r="1720" spans="1:3">
      <c r="A1720" s="284" t="s">
        <v>10120</v>
      </c>
      <c r="B1720" t="s">
        <v>10121</v>
      </c>
      <c r="C1720" t="s">
        <v>3758</v>
      </c>
    </row>
    <row r="1721" spans="1:3">
      <c r="A1721" s="284" t="s">
        <v>10122</v>
      </c>
      <c r="B1721" t="s">
        <v>10123</v>
      </c>
      <c r="C1721" t="s">
        <v>3758</v>
      </c>
    </row>
    <row r="1722" spans="1:3">
      <c r="A1722" s="284" t="s">
        <v>10124</v>
      </c>
      <c r="B1722" t="s">
        <v>10125</v>
      </c>
      <c r="C1722" t="s">
        <v>3758</v>
      </c>
    </row>
    <row r="1723" spans="1:3">
      <c r="A1723" s="284" t="s">
        <v>10126</v>
      </c>
      <c r="B1723" t="s">
        <v>10127</v>
      </c>
      <c r="C1723" t="s">
        <v>3758</v>
      </c>
    </row>
    <row r="1724" spans="1:3">
      <c r="A1724" s="284" t="s">
        <v>10128</v>
      </c>
      <c r="B1724" t="s">
        <v>10129</v>
      </c>
      <c r="C1724" t="s">
        <v>3758</v>
      </c>
    </row>
    <row r="1725" spans="1:3">
      <c r="A1725" s="284" t="s">
        <v>10130</v>
      </c>
      <c r="B1725" t="s">
        <v>10131</v>
      </c>
      <c r="C1725" t="s">
        <v>3758</v>
      </c>
    </row>
    <row r="1726" spans="1:3">
      <c r="A1726" s="284" t="s">
        <v>10132</v>
      </c>
      <c r="B1726" t="s">
        <v>10133</v>
      </c>
      <c r="C1726" t="s">
        <v>3758</v>
      </c>
    </row>
    <row r="1727" spans="1:3">
      <c r="A1727" s="284" t="s">
        <v>10134</v>
      </c>
      <c r="B1727" t="s">
        <v>10135</v>
      </c>
      <c r="C1727" t="s">
        <v>3758</v>
      </c>
    </row>
    <row r="1728" spans="1:3">
      <c r="A1728" s="284" t="s">
        <v>10136</v>
      </c>
      <c r="B1728" t="s">
        <v>10137</v>
      </c>
      <c r="C1728" t="s">
        <v>3758</v>
      </c>
    </row>
    <row r="1729" spans="1:3">
      <c r="A1729" s="284" t="s">
        <v>10138</v>
      </c>
      <c r="B1729" t="s">
        <v>10139</v>
      </c>
      <c r="C1729" t="s">
        <v>3758</v>
      </c>
    </row>
    <row r="1730" spans="1:3">
      <c r="A1730" s="284" t="s">
        <v>10140</v>
      </c>
      <c r="B1730" t="s">
        <v>10141</v>
      </c>
      <c r="C1730" t="s">
        <v>3758</v>
      </c>
    </row>
    <row r="1731" spans="1:3">
      <c r="A1731" s="284" t="s">
        <v>10142</v>
      </c>
      <c r="B1731" t="s">
        <v>10143</v>
      </c>
      <c r="C1731" t="s">
        <v>3758</v>
      </c>
    </row>
    <row r="1732" spans="1:3">
      <c r="A1732" s="284" t="s">
        <v>10144</v>
      </c>
      <c r="B1732" t="s">
        <v>10145</v>
      </c>
      <c r="C1732" t="s">
        <v>3758</v>
      </c>
    </row>
    <row r="1733" spans="1:3">
      <c r="A1733" s="284" t="s">
        <v>10146</v>
      </c>
      <c r="B1733" t="s">
        <v>10147</v>
      </c>
      <c r="C1733" t="s">
        <v>3758</v>
      </c>
    </row>
    <row r="1734" spans="1:3">
      <c r="A1734" s="284" t="s">
        <v>10148</v>
      </c>
      <c r="B1734" t="s">
        <v>10149</v>
      </c>
      <c r="C1734" t="s">
        <v>3758</v>
      </c>
    </row>
    <row r="1735" spans="1:3">
      <c r="A1735" s="284" t="s">
        <v>10150</v>
      </c>
      <c r="B1735" t="s">
        <v>10151</v>
      </c>
      <c r="C1735" t="s">
        <v>3758</v>
      </c>
    </row>
    <row r="1736" spans="1:3">
      <c r="A1736" t="s">
        <v>10152</v>
      </c>
      <c r="B1736" t="s">
        <v>10153</v>
      </c>
      <c r="C1736" t="s">
        <v>3758</v>
      </c>
    </row>
    <row r="1737" spans="1:3">
      <c r="A1737" t="s">
        <v>10154</v>
      </c>
      <c r="B1737" t="s">
        <v>10155</v>
      </c>
      <c r="C1737" t="s">
        <v>3758</v>
      </c>
    </row>
    <row r="1738" spans="1:3">
      <c r="A1738" t="s">
        <v>10156</v>
      </c>
      <c r="B1738" t="s">
        <v>10157</v>
      </c>
      <c r="C1738" t="s">
        <v>3758</v>
      </c>
    </row>
    <row r="1739" spans="1:3">
      <c r="A1739" t="s">
        <v>10158</v>
      </c>
      <c r="B1739" t="s">
        <v>10159</v>
      </c>
      <c r="C1739" t="s">
        <v>3758</v>
      </c>
    </row>
    <row r="1740" spans="1:3">
      <c r="A1740" t="s">
        <v>10160</v>
      </c>
      <c r="B1740" t="s">
        <v>10161</v>
      </c>
      <c r="C1740" t="s">
        <v>3758</v>
      </c>
    </row>
    <row r="1741" spans="1:3">
      <c r="A1741" t="s">
        <v>10162</v>
      </c>
      <c r="B1741" t="s">
        <v>10163</v>
      </c>
      <c r="C1741" t="s">
        <v>3758</v>
      </c>
    </row>
    <row r="1742" spans="1:3">
      <c r="A1742" t="s">
        <v>10164</v>
      </c>
      <c r="B1742" t="s">
        <v>10165</v>
      </c>
      <c r="C1742" t="s">
        <v>3758</v>
      </c>
    </row>
    <row r="1743" spans="1:3">
      <c r="A1743" t="s">
        <v>10166</v>
      </c>
      <c r="B1743" t="s">
        <v>10167</v>
      </c>
      <c r="C1743" t="s">
        <v>3758</v>
      </c>
    </row>
    <row r="1744" spans="1:3">
      <c r="A1744" s="284" t="s">
        <v>10168</v>
      </c>
      <c r="B1744" t="s">
        <v>10169</v>
      </c>
      <c r="C1744" t="s">
        <v>3758</v>
      </c>
    </row>
    <row r="1745" spans="1:3">
      <c r="A1745" s="284" t="s">
        <v>10170</v>
      </c>
      <c r="B1745" t="s">
        <v>10171</v>
      </c>
      <c r="C1745" t="s">
        <v>3758</v>
      </c>
    </row>
    <row r="1746" spans="1:3">
      <c r="A1746" s="284" t="s">
        <v>10172</v>
      </c>
      <c r="B1746" t="s">
        <v>10173</v>
      </c>
      <c r="C1746" t="s">
        <v>3758</v>
      </c>
    </row>
    <row r="1747" spans="1:3">
      <c r="A1747" s="284" t="s">
        <v>10174</v>
      </c>
      <c r="B1747" t="s">
        <v>10175</v>
      </c>
      <c r="C1747" t="s">
        <v>3758</v>
      </c>
    </row>
    <row r="1748" spans="1:3">
      <c r="A1748" s="284" t="s">
        <v>10176</v>
      </c>
      <c r="B1748" t="s">
        <v>10177</v>
      </c>
      <c r="C1748" t="s">
        <v>3758</v>
      </c>
    </row>
    <row r="1749" spans="1:3">
      <c r="A1749" s="284" t="s">
        <v>10178</v>
      </c>
      <c r="B1749" t="s">
        <v>10179</v>
      </c>
      <c r="C1749" t="s">
        <v>3758</v>
      </c>
    </row>
    <row r="1750" spans="1:3">
      <c r="A1750" s="284" t="s">
        <v>10180</v>
      </c>
      <c r="B1750" t="s">
        <v>10181</v>
      </c>
      <c r="C1750" t="s">
        <v>3758</v>
      </c>
    </row>
    <row r="1751" spans="1:3">
      <c r="A1751" s="284" t="s">
        <v>10182</v>
      </c>
      <c r="B1751" t="s">
        <v>10183</v>
      </c>
      <c r="C1751" t="s">
        <v>3758</v>
      </c>
    </row>
    <row r="1752" spans="1:3">
      <c r="A1752" s="284" t="s">
        <v>10184</v>
      </c>
      <c r="B1752" t="s">
        <v>10185</v>
      </c>
      <c r="C1752" t="s">
        <v>3758</v>
      </c>
    </row>
    <row r="1753" spans="1:3">
      <c r="A1753" s="284" t="s">
        <v>10186</v>
      </c>
      <c r="B1753" t="s">
        <v>10187</v>
      </c>
      <c r="C1753" t="s">
        <v>3758</v>
      </c>
    </row>
    <row r="1754" spans="1:3">
      <c r="A1754" s="284" t="s">
        <v>10188</v>
      </c>
      <c r="B1754" t="s">
        <v>10189</v>
      </c>
      <c r="C1754" t="s">
        <v>3758</v>
      </c>
    </row>
    <row r="1755" spans="1:3">
      <c r="A1755" s="284" t="s">
        <v>10190</v>
      </c>
      <c r="B1755" t="s">
        <v>10191</v>
      </c>
      <c r="C1755" t="s">
        <v>3758</v>
      </c>
    </row>
    <row r="1756" spans="1:3">
      <c r="A1756" s="284" t="s">
        <v>10192</v>
      </c>
      <c r="B1756" t="s">
        <v>10193</v>
      </c>
      <c r="C1756" t="s">
        <v>3758</v>
      </c>
    </row>
    <row r="1757" spans="1:3">
      <c r="A1757" t="s">
        <v>10194</v>
      </c>
      <c r="B1757" t="s">
        <v>6110</v>
      </c>
      <c r="C1757" t="s">
        <v>3758</v>
      </c>
    </row>
    <row r="1758" spans="1:3">
      <c r="A1758" t="s">
        <v>10195</v>
      </c>
      <c r="B1758" t="s">
        <v>10196</v>
      </c>
      <c r="C1758" t="s">
        <v>3758</v>
      </c>
    </row>
    <row r="1759" spans="1:3">
      <c r="A1759" t="s">
        <v>10197</v>
      </c>
      <c r="B1759" t="s">
        <v>10198</v>
      </c>
      <c r="C1759" t="s">
        <v>3758</v>
      </c>
    </row>
    <row r="1760" spans="1:3">
      <c r="A1760" t="s">
        <v>10199</v>
      </c>
      <c r="B1760" t="s">
        <v>10200</v>
      </c>
      <c r="C1760" t="s">
        <v>3758</v>
      </c>
    </row>
    <row r="1761" spans="1:6">
      <c r="A1761" t="s">
        <v>10201</v>
      </c>
      <c r="B1761" t="s">
        <v>10202</v>
      </c>
      <c r="C1761" t="s">
        <v>3758</v>
      </c>
    </row>
    <row r="1762" spans="1:6">
      <c r="A1762" t="s">
        <v>10203</v>
      </c>
      <c r="B1762" t="s">
        <v>10204</v>
      </c>
      <c r="C1762" t="s">
        <v>3758</v>
      </c>
    </row>
    <row r="1763" spans="1:6">
      <c r="A1763" t="s">
        <v>10205</v>
      </c>
      <c r="B1763" t="s">
        <v>10206</v>
      </c>
      <c r="C1763" t="s">
        <v>3758</v>
      </c>
    </row>
    <row r="1764" spans="1:6">
      <c r="A1764" t="s">
        <v>10207</v>
      </c>
      <c r="B1764" t="s">
        <v>10208</v>
      </c>
      <c r="C1764" t="s">
        <v>3758</v>
      </c>
    </row>
    <row r="1765" spans="1:6">
      <c r="A1765" t="s">
        <v>10209</v>
      </c>
      <c r="B1765" t="s">
        <v>10210</v>
      </c>
      <c r="C1765" t="s">
        <v>3758</v>
      </c>
    </row>
    <row r="1766" spans="1:6">
      <c r="A1766" t="s">
        <v>10211</v>
      </c>
      <c r="B1766" t="s">
        <v>10212</v>
      </c>
      <c r="C1766" t="s">
        <v>3758</v>
      </c>
    </row>
    <row r="1767" spans="1:6">
      <c r="A1767" s="284" t="s">
        <v>10213</v>
      </c>
      <c r="B1767" t="s">
        <v>10214</v>
      </c>
      <c r="C1767" t="s">
        <v>3758</v>
      </c>
      <c r="D1767" s="244" t="s">
        <v>1911</v>
      </c>
      <c r="E1767" s="127" t="s">
        <v>1866</v>
      </c>
      <c r="F1767" s="260" t="s">
        <v>1880</v>
      </c>
    </row>
    <row r="1768" spans="1:6">
      <c r="A1768" s="284" t="s">
        <v>10215</v>
      </c>
      <c r="B1768" t="s">
        <v>10216</v>
      </c>
      <c r="C1768" t="s">
        <v>3758</v>
      </c>
      <c r="D1768" s="228" t="s">
        <v>1912</v>
      </c>
      <c r="E1768" s="127" t="s">
        <v>1866</v>
      </c>
      <c r="F1768" s="260" t="s">
        <v>1881</v>
      </c>
    </row>
    <row r="1769" spans="1:6">
      <c r="A1769" s="284" t="s">
        <v>10217</v>
      </c>
      <c r="B1769" t="s">
        <v>10218</v>
      </c>
      <c r="C1769" t="s">
        <v>3758</v>
      </c>
      <c r="D1769" s="228" t="s">
        <v>1913</v>
      </c>
      <c r="E1769" s="127" t="s">
        <v>1867</v>
      </c>
      <c r="F1769" s="260" t="s">
        <v>1869</v>
      </c>
    </row>
    <row r="1770" spans="1:6">
      <c r="A1770" s="284" t="s">
        <v>10219</v>
      </c>
      <c r="B1770" t="s">
        <v>10220</v>
      </c>
      <c r="C1770" t="s">
        <v>3758</v>
      </c>
      <c r="D1770" s="228" t="s">
        <v>1914</v>
      </c>
      <c r="E1770" s="127" t="s">
        <v>1867</v>
      </c>
      <c r="F1770" s="260" t="s">
        <v>1868</v>
      </c>
    </row>
    <row r="1771" spans="1:6">
      <c r="A1771" s="284" t="s">
        <v>10221</v>
      </c>
      <c r="B1771" t="s">
        <v>10222</v>
      </c>
      <c r="C1771" t="s">
        <v>3758</v>
      </c>
      <c r="D1771" s="228" t="s">
        <v>1915</v>
      </c>
      <c r="E1771" s="127" t="s">
        <v>1870</v>
      </c>
      <c r="F1771" s="260" t="s">
        <v>1874</v>
      </c>
    </row>
    <row r="1772" spans="1:6">
      <c r="A1772" s="284" t="s">
        <v>10223</v>
      </c>
      <c r="B1772" t="s">
        <v>10224</v>
      </c>
      <c r="C1772" t="s">
        <v>3758</v>
      </c>
      <c r="D1772" s="228" t="s">
        <v>1916</v>
      </c>
      <c r="E1772" s="127" t="s">
        <v>1871</v>
      </c>
      <c r="F1772" s="260" t="s">
        <v>1875</v>
      </c>
    </row>
    <row r="1773" spans="1:6">
      <c r="A1773" s="284" t="s">
        <v>10225</v>
      </c>
      <c r="B1773" t="s">
        <v>10226</v>
      </c>
      <c r="C1773" t="s">
        <v>3758</v>
      </c>
      <c r="D1773" s="228" t="s">
        <v>1917</v>
      </c>
      <c r="E1773" s="127" t="s">
        <v>1872</v>
      </c>
      <c r="F1773" s="260" t="s">
        <v>1876</v>
      </c>
    </row>
    <row r="1774" spans="1:6">
      <c r="A1774" s="284" t="s">
        <v>10227</v>
      </c>
      <c r="B1774" t="s">
        <v>10228</v>
      </c>
      <c r="C1774" t="s">
        <v>3758</v>
      </c>
      <c r="D1774" s="247" t="s">
        <v>1918</v>
      </c>
      <c r="E1774" s="127" t="s">
        <v>1873</v>
      </c>
      <c r="F1774" s="260" t="s">
        <v>1877</v>
      </c>
    </row>
    <row r="1775" spans="1:6">
      <c r="A1775" s="284" t="s">
        <v>10229</v>
      </c>
      <c r="B1775" t="s">
        <v>10230</v>
      </c>
      <c r="C1775" t="s">
        <v>3758</v>
      </c>
      <c r="D1775" s="244" t="s">
        <v>1919</v>
      </c>
      <c r="E1775" s="127" t="s">
        <v>1882</v>
      </c>
      <c r="F1775" s="260" t="s">
        <v>1884</v>
      </c>
    </row>
    <row r="1776" spans="1:6">
      <c r="A1776" s="284" t="s">
        <v>10231</v>
      </c>
      <c r="B1776" t="s">
        <v>10232</v>
      </c>
      <c r="C1776" t="s">
        <v>3758</v>
      </c>
      <c r="D1776" s="228" t="s">
        <v>1920</v>
      </c>
      <c r="E1776" s="127" t="s">
        <v>1883</v>
      </c>
      <c r="F1776" s="260" t="s">
        <v>1885</v>
      </c>
    </row>
    <row r="1777" spans="1:6">
      <c r="A1777" t="s">
        <v>10233</v>
      </c>
      <c r="B1777" t="s">
        <v>10234</v>
      </c>
      <c r="C1777" t="s">
        <v>3758</v>
      </c>
      <c r="D1777" s="245" t="s">
        <v>1927</v>
      </c>
      <c r="E1777" s="127" t="s">
        <v>1781</v>
      </c>
      <c r="F1777" s="127" t="s">
        <v>1784</v>
      </c>
    </row>
    <row r="1778" spans="1:6">
      <c r="A1778" t="s">
        <v>10235</v>
      </c>
      <c r="B1778" t="s">
        <v>10236</v>
      </c>
      <c r="C1778" t="s">
        <v>3758</v>
      </c>
      <c r="D1778" s="227" t="s">
        <v>1929</v>
      </c>
      <c r="E1778" s="127" t="s">
        <v>1782</v>
      </c>
      <c r="F1778" s="127" t="s">
        <v>1785</v>
      </c>
    </row>
    <row r="1779" spans="1:6">
      <c r="A1779" t="s">
        <v>10237</v>
      </c>
      <c r="B1779" t="s">
        <v>10238</v>
      </c>
      <c r="C1779" t="s">
        <v>3758</v>
      </c>
      <c r="D1779" s="227" t="s">
        <v>1930</v>
      </c>
      <c r="E1779" s="127" t="s">
        <v>1783</v>
      </c>
      <c r="F1779" s="127" t="s">
        <v>1786</v>
      </c>
    </row>
    <row r="1780" spans="1:6">
      <c r="A1780" t="s">
        <v>10239</v>
      </c>
      <c r="B1780" t="s">
        <v>10240</v>
      </c>
      <c r="C1780" t="s">
        <v>3758</v>
      </c>
      <c r="D1780" s="227" t="s">
        <v>1931</v>
      </c>
      <c r="E1780" s="127" t="s">
        <v>1789</v>
      </c>
      <c r="F1780" s="127" t="s">
        <v>1801</v>
      </c>
    </row>
    <row r="1781" spans="1:6">
      <c r="A1781" t="s">
        <v>10241</v>
      </c>
      <c r="B1781" t="s">
        <v>10242</v>
      </c>
      <c r="C1781" t="s">
        <v>3758</v>
      </c>
      <c r="D1781" s="227" t="s">
        <v>1932</v>
      </c>
      <c r="E1781" s="127" t="s">
        <v>1790</v>
      </c>
      <c r="F1781" s="127" t="s">
        <v>1802</v>
      </c>
    </row>
    <row r="1782" spans="1:6">
      <c r="A1782" t="s">
        <v>10243</v>
      </c>
      <c r="B1782" t="s">
        <v>10244</v>
      </c>
      <c r="C1782" t="s">
        <v>3758</v>
      </c>
      <c r="D1782" s="227" t="s">
        <v>1933</v>
      </c>
      <c r="E1782" s="127" t="s">
        <v>1787</v>
      </c>
      <c r="F1782" s="127" t="s">
        <v>1791</v>
      </c>
    </row>
    <row r="1783" spans="1:6">
      <c r="A1783" t="s">
        <v>10245</v>
      </c>
      <c r="B1783" t="s">
        <v>10246</v>
      </c>
      <c r="C1783" t="s">
        <v>3758</v>
      </c>
      <c r="D1783" s="246" t="s">
        <v>1934</v>
      </c>
      <c r="E1783" s="127" t="s">
        <v>1788</v>
      </c>
      <c r="F1783" s="127" t="s">
        <v>1792</v>
      </c>
    </row>
    <row r="1784" spans="1:6">
      <c r="A1784" t="s">
        <v>10247</v>
      </c>
      <c r="B1784" t="s">
        <v>10248</v>
      </c>
      <c r="C1784" t="s">
        <v>3758</v>
      </c>
      <c r="D1784" s="245" t="s">
        <v>1935</v>
      </c>
      <c r="E1784" s="127" t="s">
        <v>1793</v>
      </c>
      <c r="F1784" s="127" t="s">
        <v>1799</v>
      </c>
    </row>
    <row r="1785" spans="1:6">
      <c r="A1785" t="s">
        <v>10249</v>
      </c>
      <c r="B1785" t="s">
        <v>10250</v>
      </c>
      <c r="C1785" t="s">
        <v>3758</v>
      </c>
      <c r="D1785" s="227" t="s">
        <v>1936</v>
      </c>
      <c r="E1785" s="127" t="s">
        <v>1794</v>
      </c>
      <c r="F1785" s="127" t="s">
        <v>1800</v>
      </c>
    </row>
    <row r="1786" spans="1:6">
      <c r="A1786" t="s">
        <v>10251</v>
      </c>
      <c r="B1786" t="s">
        <v>10252</v>
      </c>
      <c r="C1786" t="s">
        <v>3758</v>
      </c>
      <c r="D1786" s="227" t="s">
        <v>1937</v>
      </c>
      <c r="E1786" s="127" t="s">
        <v>1795</v>
      </c>
      <c r="F1786" s="127" t="s">
        <v>1798</v>
      </c>
    </row>
    <row r="1787" spans="1:6">
      <c r="A1787" t="s">
        <v>10253</v>
      </c>
      <c r="B1787" t="s">
        <v>10254</v>
      </c>
      <c r="C1787" t="s">
        <v>3758</v>
      </c>
      <c r="D1787" s="227" t="s">
        <v>1938</v>
      </c>
      <c r="E1787" s="127" t="s">
        <v>1796</v>
      </c>
      <c r="F1787" s="127" t="s">
        <v>1797</v>
      </c>
    </row>
    <row r="1788" spans="1:6">
      <c r="A1788" t="s">
        <v>10255</v>
      </c>
      <c r="B1788" t="s">
        <v>10256</v>
      </c>
      <c r="C1788" t="s">
        <v>3758</v>
      </c>
      <c r="D1788" s="227" t="s">
        <v>1939</v>
      </c>
      <c r="E1788" s="127" t="s">
        <v>1803</v>
      </c>
      <c r="F1788" s="127" t="s">
        <v>1878</v>
      </c>
    </row>
    <row r="1789" spans="1:6">
      <c r="A1789" t="s">
        <v>10257</v>
      </c>
      <c r="B1789" t="s">
        <v>10258</v>
      </c>
      <c r="C1789" t="s">
        <v>3758</v>
      </c>
      <c r="D1789" s="227" t="s">
        <v>1940</v>
      </c>
      <c r="E1789" s="127" t="s">
        <v>1804</v>
      </c>
      <c r="F1789" s="127" t="s">
        <v>1879</v>
      </c>
    </row>
    <row r="1790" spans="1:6">
      <c r="A1790" t="s">
        <v>10259</v>
      </c>
      <c r="B1790" t="s">
        <v>10260</v>
      </c>
      <c r="C1790" t="s">
        <v>3758</v>
      </c>
      <c r="D1790" s="227" t="s">
        <v>1941</v>
      </c>
      <c r="E1790" s="127" t="s">
        <v>1805</v>
      </c>
      <c r="F1790" s="127" t="s">
        <v>1807</v>
      </c>
    </row>
    <row r="1791" spans="1:6">
      <c r="A1791" t="s">
        <v>10261</v>
      </c>
      <c r="B1791" t="s">
        <v>10262</v>
      </c>
      <c r="C1791" t="s">
        <v>3758</v>
      </c>
      <c r="D1791" s="246" t="s">
        <v>1942</v>
      </c>
      <c r="E1791" s="127" t="s">
        <v>1806</v>
      </c>
      <c r="F1791" s="127" t="s">
        <v>1808</v>
      </c>
    </row>
    <row r="1792" spans="1:6">
      <c r="A1792" s="284" t="s">
        <v>10263</v>
      </c>
      <c r="B1792" t="s">
        <v>10264</v>
      </c>
      <c r="C1792" t="s">
        <v>3758</v>
      </c>
      <c r="D1792" s="244" t="s">
        <v>1943</v>
      </c>
      <c r="E1792" s="127" t="s">
        <v>1809</v>
      </c>
      <c r="F1792" s="127" t="s">
        <v>1810</v>
      </c>
    </row>
    <row r="1793" spans="1:6">
      <c r="A1793" s="284" t="s">
        <v>10265</v>
      </c>
      <c r="B1793" t="s">
        <v>10266</v>
      </c>
      <c r="C1793" t="s">
        <v>3758</v>
      </c>
      <c r="D1793" s="228" t="s">
        <v>1944</v>
      </c>
      <c r="E1793" s="127" t="s">
        <v>1812</v>
      </c>
      <c r="F1793" s="127" t="s">
        <v>1813</v>
      </c>
    </row>
    <row r="1794" spans="1:6">
      <c r="A1794" s="284" t="s">
        <v>10267</v>
      </c>
      <c r="B1794" t="s">
        <v>10268</v>
      </c>
      <c r="C1794" t="s">
        <v>3758</v>
      </c>
      <c r="D1794" s="228" t="s">
        <v>1945</v>
      </c>
      <c r="E1794" s="127" t="s">
        <v>1812</v>
      </c>
      <c r="F1794" s="127" t="s">
        <v>1814</v>
      </c>
    </row>
    <row r="1795" spans="1:6">
      <c r="A1795" s="284" t="s">
        <v>10269</v>
      </c>
      <c r="B1795" t="s">
        <v>10270</v>
      </c>
      <c r="C1795" t="s">
        <v>3758</v>
      </c>
      <c r="D1795" s="228" t="s">
        <v>1946</v>
      </c>
      <c r="E1795" s="127" t="s">
        <v>1811</v>
      </c>
      <c r="F1795" s="127" t="s">
        <v>1815</v>
      </c>
    </row>
    <row r="1796" spans="1:6">
      <c r="A1796" s="284" t="s">
        <v>10271</v>
      </c>
      <c r="B1796" t="s">
        <v>10272</v>
      </c>
      <c r="C1796" t="s">
        <v>3758</v>
      </c>
      <c r="D1796" s="228" t="s">
        <v>1947</v>
      </c>
      <c r="E1796" s="127" t="s">
        <v>1816</v>
      </c>
      <c r="F1796" s="260" t="s">
        <v>1820</v>
      </c>
    </row>
    <row r="1797" spans="1:6">
      <c r="A1797" s="284" t="s">
        <v>10273</v>
      </c>
      <c r="B1797" t="s">
        <v>10274</v>
      </c>
      <c r="C1797" t="s">
        <v>3758</v>
      </c>
      <c r="D1797" s="228" t="s">
        <v>1948</v>
      </c>
      <c r="E1797" s="127" t="s">
        <v>1819</v>
      </c>
      <c r="F1797" s="260" t="s">
        <v>1821</v>
      </c>
    </row>
    <row r="1798" spans="1:6">
      <c r="A1798" s="284" t="s">
        <v>10275</v>
      </c>
      <c r="B1798" t="s">
        <v>10276</v>
      </c>
      <c r="C1798" t="s">
        <v>3758</v>
      </c>
      <c r="D1798" s="228" t="s">
        <v>1949</v>
      </c>
      <c r="E1798" s="127" t="s">
        <v>1817</v>
      </c>
      <c r="F1798" s="260" t="s">
        <v>1822</v>
      </c>
    </row>
    <row r="1799" spans="1:6">
      <c r="A1799" s="284" t="s">
        <v>10277</v>
      </c>
      <c r="B1799" t="s">
        <v>10278</v>
      </c>
      <c r="C1799" t="s">
        <v>3758</v>
      </c>
      <c r="D1799" s="247" t="s">
        <v>1950</v>
      </c>
      <c r="E1799" s="127" t="s">
        <v>1818</v>
      </c>
      <c r="F1799" s="260" t="s">
        <v>1823</v>
      </c>
    </row>
    <row r="1800" spans="1:6">
      <c r="A1800" s="284" t="s">
        <v>10279</v>
      </c>
      <c r="B1800" t="s">
        <v>10280</v>
      </c>
      <c r="C1800" t="s">
        <v>3758</v>
      </c>
      <c r="D1800" s="244" t="s">
        <v>1951</v>
      </c>
      <c r="E1800" s="127" t="s">
        <v>1826</v>
      </c>
      <c r="F1800" s="260" t="s">
        <v>1830</v>
      </c>
    </row>
    <row r="1801" spans="1:6">
      <c r="A1801" s="284" t="s">
        <v>10281</v>
      </c>
      <c r="B1801" t="s">
        <v>10282</v>
      </c>
      <c r="C1801" t="s">
        <v>3758</v>
      </c>
      <c r="D1801" s="228" t="s">
        <v>1952</v>
      </c>
      <c r="E1801" s="127" t="s">
        <v>1827</v>
      </c>
      <c r="F1801" s="260" t="s">
        <v>1831</v>
      </c>
    </row>
    <row r="1802" spans="1:6">
      <c r="A1802" s="284" t="s">
        <v>10283</v>
      </c>
      <c r="B1802" t="s">
        <v>10284</v>
      </c>
      <c r="C1802" t="s">
        <v>3758</v>
      </c>
      <c r="D1802" s="228" t="s">
        <v>1953</v>
      </c>
      <c r="E1802" s="127" t="s">
        <v>1828</v>
      </c>
      <c r="F1802" s="260" t="s">
        <v>1824</v>
      </c>
    </row>
    <row r="1803" spans="1:6">
      <c r="A1803" s="284" t="s">
        <v>10285</v>
      </c>
      <c r="B1803" t="s">
        <v>10286</v>
      </c>
      <c r="C1803" t="s">
        <v>3758</v>
      </c>
      <c r="D1803" s="228" t="s">
        <v>1954</v>
      </c>
      <c r="E1803" s="127" t="s">
        <v>1829</v>
      </c>
      <c r="F1803" s="260" t="s">
        <v>1825</v>
      </c>
    </row>
    <row r="1804" spans="1:6">
      <c r="A1804" t="s">
        <v>448</v>
      </c>
      <c r="B1804" t="s">
        <v>10287</v>
      </c>
      <c r="C1804" t="s">
        <v>4414</v>
      </c>
    </row>
    <row r="1805" spans="1:6">
      <c r="A1805" t="s">
        <v>449</v>
      </c>
      <c r="B1805" t="s">
        <v>10288</v>
      </c>
      <c r="C1805" t="s">
        <v>4414</v>
      </c>
    </row>
    <row r="1806" spans="1:6">
      <c r="A1806" t="s">
        <v>450</v>
      </c>
      <c r="B1806" t="s">
        <v>10289</v>
      </c>
      <c r="C1806" t="s">
        <v>4414</v>
      </c>
    </row>
    <row r="1807" spans="1:6">
      <c r="A1807" t="s">
        <v>451</v>
      </c>
      <c r="B1807" t="s">
        <v>10290</v>
      </c>
      <c r="C1807" t="s">
        <v>4414</v>
      </c>
    </row>
    <row r="1808" spans="1:6">
      <c r="A1808" t="s">
        <v>452</v>
      </c>
      <c r="B1808" t="s">
        <v>10291</v>
      </c>
      <c r="C1808" t="s">
        <v>4414</v>
      </c>
    </row>
    <row r="1809" spans="1:3">
      <c r="A1809" t="s">
        <v>453</v>
      </c>
      <c r="B1809" t="s">
        <v>10292</v>
      </c>
      <c r="C1809" t="s">
        <v>4414</v>
      </c>
    </row>
    <row r="1810" spans="1:3">
      <c r="A1810" t="s">
        <v>454</v>
      </c>
      <c r="B1810" t="s">
        <v>10293</v>
      </c>
      <c r="C1810" t="s">
        <v>4414</v>
      </c>
    </row>
    <row r="1811" spans="1:3">
      <c r="A1811" t="s">
        <v>455</v>
      </c>
      <c r="B1811" t="s">
        <v>10294</v>
      </c>
      <c r="C1811" t="s">
        <v>4414</v>
      </c>
    </row>
    <row r="1812" spans="1:3">
      <c r="A1812" t="s">
        <v>456</v>
      </c>
      <c r="B1812" t="s">
        <v>10295</v>
      </c>
      <c r="C1812" t="s">
        <v>4414</v>
      </c>
    </row>
    <row r="1813" spans="1:3">
      <c r="A1813" t="s">
        <v>457</v>
      </c>
      <c r="B1813" t="s">
        <v>10296</v>
      </c>
      <c r="C1813" t="s">
        <v>4414</v>
      </c>
    </row>
    <row r="1814" spans="1:3">
      <c r="A1814" t="s">
        <v>458</v>
      </c>
      <c r="B1814" t="s">
        <v>10297</v>
      </c>
      <c r="C1814" t="s">
        <v>4414</v>
      </c>
    </row>
    <row r="1815" spans="1:3">
      <c r="A1815" t="s">
        <v>459</v>
      </c>
      <c r="B1815" t="s">
        <v>10298</v>
      </c>
      <c r="C1815" t="s">
        <v>4414</v>
      </c>
    </row>
    <row r="1816" spans="1:3">
      <c r="A1816" t="s">
        <v>460</v>
      </c>
      <c r="B1816" t="s">
        <v>10299</v>
      </c>
      <c r="C1816" t="s">
        <v>4414</v>
      </c>
    </row>
    <row r="1817" spans="1:3">
      <c r="A1817" t="s">
        <v>461</v>
      </c>
      <c r="B1817" t="s">
        <v>10300</v>
      </c>
      <c r="C1817" t="s">
        <v>4414</v>
      </c>
    </row>
    <row r="1818" spans="1:3">
      <c r="A1818" t="s">
        <v>462</v>
      </c>
      <c r="B1818" t="s">
        <v>10301</v>
      </c>
      <c r="C1818" t="s">
        <v>4414</v>
      </c>
    </row>
    <row r="1819" spans="1:3">
      <c r="A1819" t="s">
        <v>463</v>
      </c>
      <c r="B1819" t="s">
        <v>10302</v>
      </c>
      <c r="C1819" t="s">
        <v>4414</v>
      </c>
    </row>
    <row r="1820" spans="1:3">
      <c r="A1820" t="s">
        <v>464</v>
      </c>
      <c r="B1820" t="s">
        <v>10303</v>
      </c>
      <c r="C1820" t="s">
        <v>4414</v>
      </c>
    </row>
    <row r="1821" spans="1:3">
      <c r="A1821" t="s">
        <v>465</v>
      </c>
      <c r="B1821" t="s">
        <v>10304</v>
      </c>
      <c r="C1821" t="s">
        <v>4414</v>
      </c>
    </row>
    <row r="1822" spans="1:3">
      <c r="A1822" t="s">
        <v>466</v>
      </c>
      <c r="B1822" t="s">
        <v>10305</v>
      </c>
      <c r="C1822" t="s">
        <v>4414</v>
      </c>
    </row>
    <row r="1823" spans="1:3">
      <c r="A1823" t="s">
        <v>467</v>
      </c>
      <c r="B1823" t="s">
        <v>10306</v>
      </c>
      <c r="C1823" t="s">
        <v>4414</v>
      </c>
    </row>
    <row r="1824" spans="1:3">
      <c r="A1824" t="s">
        <v>468</v>
      </c>
      <c r="B1824" t="s">
        <v>10307</v>
      </c>
      <c r="C1824" t="s">
        <v>4414</v>
      </c>
    </row>
    <row r="1825" spans="1:3">
      <c r="A1825" t="s">
        <v>469</v>
      </c>
      <c r="B1825" t="s">
        <v>10308</v>
      </c>
      <c r="C1825" t="s">
        <v>4414</v>
      </c>
    </row>
    <row r="1826" spans="1:3">
      <c r="A1826" t="s">
        <v>470</v>
      </c>
      <c r="B1826" t="s">
        <v>10309</v>
      </c>
      <c r="C1826" t="s">
        <v>4414</v>
      </c>
    </row>
    <row r="1827" spans="1:3">
      <c r="A1827" t="s">
        <v>471</v>
      </c>
      <c r="B1827" t="s">
        <v>10310</v>
      </c>
      <c r="C1827" t="s">
        <v>4414</v>
      </c>
    </row>
    <row r="1828" spans="1:3">
      <c r="A1828" t="s">
        <v>472</v>
      </c>
      <c r="B1828" t="s">
        <v>10311</v>
      </c>
      <c r="C1828" t="s">
        <v>4414</v>
      </c>
    </row>
    <row r="1829" spans="1:3">
      <c r="A1829" t="s">
        <v>473</v>
      </c>
      <c r="B1829" t="s">
        <v>10312</v>
      </c>
      <c r="C1829" t="s">
        <v>4414</v>
      </c>
    </row>
    <row r="1830" spans="1:3">
      <c r="A1830" t="s">
        <v>474</v>
      </c>
      <c r="B1830" t="s">
        <v>10313</v>
      </c>
      <c r="C1830" t="s">
        <v>4414</v>
      </c>
    </row>
    <row r="1831" spans="1:3">
      <c r="A1831" t="s">
        <v>475</v>
      </c>
      <c r="B1831" t="s">
        <v>10314</v>
      </c>
      <c r="C1831" t="s">
        <v>4414</v>
      </c>
    </row>
    <row r="1832" spans="1:3">
      <c r="A1832" t="s">
        <v>476</v>
      </c>
      <c r="B1832" t="s">
        <v>10315</v>
      </c>
      <c r="C1832" t="s">
        <v>4414</v>
      </c>
    </row>
    <row r="1833" spans="1:3">
      <c r="A1833" t="s">
        <v>477</v>
      </c>
      <c r="B1833" t="s">
        <v>10316</v>
      </c>
      <c r="C1833" t="s">
        <v>4414</v>
      </c>
    </row>
    <row r="1834" spans="1:3">
      <c r="A1834" t="s">
        <v>478</v>
      </c>
      <c r="B1834" t="s">
        <v>10317</v>
      </c>
      <c r="C1834" t="s">
        <v>4414</v>
      </c>
    </row>
    <row r="1835" spans="1:3">
      <c r="A1835" t="s">
        <v>479</v>
      </c>
      <c r="B1835" t="s">
        <v>10318</v>
      </c>
      <c r="C1835" t="s">
        <v>4414</v>
      </c>
    </row>
    <row r="1836" spans="1:3">
      <c r="A1836" t="s">
        <v>480</v>
      </c>
      <c r="B1836" t="s">
        <v>10319</v>
      </c>
      <c r="C1836" t="s">
        <v>4414</v>
      </c>
    </row>
    <row r="1837" spans="1:3">
      <c r="A1837" t="s">
        <v>481</v>
      </c>
      <c r="B1837" t="s">
        <v>10320</v>
      </c>
      <c r="C1837" t="s">
        <v>4414</v>
      </c>
    </row>
    <row r="1838" spans="1:3">
      <c r="A1838" t="s">
        <v>482</v>
      </c>
      <c r="B1838" t="s">
        <v>10321</v>
      </c>
      <c r="C1838" t="s">
        <v>4414</v>
      </c>
    </row>
    <row r="1839" spans="1:3">
      <c r="A1839" t="s">
        <v>483</v>
      </c>
      <c r="B1839" t="s">
        <v>10322</v>
      </c>
      <c r="C1839" t="s">
        <v>4414</v>
      </c>
    </row>
    <row r="1840" spans="1:3">
      <c r="A1840" t="s">
        <v>484</v>
      </c>
      <c r="B1840" t="s">
        <v>10323</v>
      </c>
      <c r="C1840" t="s">
        <v>4414</v>
      </c>
    </row>
    <row r="1841" spans="1:4">
      <c r="A1841" t="s">
        <v>485</v>
      </c>
      <c r="B1841" t="s">
        <v>10324</v>
      </c>
      <c r="C1841" t="s">
        <v>4414</v>
      </c>
    </row>
    <row r="1842" spans="1:4">
      <c r="A1842" t="s">
        <v>486</v>
      </c>
      <c r="B1842" t="s">
        <v>10325</v>
      </c>
      <c r="C1842" t="s">
        <v>4414</v>
      </c>
    </row>
    <row r="1843" spans="1:4">
      <c r="A1843" t="s">
        <v>487</v>
      </c>
      <c r="B1843" t="s">
        <v>10326</v>
      </c>
      <c r="C1843" t="s">
        <v>4414</v>
      </c>
    </row>
    <row r="1844" spans="1:4">
      <c r="A1844" t="s">
        <v>488</v>
      </c>
      <c r="B1844" t="s">
        <v>10327</v>
      </c>
      <c r="C1844" t="s">
        <v>4414</v>
      </c>
    </row>
    <row r="1845" spans="1:4">
      <c r="A1845" t="s">
        <v>489</v>
      </c>
      <c r="B1845" t="s">
        <v>10328</v>
      </c>
      <c r="C1845" t="s">
        <v>4414</v>
      </c>
    </row>
    <row r="1846" spans="1:4">
      <c r="A1846" t="s">
        <v>490</v>
      </c>
      <c r="B1846" t="s">
        <v>10329</v>
      </c>
      <c r="C1846" t="s">
        <v>4414</v>
      </c>
    </row>
    <row r="1847" spans="1:4">
      <c r="A1847" t="s">
        <v>491</v>
      </c>
      <c r="B1847" t="s">
        <v>10330</v>
      </c>
      <c r="C1847" t="s">
        <v>4414</v>
      </c>
    </row>
    <row r="1848" spans="1:4">
      <c r="A1848" t="s">
        <v>492</v>
      </c>
      <c r="B1848" t="s">
        <v>10331</v>
      </c>
      <c r="C1848" t="s">
        <v>4414</v>
      </c>
    </row>
    <row r="1849" spans="1:4">
      <c r="A1849" t="s">
        <v>493</v>
      </c>
      <c r="B1849" t="s">
        <v>10332</v>
      </c>
      <c r="C1849" t="s">
        <v>4414</v>
      </c>
    </row>
    <row r="1850" spans="1:4">
      <c r="A1850" t="s">
        <v>495</v>
      </c>
      <c r="B1850" t="s">
        <v>10333</v>
      </c>
      <c r="C1850" t="s">
        <v>4414</v>
      </c>
    </row>
    <row r="1851" spans="1:4">
      <c r="A1851" t="s">
        <v>496</v>
      </c>
      <c r="B1851" t="s">
        <v>10334</v>
      </c>
      <c r="C1851" t="s">
        <v>4414</v>
      </c>
    </row>
    <row r="1852" spans="1:4">
      <c r="A1852" t="s">
        <v>497</v>
      </c>
      <c r="B1852" t="s">
        <v>10335</v>
      </c>
      <c r="C1852" t="s">
        <v>4414</v>
      </c>
    </row>
    <row r="1853" spans="1:4">
      <c r="A1853" t="s">
        <v>498</v>
      </c>
      <c r="B1853" t="s">
        <v>10336</v>
      </c>
      <c r="C1853" t="s">
        <v>4414</v>
      </c>
    </row>
    <row r="1854" spans="1:4">
      <c r="A1854" t="s">
        <v>499</v>
      </c>
      <c r="B1854" t="s">
        <v>10337</v>
      </c>
      <c r="C1854" t="s">
        <v>4414</v>
      </c>
      <c r="D1854" t="s">
        <v>9686</v>
      </c>
    </row>
    <row r="1855" spans="1:4">
      <c r="A1855" t="s">
        <v>500</v>
      </c>
      <c r="B1855" t="s">
        <v>10338</v>
      </c>
      <c r="C1855" t="s">
        <v>4414</v>
      </c>
      <c r="D1855" t="s">
        <v>9686</v>
      </c>
    </row>
    <row r="1856" spans="1:4">
      <c r="A1856" t="s">
        <v>501</v>
      </c>
      <c r="B1856" t="s">
        <v>10339</v>
      </c>
      <c r="C1856" t="s">
        <v>4414</v>
      </c>
      <c r="D1856" t="s">
        <v>9688</v>
      </c>
    </row>
    <row r="1857" spans="1:4">
      <c r="A1857" t="s">
        <v>502</v>
      </c>
      <c r="B1857" t="s">
        <v>10340</v>
      </c>
      <c r="C1857" t="s">
        <v>4414</v>
      </c>
      <c r="D1857" t="s">
        <v>9688</v>
      </c>
    </row>
    <row r="1858" spans="1:4">
      <c r="A1858" t="s">
        <v>691</v>
      </c>
      <c r="B1858" t="s">
        <v>10341</v>
      </c>
      <c r="C1858" t="s">
        <v>4414</v>
      </c>
      <c r="D1858" t="s">
        <v>9688</v>
      </c>
    </row>
    <row r="1859" spans="1:4">
      <c r="A1859" t="s">
        <v>692</v>
      </c>
      <c r="B1859" t="s">
        <v>10342</v>
      </c>
      <c r="C1859" t="s">
        <v>4414</v>
      </c>
      <c r="D1859" t="s">
        <v>9688</v>
      </c>
    </row>
    <row r="1860" spans="1:4">
      <c r="A1860" t="s">
        <v>693</v>
      </c>
      <c r="B1860" t="s">
        <v>10343</v>
      </c>
      <c r="C1860" t="s">
        <v>4414</v>
      </c>
    </row>
    <row r="1861" spans="1:4">
      <c r="A1861" t="s">
        <v>694</v>
      </c>
      <c r="B1861" t="s">
        <v>10344</v>
      </c>
      <c r="C1861" t="s">
        <v>4414</v>
      </c>
    </row>
    <row r="1862" spans="1:4">
      <c r="A1862" t="s">
        <v>695</v>
      </c>
      <c r="B1862" t="s">
        <v>10345</v>
      </c>
      <c r="C1862" t="s">
        <v>4414</v>
      </c>
    </row>
    <row r="1863" spans="1:4">
      <c r="A1863" t="s">
        <v>696</v>
      </c>
      <c r="B1863" t="s">
        <v>10346</v>
      </c>
      <c r="C1863" t="s">
        <v>4414</v>
      </c>
    </row>
    <row r="1864" spans="1:4">
      <c r="A1864" t="s">
        <v>697</v>
      </c>
      <c r="B1864" t="s">
        <v>10347</v>
      </c>
      <c r="C1864" t="s">
        <v>4414</v>
      </c>
    </row>
    <row r="1865" spans="1:4">
      <c r="A1865" t="s">
        <v>698</v>
      </c>
      <c r="B1865" t="s">
        <v>10348</v>
      </c>
      <c r="C1865" t="s">
        <v>4414</v>
      </c>
    </row>
    <row r="1866" spans="1:4">
      <c r="A1866" t="s">
        <v>699</v>
      </c>
      <c r="B1866" t="s">
        <v>10349</v>
      </c>
      <c r="C1866" t="s">
        <v>4414</v>
      </c>
    </row>
    <row r="1867" spans="1:4">
      <c r="A1867" t="s">
        <v>6465</v>
      </c>
      <c r="B1867" t="s">
        <v>10350</v>
      </c>
      <c r="C1867" t="s">
        <v>2011</v>
      </c>
    </row>
    <row r="1868" spans="1:4">
      <c r="A1868" t="s">
        <v>6466</v>
      </c>
      <c r="B1868" t="s">
        <v>10351</v>
      </c>
      <c r="C1868" t="s">
        <v>2011</v>
      </c>
    </row>
    <row r="1869" spans="1:4">
      <c r="A1869" t="s">
        <v>10352</v>
      </c>
      <c r="B1869" t="s">
        <v>10353</v>
      </c>
      <c r="C1869" t="s">
        <v>2011</v>
      </c>
    </row>
    <row r="1870" spans="1:4">
      <c r="A1870" t="s">
        <v>10354</v>
      </c>
      <c r="B1870" t="s">
        <v>10355</v>
      </c>
      <c r="C1870" t="s">
        <v>2011</v>
      </c>
    </row>
    <row r="1871" spans="1:4">
      <c r="A1871" t="s">
        <v>10356</v>
      </c>
      <c r="B1871" t="s">
        <v>10357</v>
      </c>
      <c r="C1871" t="s">
        <v>2011</v>
      </c>
    </row>
    <row r="1872" spans="1:4">
      <c r="A1872" t="s">
        <v>10358</v>
      </c>
      <c r="B1872" t="s">
        <v>10359</v>
      </c>
      <c r="C1872" t="s">
        <v>2011</v>
      </c>
    </row>
    <row r="1873" spans="1:3">
      <c r="A1873" t="s">
        <v>10360</v>
      </c>
      <c r="B1873" t="s">
        <v>10361</v>
      </c>
      <c r="C1873" t="s">
        <v>2011</v>
      </c>
    </row>
    <row r="1874" spans="1:3">
      <c r="A1874" t="s">
        <v>10362</v>
      </c>
      <c r="B1874" t="s">
        <v>10363</v>
      </c>
      <c r="C1874" t="s">
        <v>2011</v>
      </c>
    </row>
    <row r="1875" spans="1:3">
      <c r="A1875" t="s">
        <v>10364</v>
      </c>
      <c r="B1875" t="s">
        <v>10365</v>
      </c>
      <c r="C1875" t="s">
        <v>2011</v>
      </c>
    </row>
    <row r="1876" spans="1:3">
      <c r="A1876" t="s">
        <v>10366</v>
      </c>
      <c r="B1876" t="s">
        <v>10367</v>
      </c>
      <c r="C1876" t="s">
        <v>2011</v>
      </c>
    </row>
    <row r="1877" spans="1:3">
      <c r="A1877" t="s">
        <v>10368</v>
      </c>
      <c r="B1877" t="s">
        <v>10369</v>
      </c>
      <c r="C1877" t="s">
        <v>2011</v>
      </c>
    </row>
    <row r="1878" spans="1:3">
      <c r="A1878" t="s">
        <v>10370</v>
      </c>
      <c r="B1878" t="s">
        <v>10371</v>
      </c>
      <c r="C1878" t="s">
        <v>2011</v>
      </c>
    </row>
    <row r="1879" spans="1:3">
      <c r="A1879" t="s">
        <v>10372</v>
      </c>
      <c r="B1879" t="s">
        <v>10373</v>
      </c>
      <c r="C1879" t="s">
        <v>2011</v>
      </c>
    </row>
    <row r="1880" spans="1:3">
      <c r="A1880" t="s">
        <v>10374</v>
      </c>
      <c r="B1880" t="s">
        <v>10375</v>
      </c>
      <c r="C1880" t="s">
        <v>2011</v>
      </c>
    </row>
    <row r="1881" spans="1:3">
      <c r="A1881" t="s">
        <v>10376</v>
      </c>
      <c r="B1881" t="s">
        <v>10377</v>
      </c>
      <c r="C1881" t="s">
        <v>2011</v>
      </c>
    </row>
    <row r="1882" spans="1:3">
      <c r="A1882" t="s">
        <v>10378</v>
      </c>
      <c r="B1882" t="s">
        <v>10379</v>
      </c>
      <c r="C1882" t="s">
        <v>2011</v>
      </c>
    </row>
    <row r="1883" spans="1:3">
      <c r="A1883" t="s">
        <v>10380</v>
      </c>
      <c r="B1883" t="s">
        <v>10381</v>
      </c>
      <c r="C1883" t="s">
        <v>2011</v>
      </c>
    </row>
    <row r="1884" spans="1:3">
      <c r="A1884" t="s">
        <v>10382</v>
      </c>
      <c r="B1884" t="s">
        <v>10383</v>
      </c>
      <c r="C1884" t="s">
        <v>2011</v>
      </c>
    </row>
    <row r="1885" spans="1:3">
      <c r="A1885" t="s">
        <v>10384</v>
      </c>
      <c r="B1885" t="s">
        <v>10385</v>
      </c>
      <c r="C1885" t="s">
        <v>2011</v>
      </c>
    </row>
    <row r="1886" spans="1:3">
      <c r="A1886" t="s">
        <v>10386</v>
      </c>
      <c r="B1886" t="s">
        <v>10387</v>
      </c>
      <c r="C1886" t="s">
        <v>2011</v>
      </c>
    </row>
    <row r="1887" spans="1:3">
      <c r="A1887" t="s">
        <v>10388</v>
      </c>
      <c r="B1887" t="s">
        <v>10389</v>
      </c>
      <c r="C1887" t="s">
        <v>2011</v>
      </c>
    </row>
    <row r="1888" spans="1:3">
      <c r="A1888" t="s">
        <v>10390</v>
      </c>
      <c r="B1888" t="s">
        <v>10391</v>
      </c>
      <c r="C1888" t="s">
        <v>2011</v>
      </c>
    </row>
    <row r="1889" spans="1:4">
      <c r="A1889" t="s">
        <v>10392</v>
      </c>
      <c r="B1889" t="s">
        <v>10393</v>
      </c>
      <c r="C1889" t="s">
        <v>2011</v>
      </c>
    </row>
    <row r="1890" spans="1:4">
      <c r="A1890" t="s">
        <v>10394</v>
      </c>
      <c r="B1890" t="s">
        <v>10395</v>
      </c>
      <c r="C1890" t="s">
        <v>2011</v>
      </c>
    </row>
    <row r="1891" spans="1:4">
      <c r="A1891" t="s">
        <v>10396</v>
      </c>
      <c r="B1891" t="s">
        <v>10397</v>
      </c>
      <c r="C1891" t="s">
        <v>2011</v>
      </c>
    </row>
    <row r="1892" spans="1:4">
      <c r="A1892" t="s">
        <v>10398</v>
      </c>
      <c r="B1892" t="s">
        <v>10399</v>
      </c>
      <c r="C1892" t="s">
        <v>2011</v>
      </c>
    </row>
    <row r="1893" spans="1:4">
      <c r="A1893" t="s">
        <v>10400</v>
      </c>
      <c r="B1893" t="s">
        <v>10401</v>
      </c>
      <c r="C1893" t="s">
        <v>2011</v>
      </c>
    </row>
    <row r="1894" spans="1:4">
      <c r="A1894" t="s">
        <v>10402</v>
      </c>
      <c r="B1894" t="s">
        <v>10403</v>
      </c>
      <c r="C1894" t="s">
        <v>2011</v>
      </c>
    </row>
    <row r="1895" spans="1:4">
      <c r="A1895" t="s">
        <v>10404</v>
      </c>
      <c r="B1895" t="s">
        <v>10405</v>
      </c>
      <c r="C1895" t="s">
        <v>2011</v>
      </c>
      <c r="D1895" t="s">
        <v>10430</v>
      </c>
    </row>
    <row r="1896" spans="1:4">
      <c r="A1896" t="s">
        <v>10406</v>
      </c>
      <c r="B1896" t="s">
        <v>10407</v>
      </c>
      <c r="C1896" t="s">
        <v>2011</v>
      </c>
      <c r="D1896" t="s">
        <v>10433</v>
      </c>
    </row>
    <row r="1897" spans="1:4">
      <c r="A1897" t="s">
        <v>10408</v>
      </c>
      <c r="B1897" t="s">
        <v>10409</v>
      </c>
      <c r="C1897" t="s">
        <v>2011</v>
      </c>
      <c r="D1897" t="s">
        <v>10436</v>
      </c>
    </row>
    <row r="1898" spans="1:4">
      <c r="A1898" t="s">
        <v>10410</v>
      </c>
      <c r="B1898" t="s">
        <v>10411</v>
      </c>
      <c r="C1898" t="s">
        <v>2011</v>
      </c>
      <c r="D1898" t="s">
        <v>10439</v>
      </c>
    </row>
    <row r="1899" spans="1:4">
      <c r="A1899" t="s">
        <v>10412</v>
      </c>
      <c r="B1899" t="s">
        <v>10413</v>
      </c>
      <c r="C1899" t="s">
        <v>2011</v>
      </c>
      <c r="D1899" t="s">
        <v>10442</v>
      </c>
    </row>
    <row r="1900" spans="1:4">
      <c r="A1900" t="s">
        <v>10414</v>
      </c>
      <c r="B1900" t="s">
        <v>10415</v>
      </c>
      <c r="C1900" t="s">
        <v>2011</v>
      </c>
      <c r="D1900" t="s">
        <v>10445</v>
      </c>
    </row>
    <row r="1901" spans="1:4">
      <c r="A1901" t="s">
        <v>10416</v>
      </c>
      <c r="B1901" t="s">
        <v>10417</v>
      </c>
      <c r="C1901" t="s">
        <v>2011</v>
      </c>
      <c r="D1901" t="s">
        <v>10448</v>
      </c>
    </row>
    <row r="1902" spans="1:4">
      <c r="A1902" t="s">
        <v>10418</v>
      </c>
      <c r="B1902" t="s">
        <v>10419</v>
      </c>
      <c r="C1902" t="s">
        <v>2011</v>
      </c>
      <c r="D1902" t="s">
        <v>10451</v>
      </c>
    </row>
    <row r="1903" spans="1:4">
      <c r="A1903" t="s">
        <v>10420</v>
      </c>
      <c r="B1903" t="s">
        <v>10421</v>
      </c>
      <c r="C1903" t="s">
        <v>2011</v>
      </c>
      <c r="D1903" t="s">
        <v>10454</v>
      </c>
    </row>
    <row r="1904" spans="1:4">
      <c r="A1904" t="s">
        <v>10422</v>
      </c>
      <c r="B1904" t="s">
        <v>10423</v>
      </c>
      <c r="C1904" t="s">
        <v>2011</v>
      </c>
      <c r="D1904" t="s">
        <v>10454</v>
      </c>
    </row>
    <row r="1905" spans="1:4">
      <c r="A1905" t="s">
        <v>10424</v>
      </c>
      <c r="B1905" t="s">
        <v>10425</v>
      </c>
      <c r="C1905" t="s">
        <v>2011</v>
      </c>
      <c r="D1905" t="s">
        <v>10454</v>
      </c>
    </row>
    <row r="1906" spans="1:4">
      <c r="A1906" t="s">
        <v>680</v>
      </c>
      <c r="B1906" t="s">
        <v>10426</v>
      </c>
      <c r="C1906" t="s">
        <v>2011</v>
      </c>
      <c r="D1906" t="s">
        <v>10454</v>
      </c>
    </row>
    <row r="1907" spans="1:4">
      <c r="A1907" t="s">
        <v>681</v>
      </c>
      <c r="B1907" t="s">
        <v>10427</v>
      </c>
      <c r="C1907" t="s">
        <v>2011</v>
      </c>
      <c r="D1907" t="s">
        <v>10454</v>
      </c>
    </row>
    <row r="1908" spans="1:4">
      <c r="A1908" t="s">
        <v>10428</v>
      </c>
      <c r="B1908" t="s">
        <v>10429</v>
      </c>
      <c r="C1908" t="s">
        <v>3758</v>
      </c>
      <c r="D1908" t="s">
        <v>10454</v>
      </c>
    </row>
    <row r="1909" spans="1:4">
      <c r="A1909" t="s">
        <v>10431</v>
      </c>
      <c r="B1909" t="s">
        <v>10432</v>
      </c>
      <c r="C1909" t="s">
        <v>3758</v>
      </c>
      <c r="D1909" t="s">
        <v>10454</v>
      </c>
    </row>
    <row r="1910" spans="1:4">
      <c r="A1910" t="s">
        <v>10434</v>
      </c>
      <c r="B1910" t="s">
        <v>10435</v>
      </c>
      <c r="C1910" t="s">
        <v>3758</v>
      </c>
      <c r="D1910" t="s">
        <v>10454</v>
      </c>
    </row>
    <row r="1911" spans="1:4">
      <c r="A1911" t="s">
        <v>10437</v>
      </c>
      <c r="B1911" t="s">
        <v>10438</v>
      </c>
      <c r="C1911" t="s">
        <v>3758</v>
      </c>
      <c r="D1911" t="s">
        <v>10471</v>
      </c>
    </row>
    <row r="1912" spans="1:4">
      <c r="A1912" t="s">
        <v>10440</v>
      </c>
      <c r="B1912" t="s">
        <v>10441</v>
      </c>
      <c r="C1912" t="s">
        <v>3758</v>
      </c>
      <c r="D1912" t="s">
        <v>10474</v>
      </c>
    </row>
    <row r="1913" spans="1:4">
      <c r="A1913" t="s">
        <v>10443</v>
      </c>
      <c r="B1913" t="s">
        <v>10444</v>
      </c>
      <c r="C1913" t="s">
        <v>3758</v>
      </c>
    </row>
    <row r="1914" spans="1:4">
      <c r="A1914" t="s">
        <v>10446</v>
      </c>
      <c r="B1914" t="s">
        <v>10447</v>
      </c>
      <c r="C1914" t="s">
        <v>3758</v>
      </c>
    </row>
    <row r="1915" spans="1:4">
      <c r="A1915" t="s">
        <v>10449</v>
      </c>
      <c r="B1915" t="s">
        <v>10450</v>
      </c>
      <c r="C1915" t="s">
        <v>3758</v>
      </c>
    </row>
    <row r="1916" spans="1:4">
      <c r="A1916" t="s">
        <v>10452</v>
      </c>
      <c r="B1916" t="s">
        <v>10453</v>
      </c>
      <c r="C1916" t="s">
        <v>3758</v>
      </c>
    </row>
    <row r="1917" spans="1:4">
      <c r="A1917" t="s">
        <v>10455</v>
      </c>
      <c r="B1917" t="s">
        <v>10456</v>
      </c>
      <c r="C1917" t="s">
        <v>3758</v>
      </c>
    </row>
    <row r="1918" spans="1:4">
      <c r="A1918" t="s">
        <v>10457</v>
      </c>
      <c r="B1918" t="s">
        <v>10458</v>
      </c>
      <c r="C1918" t="s">
        <v>3758</v>
      </c>
    </row>
    <row r="1919" spans="1:4">
      <c r="A1919" t="s">
        <v>10459</v>
      </c>
      <c r="B1919" t="s">
        <v>10460</v>
      </c>
      <c r="C1919" t="s">
        <v>3758</v>
      </c>
    </row>
    <row r="1920" spans="1:4">
      <c r="A1920" t="s">
        <v>10461</v>
      </c>
      <c r="B1920" t="s">
        <v>10462</v>
      </c>
      <c r="C1920" t="s">
        <v>3758</v>
      </c>
    </row>
    <row r="1921" spans="1:4">
      <c r="A1921" t="s">
        <v>10463</v>
      </c>
      <c r="B1921" t="s">
        <v>10464</v>
      </c>
      <c r="C1921" t="s">
        <v>3758</v>
      </c>
    </row>
    <row r="1922" spans="1:4">
      <c r="A1922" t="s">
        <v>10465</v>
      </c>
      <c r="B1922" t="s">
        <v>10466</v>
      </c>
      <c r="C1922" t="s">
        <v>3758</v>
      </c>
    </row>
    <row r="1923" spans="1:4">
      <c r="A1923" t="s">
        <v>10467</v>
      </c>
      <c r="B1923" t="s">
        <v>10468</v>
      </c>
      <c r="C1923" t="s">
        <v>3758</v>
      </c>
    </row>
    <row r="1924" spans="1:4">
      <c r="A1924" t="s">
        <v>10469</v>
      </c>
      <c r="B1924" t="s">
        <v>10470</v>
      </c>
      <c r="C1924" t="s">
        <v>3758</v>
      </c>
    </row>
    <row r="1925" spans="1:4">
      <c r="A1925" t="s">
        <v>10472</v>
      </c>
      <c r="B1925" t="s">
        <v>10473</v>
      </c>
      <c r="C1925" t="s">
        <v>3758</v>
      </c>
    </row>
    <row r="1926" spans="1:4">
      <c r="A1926" t="s">
        <v>10475</v>
      </c>
      <c r="B1926" t="s">
        <v>10476</v>
      </c>
      <c r="C1926" t="s">
        <v>3758</v>
      </c>
    </row>
    <row r="1927" spans="1:4">
      <c r="A1927" t="s">
        <v>10477</v>
      </c>
      <c r="B1927" t="s">
        <v>10478</v>
      </c>
      <c r="C1927" t="s">
        <v>3758</v>
      </c>
      <c r="D1927" t="s">
        <v>10505</v>
      </c>
    </row>
    <row r="1928" spans="1:4">
      <c r="A1928" t="s">
        <v>10479</v>
      </c>
      <c r="B1928" t="s">
        <v>10480</v>
      </c>
      <c r="C1928" t="s">
        <v>3758</v>
      </c>
      <c r="D1928" t="s">
        <v>10508</v>
      </c>
    </row>
    <row r="1929" spans="1:4">
      <c r="A1929" t="s">
        <v>10481</v>
      </c>
      <c r="B1929" t="s">
        <v>10482</v>
      </c>
      <c r="C1929" t="s">
        <v>3758</v>
      </c>
      <c r="D1929" t="s">
        <v>10511</v>
      </c>
    </row>
    <row r="1930" spans="1:4">
      <c r="A1930" t="s">
        <v>10483</v>
      </c>
      <c r="B1930" t="s">
        <v>10484</v>
      </c>
      <c r="C1930" t="s">
        <v>3758</v>
      </c>
      <c r="D1930" t="s">
        <v>10514</v>
      </c>
    </row>
    <row r="1931" spans="1:4">
      <c r="A1931" t="s">
        <v>10485</v>
      </c>
      <c r="B1931" t="s">
        <v>10486</v>
      </c>
      <c r="C1931" t="s">
        <v>3758</v>
      </c>
      <c r="D1931" t="s">
        <v>10517</v>
      </c>
    </row>
    <row r="1932" spans="1:4">
      <c r="A1932" t="s">
        <v>10487</v>
      </c>
      <c r="B1932" t="s">
        <v>10488</v>
      </c>
      <c r="C1932" t="s">
        <v>3758</v>
      </c>
      <c r="D1932" t="s">
        <v>10520</v>
      </c>
    </row>
    <row r="1933" spans="1:4">
      <c r="A1933" t="s">
        <v>10489</v>
      </c>
      <c r="B1933" t="s">
        <v>10490</v>
      </c>
      <c r="C1933" t="s">
        <v>3758</v>
      </c>
      <c r="D1933" t="s">
        <v>10523</v>
      </c>
    </row>
    <row r="1934" spans="1:4">
      <c r="A1934" t="s">
        <v>10491</v>
      </c>
      <c r="B1934" t="s">
        <v>10492</v>
      </c>
      <c r="C1934" t="s">
        <v>3758</v>
      </c>
      <c r="D1934" t="s">
        <v>10526</v>
      </c>
    </row>
    <row r="1935" spans="1:4">
      <c r="A1935" t="s">
        <v>10493</v>
      </c>
      <c r="B1935" t="s">
        <v>10494</v>
      </c>
      <c r="C1935" t="s">
        <v>3758</v>
      </c>
      <c r="D1935" t="s">
        <v>10529</v>
      </c>
    </row>
    <row r="1936" spans="1:4">
      <c r="A1936" t="s">
        <v>10495</v>
      </c>
      <c r="B1936" t="s">
        <v>10496</v>
      </c>
      <c r="C1936" t="s">
        <v>3758</v>
      </c>
      <c r="D1936" t="s">
        <v>10532</v>
      </c>
    </row>
    <row r="1937" spans="1:4">
      <c r="A1937" t="s">
        <v>10497</v>
      </c>
      <c r="B1937" t="s">
        <v>10498</v>
      </c>
      <c r="C1937" t="s">
        <v>3758</v>
      </c>
      <c r="D1937" t="s">
        <v>10535</v>
      </c>
    </row>
    <row r="1938" spans="1:4">
      <c r="A1938" t="s">
        <v>10499</v>
      </c>
      <c r="B1938" t="s">
        <v>10500</v>
      </c>
      <c r="C1938" t="s">
        <v>3758</v>
      </c>
      <c r="D1938" t="s">
        <v>10538</v>
      </c>
    </row>
    <row r="1939" spans="1:4">
      <c r="A1939" t="s">
        <v>10501</v>
      </c>
      <c r="B1939" t="s">
        <v>10502</v>
      </c>
      <c r="C1939" t="s">
        <v>3758</v>
      </c>
      <c r="D1939" t="s">
        <v>10541</v>
      </c>
    </row>
    <row r="1940" spans="1:4">
      <c r="A1940" t="s">
        <v>10503</v>
      </c>
      <c r="B1940" t="s">
        <v>10504</v>
      </c>
      <c r="C1940" t="s">
        <v>3758</v>
      </c>
      <c r="D1940" t="s">
        <v>10544</v>
      </c>
    </row>
    <row r="1941" spans="1:4">
      <c r="A1941" t="s">
        <v>10506</v>
      </c>
      <c r="B1941" t="s">
        <v>10507</v>
      </c>
      <c r="C1941" t="s">
        <v>3758</v>
      </c>
      <c r="D1941" t="s">
        <v>10547</v>
      </c>
    </row>
    <row r="1942" spans="1:4">
      <c r="A1942" t="s">
        <v>10509</v>
      </c>
      <c r="B1942" t="s">
        <v>10510</v>
      </c>
      <c r="C1942" t="s">
        <v>3758</v>
      </c>
      <c r="D1942" t="s">
        <v>10550</v>
      </c>
    </row>
    <row r="1943" spans="1:4">
      <c r="A1943" t="s">
        <v>10512</v>
      </c>
      <c r="B1943" t="s">
        <v>10513</v>
      </c>
      <c r="C1943" t="s">
        <v>3758</v>
      </c>
      <c r="D1943" t="s">
        <v>10553</v>
      </c>
    </row>
    <row r="1944" spans="1:4">
      <c r="A1944" t="s">
        <v>10515</v>
      </c>
      <c r="B1944" t="s">
        <v>10516</v>
      </c>
      <c r="C1944" t="s">
        <v>3758</v>
      </c>
      <c r="D1944" t="s">
        <v>10556</v>
      </c>
    </row>
    <row r="1945" spans="1:4">
      <c r="A1945" t="s">
        <v>10518</v>
      </c>
      <c r="B1945" t="s">
        <v>10519</v>
      </c>
      <c r="C1945" t="s">
        <v>3758</v>
      </c>
    </row>
    <row r="1946" spans="1:4">
      <c r="A1946" t="s">
        <v>10521</v>
      </c>
      <c r="B1946" t="s">
        <v>10522</v>
      </c>
      <c r="C1946" t="s">
        <v>3758</v>
      </c>
    </row>
    <row r="1947" spans="1:4">
      <c r="A1947" t="s">
        <v>10524</v>
      </c>
      <c r="B1947" t="s">
        <v>10525</v>
      </c>
      <c r="C1947" t="s">
        <v>3758</v>
      </c>
      <c r="D1947" t="s">
        <v>10563</v>
      </c>
    </row>
    <row r="1948" spans="1:4">
      <c r="A1948" t="s">
        <v>10527</v>
      </c>
      <c r="B1948" t="s">
        <v>10528</v>
      </c>
      <c r="C1948" t="s">
        <v>3758</v>
      </c>
      <c r="D1948" t="s">
        <v>10566</v>
      </c>
    </row>
    <row r="1949" spans="1:4">
      <c r="A1949" t="s">
        <v>10530</v>
      </c>
      <c r="B1949" t="s">
        <v>10531</v>
      </c>
      <c r="C1949" t="s">
        <v>3758</v>
      </c>
    </row>
    <row r="1950" spans="1:4">
      <c r="A1950" t="s">
        <v>10533</v>
      </c>
      <c r="B1950" t="s">
        <v>10534</v>
      </c>
      <c r="C1950" t="s">
        <v>3758</v>
      </c>
    </row>
    <row r="1951" spans="1:4">
      <c r="A1951" t="s">
        <v>10536</v>
      </c>
      <c r="B1951" t="s">
        <v>10537</v>
      </c>
      <c r="C1951" t="s">
        <v>3758</v>
      </c>
      <c r="D1951" t="s">
        <v>10573</v>
      </c>
    </row>
    <row r="1952" spans="1:4">
      <c r="A1952" t="s">
        <v>10539</v>
      </c>
      <c r="B1952" t="s">
        <v>10540</v>
      </c>
      <c r="C1952" t="s">
        <v>3758</v>
      </c>
      <c r="D1952" t="s">
        <v>10576</v>
      </c>
    </row>
    <row r="1953" spans="1:4">
      <c r="A1953" t="s">
        <v>10542</v>
      </c>
      <c r="B1953" t="s">
        <v>10543</v>
      </c>
      <c r="C1953" t="s">
        <v>3758</v>
      </c>
    </row>
    <row r="1954" spans="1:4">
      <c r="A1954" t="s">
        <v>10545</v>
      </c>
      <c r="B1954" t="s">
        <v>10546</v>
      </c>
      <c r="C1954" t="s">
        <v>3758</v>
      </c>
    </row>
    <row r="1955" spans="1:4">
      <c r="A1955" t="s">
        <v>10548</v>
      </c>
      <c r="B1955" t="s">
        <v>10549</v>
      </c>
      <c r="C1955" t="s">
        <v>3758</v>
      </c>
      <c r="D1955" t="s">
        <v>10583</v>
      </c>
    </row>
    <row r="1956" spans="1:4">
      <c r="A1956" t="s">
        <v>10551</v>
      </c>
      <c r="B1956" t="s">
        <v>10552</v>
      </c>
      <c r="C1956" t="s">
        <v>3758</v>
      </c>
      <c r="D1956" t="s">
        <v>10586</v>
      </c>
    </row>
    <row r="1957" spans="1:4">
      <c r="A1957" t="s">
        <v>10554</v>
      </c>
      <c r="B1957" t="s">
        <v>10555</v>
      </c>
      <c r="C1957" t="s">
        <v>3758</v>
      </c>
    </row>
    <row r="1958" spans="1:4">
      <c r="A1958" t="s">
        <v>10557</v>
      </c>
      <c r="B1958" t="s">
        <v>10558</v>
      </c>
      <c r="C1958" t="s">
        <v>3758</v>
      </c>
    </row>
    <row r="1959" spans="1:4">
      <c r="A1959" t="s">
        <v>10559</v>
      </c>
      <c r="B1959" t="s">
        <v>10560</v>
      </c>
      <c r="C1959" t="s">
        <v>3758</v>
      </c>
      <c r="D1959" t="s">
        <v>10593</v>
      </c>
    </row>
    <row r="1960" spans="1:4">
      <c r="A1960" t="s">
        <v>10561</v>
      </c>
      <c r="B1960" t="s">
        <v>10562</v>
      </c>
      <c r="C1960" t="s">
        <v>3758</v>
      </c>
      <c r="D1960" t="s">
        <v>10596</v>
      </c>
    </row>
    <row r="1961" spans="1:4">
      <c r="A1961" t="s">
        <v>10564</v>
      </c>
      <c r="B1961" t="s">
        <v>10565</v>
      </c>
      <c r="C1961" t="s">
        <v>3758</v>
      </c>
      <c r="D1961" t="s">
        <v>10599</v>
      </c>
    </row>
    <row r="1962" spans="1:4">
      <c r="A1962" t="s">
        <v>10567</v>
      </c>
      <c r="B1962" t="s">
        <v>10568</v>
      </c>
      <c r="C1962" t="s">
        <v>3758</v>
      </c>
      <c r="D1962" t="s">
        <v>10602</v>
      </c>
    </row>
    <row r="1963" spans="1:4">
      <c r="A1963" t="s">
        <v>10569</v>
      </c>
      <c r="B1963" t="s">
        <v>10570</v>
      </c>
      <c r="C1963" t="s">
        <v>3758</v>
      </c>
      <c r="D1963" t="s">
        <v>10605</v>
      </c>
    </row>
    <row r="1964" spans="1:4">
      <c r="A1964" t="s">
        <v>10571</v>
      </c>
      <c r="B1964" t="s">
        <v>10572</v>
      </c>
      <c r="C1964" t="s">
        <v>3758</v>
      </c>
      <c r="D1964" t="s">
        <v>10608</v>
      </c>
    </row>
    <row r="1965" spans="1:4">
      <c r="A1965" t="s">
        <v>10574</v>
      </c>
      <c r="B1965" t="s">
        <v>10575</v>
      </c>
      <c r="C1965" t="s">
        <v>3758</v>
      </c>
      <c r="D1965" t="s">
        <v>10611</v>
      </c>
    </row>
    <row r="1966" spans="1:4">
      <c r="A1966" t="s">
        <v>10577</v>
      </c>
      <c r="B1966" t="s">
        <v>10578</v>
      </c>
      <c r="C1966" t="s">
        <v>3758</v>
      </c>
      <c r="D1966" t="s">
        <v>10614</v>
      </c>
    </row>
    <row r="1967" spans="1:4">
      <c r="A1967" t="s">
        <v>10579</v>
      </c>
      <c r="B1967" t="s">
        <v>10580</v>
      </c>
      <c r="C1967" t="s">
        <v>3758</v>
      </c>
      <c r="D1967" t="s">
        <v>10617</v>
      </c>
    </row>
    <row r="1968" spans="1:4">
      <c r="A1968" t="s">
        <v>10581</v>
      </c>
      <c r="B1968" t="s">
        <v>10582</v>
      </c>
      <c r="C1968" t="s">
        <v>3758</v>
      </c>
      <c r="D1968" t="s">
        <v>10620</v>
      </c>
    </row>
    <row r="1969" spans="1:4">
      <c r="A1969" t="s">
        <v>10584</v>
      </c>
      <c r="B1969" t="s">
        <v>10585</v>
      </c>
      <c r="C1969" t="s">
        <v>3758</v>
      </c>
      <c r="D1969" t="s">
        <v>10623</v>
      </c>
    </row>
    <row r="1970" spans="1:4">
      <c r="A1970" t="s">
        <v>10587</v>
      </c>
      <c r="B1970" t="s">
        <v>10588</v>
      </c>
      <c r="C1970" t="s">
        <v>3758</v>
      </c>
      <c r="D1970" t="s">
        <v>10626</v>
      </c>
    </row>
    <row r="1971" spans="1:4">
      <c r="A1971" t="s">
        <v>10589</v>
      </c>
      <c r="B1971" t="s">
        <v>10590</v>
      </c>
      <c r="C1971" t="s">
        <v>3758</v>
      </c>
      <c r="D1971" t="s">
        <v>10629</v>
      </c>
    </row>
    <row r="1972" spans="1:4">
      <c r="A1972" t="s">
        <v>10591</v>
      </c>
      <c r="B1972" t="s">
        <v>10592</v>
      </c>
      <c r="C1972" t="s">
        <v>3758</v>
      </c>
      <c r="D1972" t="s">
        <v>10632</v>
      </c>
    </row>
    <row r="1973" spans="1:4">
      <c r="A1973" t="s">
        <v>10594</v>
      </c>
      <c r="B1973" t="s">
        <v>10595</v>
      </c>
      <c r="C1973" t="s">
        <v>3758</v>
      </c>
      <c r="D1973" t="s">
        <v>10635</v>
      </c>
    </row>
    <row r="1974" spans="1:4">
      <c r="A1974" t="s">
        <v>10597</v>
      </c>
      <c r="B1974" t="s">
        <v>10598</v>
      </c>
      <c r="C1974" t="s">
        <v>3758</v>
      </c>
      <c r="D1974" t="s">
        <v>10638</v>
      </c>
    </row>
    <row r="1975" spans="1:4">
      <c r="A1975" t="s">
        <v>10600</v>
      </c>
      <c r="B1975" t="s">
        <v>10601</v>
      </c>
      <c r="C1975" t="s">
        <v>3758</v>
      </c>
      <c r="D1975" t="s">
        <v>10641</v>
      </c>
    </row>
    <row r="1976" spans="1:4">
      <c r="A1976" t="s">
        <v>10603</v>
      </c>
      <c r="B1976" t="s">
        <v>10604</v>
      </c>
      <c r="C1976" t="s">
        <v>3758</v>
      </c>
      <c r="D1976" t="s">
        <v>10644</v>
      </c>
    </row>
    <row r="1977" spans="1:4">
      <c r="A1977" t="s">
        <v>10606</v>
      </c>
      <c r="B1977" t="s">
        <v>10607</v>
      </c>
      <c r="C1977" t="s">
        <v>3758</v>
      </c>
      <c r="D1977" t="s">
        <v>10647</v>
      </c>
    </row>
    <row r="1978" spans="1:4">
      <c r="A1978" t="s">
        <v>10609</v>
      </c>
      <c r="B1978" t="s">
        <v>10610</v>
      </c>
      <c r="C1978" t="s">
        <v>3758</v>
      </c>
      <c r="D1978" t="s">
        <v>10650</v>
      </c>
    </row>
    <row r="1979" spans="1:4">
      <c r="A1979" t="s">
        <v>10612</v>
      </c>
      <c r="B1979" t="s">
        <v>10613</v>
      </c>
      <c r="C1979" t="s">
        <v>3758</v>
      </c>
      <c r="D1979" t="s">
        <v>10653</v>
      </c>
    </row>
    <row r="1980" spans="1:4">
      <c r="A1980" t="s">
        <v>10615</v>
      </c>
      <c r="B1980" t="s">
        <v>10616</v>
      </c>
      <c r="C1980" t="s">
        <v>3758</v>
      </c>
      <c r="D1980" t="s">
        <v>10656</v>
      </c>
    </row>
    <row r="1981" spans="1:4">
      <c r="A1981" t="s">
        <v>10618</v>
      </c>
      <c r="B1981" t="s">
        <v>10619</v>
      </c>
      <c r="C1981" t="s">
        <v>3758</v>
      </c>
      <c r="D1981" t="s">
        <v>10659</v>
      </c>
    </row>
    <row r="1982" spans="1:4">
      <c r="A1982" t="s">
        <v>10621</v>
      </c>
      <c r="B1982" t="s">
        <v>10622</v>
      </c>
      <c r="C1982" t="s">
        <v>3758</v>
      </c>
      <c r="D1982" t="s">
        <v>10662</v>
      </c>
    </row>
    <row r="1983" spans="1:4">
      <c r="A1983" t="s">
        <v>10624</v>
      </c>
      <c r="B1983" t="s">
        <v>10625</v>
      </c>
      <c r="C1983" t="s">
        <v>3758</v>
      </c>
      <c r="D1983" t="s">
        <v>10665</v>
      </c>
    </row>
    <row r="1984" spans="1:4">
      <c r="A1984" t="s">
        <v>10627</v>
      </c>
      <c r="B1984" t="s">
        <v>10628</v>
      </c>
      <c r="C1984" t="s">
        <v>3758</v>
      </c>
      <c r="D1984" t="s">
        <v>10668</v>
      </c>
    </row>
    <row r="1985" spans="1:4">
      <c r="A1985" t="s">
        <v>10630</v>
      </c>
      <c r="B1985" t="s">
        <v>10631</v>
      </c>
      <c r="C1985" t="s">
        <v>3758</v>
      </c>
      <c r="D1985" t="s">
        <v>10671</v>
      </c>
    </row>
    <row r="1986" spans="1:4">
      <c r="A1986" t="s">
        <v>10633</v>
      </c>
      <c r="B1986" t="s">
        <v>10634</v>
      </c>
      <c r="C1986" t="s">
        <v>3758</v>
      </c>
      <c r="D1986" t="s">
        <v>10674</v>
      </c>
    </row>
    <row r="1987" spans="1:4">
      <c r="A1987" t="s">
        <v>10636</v>
      </c>
      <c r="B1987" t="s">
        <v>10637</v>
      </c>
      <c r="C1987" t="s">
        <v>3758</v>
      </c>
      <c r="D1987" t="s">
        <v>10677</v>
      </c>
    </row>
    <row r="1988" spans="1:4">
      <c r="A1988" t="s">
        <v>10639</v>
      </c>
      <c r="B1988" t="s">
        <v>10640</v>
      </c>
      <c r="C1988" t="s">
        <v>3758</v>
      </c>
      <c r="D1988" t="s">
        <v>10680</v>
      </c>
    </row>
    <row r="1989" spans="1:4">
      <c r="A1989" t="s">
        <v>10642</v>
      </c>
      <c r="B1989" t="s">
        <v>10643</v>
      </c>
      <c r="C1989" t="s">
        <v>3758</v>
      </c>
      <c r="D1989" t="s">
        <v>10683</v>
      </c>
    </row>
    <row r="1990" spans="1:4">
      <c r="A1990" t="s">
        <v>10645</v>
      </c>
      <c r="B1990" t="s">
        <v>10646</v>
      </c>
      <c r="C1990" t="s">
        <v>3758</v>
      </c>
      <c r="D1990" t="s">
        <v>10686</v>
      </c>
    </row>
    <row r="1991" spans="1:4">
      <c r="A1991" t="s">
        <v>10648</v>
      </c>
      <c r="B1991" t="s">
        <v>10649</v>
      </c>
      <c r="C1991" t="s">
        <v>3758</v>
      </c>
    </row>
    <row r="1992" spans="1:4">
      <c r="A1992" t="s">
        <v>10651</v>
      </c>
      <c r="B1992" t="s">
        <v>10652</v>
      </c>
      <c r="C1992" t="s">
        <v>3758</v>
      </c>
    </row>
    <row r="1993" spans="1:4">
      <c r="A1993" t="s">
        <v>10654</v>
      </c>
      <c r="B1993" t="s">
        <v>10655</v>
      </c>
      <c r="C1993" t="s">
        <v>3758</v>
      </c>
    </row>
    <row r="1994" spans="1:4">
      <c r="A1994" t="s">
        <v>10657</v>
      </c>
      <c r="B1994" t="s">
        <v>10658</v>
      </c>
      <c r="C1994" t="s">
        <v>3758</v>
      </c>
    </row>
    <row r="1995" spans="1:4">
      <c r="A1995" t="s">
        <v>10660</v>
      </c>
      <c r="B1995" t="s">
        <v>10661</v>
      </c>
      <c r="C1995" t="s">
        <v>3758</v>
      </c>
    </row>
    <row r="1996" spans="1:4">
      <c r="A1996" t="s">
        <v>10663</v>
      </c>
      <c r="B1996" t="s">
        <v>10664</v>
      </c>
      <c r="C1996" t="s">
        <v>3758</v>
      </c>
    </row>
    <row r="1997" spans="1:4">
      <c r="A1997" t="s">
        <v>10666</v>
      </c>
      <c r="B1997" t="s">
        <v>10667</v>
      </c>
      <c r="C1997" t="s">
        <v>3758</v>
      </c>
    </row>
    <row r="1998" spans="1:4">
      <c r="A1998" t="s">
        <v>10669</v>
      </c>
      <c r="B1998" t="s">
        <v>10670</v>
      </c>
      <c r="C1998" t="s">
        <v>3758</v>
      </c>
    </row>
    <row r="1999" spans="1:4">
      <c r="A1999" t="s">
        <v>10672</v>
      </c>
      <c r="B1999" t="s">
        <v>10673</v>
      </c>
      <c r="C1999" t="s">
        <v>3758</v>
      </c>
    </row>
    <row r="2000" spans="1:4">
      <c r="A2000" t="s">
        <v>10675</v>
      </c>
      <c r="B2000" t="s">
        <v>10676</v>
      </c>
      <c r="C2000" t="s">
        <v>3758</v>
      </c>
    </row>
    <row r="2001" spans="1:3">
      <c r="A2001" t="s">
        <v>10678</v>
      </c>
      <c r="B2001" t="s">
        <v>10679</v>
      </c>
      <c r="C2001" t="s">
        <v>3758</v>
      </c>
    </row>
    <row r="2002" spans="1:3">
      <c r="A2002" t="s">
        <v>10681</v>
      </c>
      <c r="B2002" t="s">
        <v>10682</v>
      </c>
      <c r="C2002" t="s">
        <v>3758</v>
      </c>
    </row>
    <row r="2003" spans="1:3">
      <c r="A2003" t="s">
        <v>10684</v>
      </c>
      <c r="B2003" t="s">
        <v>10685</v>
      </c>
      <c r="C2003" t="s">
        <v>3758</v>
      </c>
    </row>
    <row r="2004" spans="1:3">
      <c r="A2004" t="s">
        <v>10687</v>
      </c>
      <c r="B2004" t="s">
        <v>10688</v>
      </c>
      <c r="C2004" t="s">
        <v>3758</v>
      </c>
    </row>
    <row r="2005" spans="1:3">
      <c r="A2005" t="s">
        <v>10689</v>
      </c>
      <c r="B2005" t="s">
        <v>10690</v>
      </c>
      <c r="C2005" t="s">
        <v>3758</v>
      </c>
    </row>
    <row r="2006" spans="1:3">
      <c r="A2006" t="s">
        <v>10691</v>
      </c>
      <c r="B2006" t="s">
        <v>10692</v>
      </c>
      <c r="C2006" t="s">
        <v>3758</v>
      </c>
    </row>
    <row r="2007" spans="1:3">
      <c r="A2007" t="s">
        <v>10693</v>
      </c>
      <c r="B2007" t="s">
        <v>10694</v>
      </c>
      <c r="C2007" t="s">
        <v>3758</v>
      </c>
    </row>
    <row r="2008" spans="1:3">
      <c r="A2008" t="s">
        <v>10695</v>
      </c>
      <c r="B2008" t="s">
        <v>10696</v>
      </c>
      <c r="C2008" t="s">
        <v>3758</v>
      </c>
    </row>
    <row r="2009" spans="1:3">
      <c r="A2009" t="s">
        <v>10697</v>
      </c>
      <c r="B2009" t="s">
        <v>10698</v>
      </c>
      <c r="C2009" t="s">
        <v>3758</v>
      </c>
    </row>
    <row r="2010" spans="1:3">
      <c r="A2010" t="s">
        <v>10699</v>
      </c>
      <c r="B2010" t="s">
        <v>10700</v>
      </c>
      <c r="C2010" t="s">
        <v>3758</v>
      </c>
    </row>
    <row r="2011" spans="1:3">
      <c r="A2011" t="s">
        <v>10701</v>
      </c>
      <c r="B2011" t="s">
        <v>10702</v>
      </c>
      <c r="C2011" t="s">
        <v>3758</v>
      </c>
    </row>
    <row r="2012" spans="1:3">
      <c r="A2012" t="s">
        <v>10703</v>
      </c>
      <c r="B2012" t="s">
        <v>10704</v>
      </c>
      <c r="C2012" t="s">
        <v>3758</v>
      </c>
    </row>
    <row r="2013" spans="1:3">
      <c r="A2013" t="s">
        <v>10705</v>
      </c>
      <c r="B2013" t="s">
        <v>10706</v>
      </c>
      <c r="C2013" t="s">
        <v>3758</v>
      </c>
    </row>
    <row r="2014" spans="1:3">
      <c r="A2014" t="s">
        <v>10707</v>
      </c>
      <c r="B2014" t="s">
        <v>10708</v>
      </c>
      <c r="C2014" t="s">
        <v>3758</v>
      </c>
    </row>
    <row r="2015" spans="1:3">
      <c r="A2015" t="s">
        <v>10709</v>
      </c>
      <c r="B2015" t="s">
        <v>10710</v>
      </c>
      <c r="C2015" t="s">
        <v>3758</v>
      </c>
    </row>
    <row r="2016" spans="1:3">
      <c r="A2016" t="s">
        <v>10711</v>
      </c>
      <c r="B2016" t="s">
        <v>10712</v>
      </c>
      <c r="C2016" t="s">
        <v>3758</v>
      </c>
    </row>
    <row r="2017" spans="1:3">
      <c r="A2017" t="s">
        <v>10713</v>
      </c>
      <c r="B2017" t="s">
        <v>10714</v>
      </c>
      <c r="C2017" t="s">
        <v>3758</v>
      </c>
    </row>
    <row r="2018" spans="1:3">
      <c r="A2018" t="s">
        <v>10715</v>
      </c>
      <c r="B2018" t="s">
        <v>10716</v>
      </c>
      <c r="C2018" t="s">
        <v>3758</v>
      </c>
    </row>
    <row r="2019" spans="1:3">
      <c r="A2019" t="s">
        <v>10717</v>
      </c>
      <c r="B2019" t="s">
        <v>10718</v>
      </c>
      <c r="C2019" t="s">
        <v>3758</v>
      </c>
    </row>
    <row r="2020" spans="1:3">
      <c r="A2020" t="s">
        <v>10719</v>
      </c>
      <c r="B2020" t="s">
        <v>10720</v>
      </c>
      <c r="C2020" t="s">
        <v>3758</v>
      </c>
    </row>
    <row r="2021" spans="1:3">
      <c r="A2021" t="s">
        <v>10721</v>
      </c>
      <c r="B2021" t="s">
        <v>10722</v>
      </c>
      <c r="C2021" t="s">
        <v>3758</v>
      </c>
    </row>
    <row r="2022" spans="1:3">
      <c r="A2022" t="s">
        <v>10723</v>
      </c>
      <c r="B2022" t="s">
        <v>10724</v>
      </c>
      <c r="C2022" t="s">
        <v>3758</v>
      </c>
    </row>
    <row r="2023" spans="1:3">
      <c r="A2023" t="s">
        <v>10725</v>
      </c>
      <c r="B2023" t="s">
        <v>10726</v>
      </c>
      <c r="C2023" t="s">
        <v>3758</v>
      </c>
    </row>
    <row r="2024" spans="1:3">
      <c r="A2024" t="s">
        <v>10727</v>
      </c>
      <c r="B2024" t="s">
        <v>10728</v>
      </c>
      <c r="C2024" t="s">
        <v>3758</v>
      </c>
    </row>
    <row r="2025" spans="1:3">
      <c r="A2025" t="s">
        <v>10729</v>
      </c>
      <c r="B2025" t="s">
        <v>10730</v>
      </c>
      <c r="C2025" t="s">
        <v>3758</v>
      </c>
    </row>
    <row r="2026" spans="1:3">
      <c r="A2026" t="s">
        <v>10731</v>
      </c>
      <c r="B2026" t="s">
        <v>10732</v>
      </c>
      <c r="C2026" t="s">
        <v>3758</v>
      </c>
    </row>
    <row r="2027" spans="1:3">
      <c r="A2027" t="s">
        <v>10733</v>
      </c>
      <c r="B2027" t="s">
        <v>10734</v>
      </c>
      <c r="C2027" t="s">
        <v>3758</v>
      </c>
    </row>
    <row r="2028" spans="1:3">
      <c r="A2028" t="s">
        <v>10735</v>
      </c>
      <c r="B2028" t="s">
        <v>10736</v>
      </c>
      <c r="C2028" t="s">
        <v>3758</v>
      </c>
    </row>
    <row r="2029" spans="1:3">
      <c r="A2029" t="s">
        <v>10737</v>
      </c>
      <c r="B2029" t="s">
        <v>10738</v>
      </c>
      <c r="C2029" t="s">
        <v>3758</v>
      </c>
    </row>
    <row r="2030" spans="1:3">
      <c r="A2030" t="s">
        <v>10739</v>
      </c>
      <c r="B2030" t="s">
        <v>10740</v>
      </c>
      <c r="C2030" t="s">
        <v>3758</v>
      </c>
    </row>
    <row r="2031" spans="1:3">
      <c r="A2031" t="s">
        <v>10741</v>
      </c>
      <c r="B2031" t="s">
        <v>10742</v>
      </c>
      <c r="C2031" t="s">
        <v>3758</v>
      </c>
    </row>
    <row r="2032" spans="1:3">
      <c r="A2032" t="s">
        <v>10743</v>
      </c>
      <c r="B2032" t="s">
        <v>10744</v>
      </c>
      <c r="C2032" t="s">
        <v>3758</v>
      </c>
    </row>
    <row r="2033" spans="1:3">
      <c r="A2033" t="s">
        <v>10745</v>
      </c>
      <c r="B2033" t="s">
        <v>10746</v>
      </c>
      <c r="C2033" t="s">
        <v>3758</v>
      </c>
    </row>
    <row r="2034" spans="1:3">
      <c r="A2034" t="s">
        <v>10747</v>
      </c>
      <c r="B2034" t="s">
        <v>10748</v>
      </c>
      <c r="C2034" t="s">
        <v>3758</v>
      </c>
    </row>
    <row r="2035" spans="1:3">
      <c r="A2035" t="s">
        <v>10749</v>
      </c>
      <c r="B2035" t="s">
        <v>10750</v>
      </c>
      <c r="C2035" t="s">
        <v>3758</v>
      </c>
    </row>
    <row r="2036" spans="1:3">
      <c r="A2036" t="s">
        <v>10751</v>
      </c>
      <c r="B2036" t="s">
        <v>10752</v>
      </c>
      <c r="C2036" t="s">
        <v>3758</v>
      </c>
    </row>
    <row r="2037" spans="1:3">
      <c r="A2037" t="s">
        <v>10753</v>
      </c>
      <c r="B2037" t="s">
        <v>10754</v>
      </c>
      <c r="C2037" t="s">
        <v>3758</v>
      </c>
    </row>
    <row r="2038" spans="1:3">
      <c r="A2038" t="s">
        <v>10755</v>
      </c>
      <c r="B2038" t="s">
        <v>10756</v>
      </c>
      <c r="C2038" t="s">
        <v>3758</v>
      </c>
    </row>
    <row r="2039" spans="1:3">
      <c r="A2039" t="s">
        <v>10757</v>
      </c>
      <c r="B2039" t="s">
        <v>10758</v>
      </c>
      <c r="C2039" t="s">
        <v>3758</v>
      </c>
    </row>
    <row r="2040" spans="1:3">
      <c r="A2040" t="s">
        <v>10759</v>
      </c>
      <c r="B2040" t="s">
        <v>10760</v>
      </c>
      <c r="C2040" t="s">
        <v>3758</v>
      </c>
    </row>
    <row r="2041" spans="1:3">
      <c r="A2041" t="s">
        <v>10761</v>
      </c>
      <c r="B2041" t="s">
        <v>10762</v>
      </c>
      <c r="C2041" t="s">
        <v>3758</v>
      </c>
    </row>
    <row r="2042" spans="1:3">
      <c r="A2042" t="s">
        <v>10763</v>
      </c>
      <c r="B2042" t="s">
        <v>10764</v>
      </c>
      <c r="C2042" t="s">
        <v>3758</v>
      </c>
    </row>
    <row r="2043" spans="1:3">
      <c r="A2043" t="s">
        <v>10765</v>
      </c>
      <c r="B2043" t="s">
        <v>10766</v>
      </c>
      <c r="C2043" t="s">
        <v>3758</v>
      </c>
    </row>
    <row r="2044" spans="1:3">
      <c r="A2044" t="s">
        <v>10767</v>
      </c>
      <c r="B2044" t="s">
        <v>10768</v>
      </c>
      <c r="C2044" t="s">
        <v>3758</v>
      </c>
    </row>
    <row r="2045" spans="1:3">
      <c r="A2045" t="s">
        <v>10769</v>
      </c>
      <c r="B2045" t="s">
        <v>10770</v>
      </c>
      <c r="C2045" t="s">
        <v>3758</v>
      </c>
    </row>
    <row r="2046" spans="1:3">
      <c r="A2046" t="s">
        <v>10771</v>
      </c>
      <c r="B2046" t="s">
        <v>10772</v>
      </c>
      <c r="C2046" t="s">
        <v>3758</v>
      </c>
    </row>
    <row r="2047" spans="1:3">
      <c r="A2047" t="s">
        <v>10773</v>
      </c>
      <c r="B2047" t="s">
        <v>10774</v>
      </c>
      <c r="C2047" t="s">
        <v>3758</v>
      </c>
    </row>
    <row r="2048" spans="1:3">
      <c r="A2048" t="s">
        <v>10775</v>
      </c>
      <c r="B2048" t="s">
        <v>10776</v>
      </c>
      <c r="C2048" t="s">
        <v>3758</v>
      </c>
    </row>
    <row r="2049" spans="1:3">
      <c r="A2049" t="s">
        <v>10777</v>
      </c>
      <c r="B2049" t="s">
        <v>10778</v>
      </c>
      <c r="C2049" t="s">
        <v>3758</v>
      </c>
    </row>
    <row r="2050" spans="1:3">
      <c r="A2050" t="s">
        <v>10779</v>
      </c>
      <c r="B2050" t="s">
        <v>10780</v>
      </c>
      <c r="C2050" t="s">
        <v>3758</v>
      </c>
    </row>
    <row r="2051" spans="1:3">
      <c r="A2051" t="s">
        <v>10781</v>
      </c>
      <c r="B2051" t="s">
        <v>10782</v>
      </c>
      <c r="C2051" t="s">
        <v>3758</v>
      </c>
    </row>
    <row r="2052" spans="1:3">
      <c r="A2052" t="s">
        <v>10783</v>
      </c>
      <c r="B2052" t="s">
        <v>10784</v>
      </c>
      <c r="C2052" t="s">
        <v>3758</v>
      </c>
    </row>
    <row r="2053" spans="1:3">
      <c r="A2053" t="s">
        <v>10785</v>
      </c>
      <c r="B2053" t="s">
        <v>10786</v>
      </c>
      <c r="C2053" t="s">
        <v>3758</v>
      </c>
    </row>
    <row r="2054" spans="1:3">
      <c r="A2054" t="s">
        <v>10787</v>
      </c>
      <c r="B2054" t="s">
        <v>10788</v>
      </c>
      <c r="C2054" t="s">
        <v>3758</v>
      </c>
    </row>
    <row r="2055" spans="1:3">
      <c r="A2055" t="s">
        <v>10789</v>
      </c>
      <c r="B2055" t="s">
        <v>10790</v>
      </c>
      <c r="C2055" t="s">
        <v>3758</v>
      </c>
    </row>
    <row r="2056" spans="1:3">
      <c r="A2056" t="s">
        <v>10791</v>
      </c>
      <c r="B2056" t="s">
        <v>10792</v>
      </c>
      <c r="C2056" t="s">
        <v>3758</v>
      </c>
    </row>
    <row r="2057" spans="1:3">
      <c r="A2057" t="s">
        <v>10793</v>
      </c>
      <c r="B2057" t="s">
        <v>10794</v>
      </c>
      <c r="C2057" t="s">
        <v>3758</v>
      </c>
    </row>
    <row r="2058" spans="1:3">
      <c r="A2058" t="s">
        <v>10795</v>
      </c>
      <c r="B2058" t="s">
        <v>10796</v>
      </c>
      <c r="C2058" t="s">
        <v>3758</v>
      </c>
    </row>
    <row r="2059" spans="1:3">
      <c r="A2059" t="s">
        <v>10797</v>
      </c>
      <c r="B2059" t="s">
        <v>10798</v>
      </c>
      <c r="C2059" t="s">
        <v>3758</v>
      </c>
    </row>
    <row r="2060" spans="1:3">
      <c r="A2060" t="s">
        <v>10799</v>
      </c>
      <c r="B2060" t="s">
        <v>10800</v>
      </c>
      <c r="C2060" t="s">
        <v>3758</v>
      </c>
    </row>
    <row r="2061" spans="1:3">
      <c r="A2061" t="s">
        <v>10801</v>
      </c>
      <c r="B2061" t="s">
        <v>10802</v>
      </c>
      <c r="C2061" t="s">
        <v>3758</v>
      </c>
    </row>
    <row r="2062" spans="1:3">
      <c r="A2062" t="s">
        <v>10803</v>
      </c>
      <c r="B2062" t="s">
        <v>10804</v>
      </c>
      <c r="C2062" t="s">
        <v>3758</v>
      </c>
    </row>
    <row r="2063" spans="1:3">
      <c r="A2063" t="s">
        <v>10805</v>
      </c>
      <c r="B2063" t="s">
        <v>10806</v>
      </c>
      <c r="C2063" t="s">
        <v>3758</v>
      </c>
    </row>
    <row r="2064" spans="1:3">
      <c r="A2064" t="s">
        <v>10807</v>
      </c>
      <c r="B2064" t="s">
        <v>10808</v>
      </c>
      <c r="C2064" t="s">
        <v>3758</v>
      </c>
    </row>
    <row r="2065" spans="1:3">
      <c r="A2065" t="s">
        <v>10809</v>
      </c>
      <c r="B2065" t="s">
        <v>10810</v>
      </c>
      <c r="C2065" t="s">
        <v>3758</v>
      </c>
    </row>
    <row r="2066" spans="1:3">
      <c r="A2066" t="s">
        <v>10811</v>
      </c>
      <c r="B2066" t="s">
        <v>10812</v>
      </c>
      <c r="C2066" t="s">
        <v>3758</v>
      </c>
    </row>
    <row r="2067" spans="1:3">
      <c r="A2067" t="s">
        <v>10813</v>
      </c>
      <c r="B2067" t="s">
        <v>10814</v>
      </c>
      <c r="C2067" t="s">
        <v>3758</v>
      </c>
    </row>
    <row r="2068" spans="1:3">
      <c r="A2068" t="s">
        <v>10815</v>
      </c>
      <c r="B2068" t="s">
        <v>10816</v>
      </c>
      <c r="C2068" t="s">
        <v>3758</v>
      </c>
    </row>
    <row r="2069" spans="1:3">
      <c r="A2069" t="s">
        <v>10817</v>
      </c>
      <c r="B2069" t="s">
        <v>10818</v>
      </c>
      <c r="C2069" t="s">
        <v>3758</v>
      </c>
    </row>
    <row r="2070" spans="1:3">
      <c r="A2070" t="s">
        <v>10819</v>
      </c>
      <c r="B2070" t="s">
        <v>10820</v>
      </c>
      <c r="C2070" t="s">
        <v>3758</v>
      </c>
    </row>
    <row r="2071" spans="1:3">
      <c r="A2071" t="s">
        <v>10821</v>
      </c>
      <c r="B2071" t="s">
        <v>10822</v>
      </c>
      <c r="C2071" t="s">
        <v>3758</v>
      </c>
    </row>
    <row r="2072" spans="1:3">
      <c r="A2072" t="s">
        <v>10823</v>
      </c>
      <c r="B2072" t="s">
        <v>10824</v>
      </c>
      <c r="C2072" t="s">
        <v>3758</v>
      </c>
    </row>
    <row r="2073" spans="1:3">
      <c r="A2073" t="s">
        <v>10825</v>
      </c>
      <c r="B2073" t="s">
        <v>10826</v>
      </c>
      <c r="C2073" t="s">
        <v>3758</v>
      </c>
    </row>
    <row r="2074" spans="1:3">
      <c r="A2074" t="s">
        <v>10827</v>
      </c>
      <c r="B2074" t="s">
        <v>10828</v>
      </c>
      <c r="C2074" t="s">
        <v>3758</v>
      </c>
    </row>
    <row r="2075" spans="1:3">
      <c r="A2075" t="s">
        <v>10829</v>
      </c>
      <c r="B2075" t="s">
        <v>10830</v>
      </c>
      <c r="C2075" t="s">
        <v>3758</v>
      </c>
    </row>
    <row r="2076" spans="1:3">
      <c r="A2076" t="s">
        <v>10831</v>
      </c>
      <c r="B2076" t="s">
        <v>10832</v>
      </c>
      <c r="C2076" t="s">
        <v>3758</v>
      </c>
    </row>
    <row r="2077" spans="1:3">
      <c r="A2077" t="s">
        <v>10833</v>
      </c>
      <c r="B2077" t="s">
        <v>10834</v>
      </c>
      <c r="C2077" t="s">
        <v>3758</v>
      </c>
    </row>
    <row r="2078" spans="1:3">
      <c r="A2078" t="s">
        <v>10835</v>
      </c>
      <c r="B2078" t="s">
        <v>10836</v>
      </c>
      <c r="C2078" t="s">
        <v>3758</v>
      </c>
    </row>
    <row r="2079" spans="1:3">
      <c r="A2079" t="s">
        <v>10837</v>
      </c>
      <c r="B2079" t="s">
        <v>10838</v>
      </c>
      <c r="C2079" t="s">
        <v>3758</v>
      </c>
    </row>
    <row r="2080" spans="1:3">
      <c r="A2080" t="s">
        <v>10839</v>
      </c>
      <c r="B2080" t="s">
        <v>10840</v>
      </c>
      <c r="C2080" t="s">
        <v>3758</v>
      </c>
    </row>
    <row r="2081" spans="1:3">
      <c r="A2081" t="s">
        <v>10841</v>
      </c>
      <c r="B2081" t="s">
        <v>10842</v>
      </c>
      <c r="C2081" t="s">
        <v>3758</v>
      </c>
    </row>
    <row r="2082" spans="1:3">
      <c r="A2082" t="s">
        <v>10843</v>
      </c>
      <c r="B2082" t="s">
        <v>10844</v>
      </c>
      <c r="C2082" t="s">
        <v>3758</v>
      </c>
    </row>
    <row r="2083" spans="1:3">
      <c r="A2083" t="s">
        <v>10845</v>
      </c>
      <c r="B2083" t="s">
        <v>10846</v>
      </c>
      <c r="C2083" t="s">
        <v>3758</v>
      </c>
    </row>
    <row r="2084" spans="1:3">
      <c r="A2084" t="s">
        <v>10847</v>
      </c>
      <c r="B2084" t="s">
        <v>10848</v>
      </c>
      <c r="C2084" t="s">
        <v>3758</v>
      </c>
    </row>
    <row r="2085" spans="1:3">
      <c r="A2085" t="s">
        <v>10849</v>
      </c>
      <c r="B2085" t="s">
        <v>10850</v>
      </c>
      <c r="C2085" t="s">
        <v>3758</v>
      </c>
    </row>
    <row r="2086" spans="1:3">
      <c r="A2086" t="s">
        <v>10851</v>
      </c>
      <c r="B2086" t="s">
        <v>10852</v>
      </c>
      <c r="C2086" t="s">
        <v>3758</v>
      </c>
    </row>
    <row r="2087" spans="1:3">
      <c r="A2087" t="s">
        <v>10853</v>
      </c>
      <c r="B2087" t="s">
        <v>10854</v>
      </c>
      <c r="C2087" t="s">
        <v>3758</v>
      </c>
    </row>
    <row r="2088" spans="1:3">
      <c r="A2088" t="s">
        <v>566</v>
      </c>
      <c r="B2088" t="s">
        <v>10855</v>
      </c>
      <c r="C2088" t="s">
        <v>4414</v>
      </c>
    </row>
    <row r="2089" spans="1:3">
      <c r="A2089" t="s">
        <v>567</v>
      </c>
      <c r="B2089" t="s">
        <v>10856</v>
      </c>
      <c r="C2089" t="s">
        <v>4414</v>
      </c>
    </row>
    <row r="2090" spans="1:3">
      <c r="A2090" t="s">
        <v>568</v>
      </c>
      <c r="B2090" t="s">
        <v>10857</v>
      </c>
      <c r="C2090" t="s">
        <v>4414</v>
      </c>
    </row>
    <row r="2091" spans="1:3">
      <c r="A2091" t="s">
        <v>569</v>
      </c>
      <c r="B2091" t="s">
        <v>10858</v>
      </c>
      <c r="C2091" t="s">
        <v>4414</v>
      </c>
    </row>
    <row r="2092" spans="1:3">
      <c r="A2092" t="s">
        <v>570</v>
      </c>
      <c r="B2092" t="s">
        <v>10859</v>
      </c>
      <c r="C2092" t="s">
        <v>4414</v>
      </c>
    </row>
    <row r="2093" spans="1:3">
      <c r="A2093" t="s">
        <v>571</v>
      </c>
      <c r="B2093" t="s">
        <v>10860</v>
      </c>
      <c r="C2093" t="s">
        <v>4414</v>
      </c>
    </row>
    <row r="2094" spans="1:3">
      <c r="A2094" t="s">
        <v>572</v>
      </c>
      <c r="B2094" t="s">
        <v>10861</v>
      </c>
      <c r="C2094" t="s">
        <v>4414</v>
      </c>
    </row>
    <row r="2095" spans="1:3">
      <c r="A2095" t="s">
        <v>573</v>
      </c>
      <c r="B2095" t="s">
        <v>10862</v>
      </c>
      <c r="C2095" t="s">
        <v>4414</v>
      </c>
    </row>
    <row r="2096" spans="1:3">
      <c r="A2096" t="s">
        <v>574</v>
      </c>
      <c r="B2096" t="s">
        <v>10863</v>
      </c>
      <c r="C2096" t="s">
        <v>4414</v>
      </c>
    </row>
    <row r="2097" spans="1:3">
      <c r="A2097" t="s">
        <v>575</v>
      </c>
      <c r="B2097" t="s">
        <v>10864</v>
      </c>
      <c r="C2097" t="s">
        <v>4414</v>
      </c>
    </row>
    <row r="2098" spans="1:3">
      <c r="A2098" t="s">
        <v>576</v>
      </c>
      <c r="B2098" t="s">
        <v>10865</v>
      </c>
      <c r="C2098" t="s">
        <v>4414</v>
      </c>
    </row>
    <row r="2099" spans="1:3">
      <c r="A2099" t="s">
        <v>577</v>
      </c>
      <c r="B2099" t="s">
        <v>10866</v>
      </c>
      <c r="C2099" t="s">
        <v>4414</v>
      </c>
    </row>
    <row r="2100" spans="1:3">
      <c r="A2100" t="s">
        <v>578</v>
      </c>
      <c r="B2100" t="s">
        <v>10867</v>
      </c>
      <c r="C2100" t="s">
        <v>4414</v>
      </c>
    </row>
    <row r="2101" spans="1:3">
      <c r="A2101" t="s">
        <v>579</v>
      </c>
      <c r="B2101" t="s">
        <v>10868</v>
      </c>
      <c r="C2101" t="s">
        <v>4414</v>
      </c>
    </row>
    <row r="2102" spans="1:3">
      <c r="A2102" t="s">
        <v>580</v>
      </c>
      <c r="B2102" t="s">
        <v>10869</v>
      </c>
      <c r="C2102" t="s">
        <v>4414</v>
      </c>
    </row>
    <row r="2103" spans="1:3">
      <c r="A2103" t="s">
        <v>581</v>
      </c>
      <c r="B2103" t="s">
        <v>10870</v>
      </c>
      <c r="C2103" t="s">
        <v>4414</v>
      </c>
    </row>
    <row r="2104" spans="1:3">
      <c r="A2104" t="s">
        <v>582</v>
      </c>
      <c r="B2104" t="s">
        <v>10871</v>
      </c>
      <c r="C2104" t="s">
        <v>4414</v>
      </c>
    </row>
    <row r="2105" spans="1:3">
      <c r="A2105" t="s">
        <v>583</v>
      </c>
      <c r="B2105" t="s">
        <v>10872</v>
      </c>
      <c r="C2105" t="s">
        <v>4414</v>
      </c>
    </row>
    <row r="2106" spans="1:3">
      <c r="A2106" t="s">
        <v>584</v>
      </c>
      <c r="B2106" t="s">
        <v>10873</v>
      </c>
      <c r="C2106" t="s">
        <v>4414</v>
      </c>
    </row>
    <row r="2107" spans="1:3">
      <c r="A2107" t="s">
        <v>585</v>
      </c>
      <c r="B2107" t="s">
        <v>10874</v>
      </c>
      <c r="C2107" t="s">
        <v>4414</v>
      </c>
    </row>
    <row r="2108" spans="1:3">
      <c r="A2108" t="s">
        <v>588</v>
      </c>
      <c r="B2108" t="s">
        <v>10875</v>
      </c>
      <c r="C2108" t="s">
        <v>4414</v>
      </c>
    </row>
    <row r="2109" spans="1:3">
      <c r="A2109" t="s">
        <v>589</v>
      </c>
      <c r="B2109" t="s">
        <v>10876</v>
      </c>
      <c r="C2109" t="s">
        <v>4414</v>
      </c>
    </row>
    <row r="2110" spans="1:3">
      <c r="A2110" t="s">
        <v>590</v>
      </c>
      <c r="B2110" t="s">
        <v>10877</v>
      </c>
      <c r="C2110" t="s">
        <v>4414</v>
      </c>
    </row>
    <row r="2111" spans="1:3">
      <c r="A2111" t="s">
        <v>591</v>
      </c>
      <c r="B2111" t="s">
        <v>10878</v>
      </c>
      <c r="C2111" t="s">
        <v>4414</v>
      </c>
    </row>
    <row r="2112" spans="1:3">
      <c r="A2112" t="s">
        <v>592</v>
      </c>
      <c r="B2112" t="s">
        <v>10879</v>
      </c>
      <c r="C2112" t="s">
        <v>4414</v>
      </c>
    </row>
    <row r="2113" spans="1:3">
      <c r="A2113" t="s">
        <v>593</v>
      </c>
      <c r="B2113" t="s">
        <v>10880</v>
      </c>
      <c r="C2113" t="s">
        <v>4414</v>
      </c>
    </row>
    <row r="2114" spans="1:3">
      <c r="A2114" t="s">
        <v>594</v>
      </c>
      <c r="B2114" t="s">
        <v>10881</v>
      </c>
      <c r="C2114" t="s">
        <v>4414</v>
      </c>
    </row>
    <row r="2115" spans="1:3">
      <c r="A2115" t="s">
        <v>595</v>
      </c>
      <c r="B2115" t="s">
        <v>10882</v>
      </c>
      <c r="C2115" t="s">
        <v>4414</v>
      </c>
    </row>
    <row r="2116" spans="1:3">
      <c r="A2116" t="s">
        <v>596</v>
      </c>
      <c r="B2116" t="s">
        <v>10883</v>
      </c>
      <c r="C2116" t="s">
        <v>4414</v>
      </c>
    </row>
    <row r="2117" spans="1:3">
      <c r="A2117" t="s">
        <v>597</v>
      </c>
      <c r="B2117" t="s">
        <v>10884</v>
      </c>
      <c r="C2117" t="s">
        <v>4414</v>
      </c>
    </row>
    <row r="2118" spans="1:3">
      <c r="A2118" t="s">
        <v>598</v>
      </c>
      <c r="B2118" t="s">
        <v>10885</v>
      </c>
      <c r="C2118" t="s">
        <v>4414</v>
      </c>
    </row>
    <row r="2119" spans="1:3">
      <c r="A2119" t="s">
        <v>599</v>
      </c>
      <c r="B2119" t="s">
        <v>10886</v>
      </c>
      <c r="C2119" t="s">
        <v>4414</v>
      </c>
    </row>
    <row r="2120" spans="1:3">
      <c r="A2120" t="s">
        <v>600</v>
      </c>
      <c r="B2120" t="s">
        <v>10887</v>
      </c>
      <c r="C2120" t="s">
        <v>4414</v>
      </c>
    </row>
    <row r="2121" spans="1:3">
      <c r="A2121" t="s">
        <v>601</v>
      </c>
      <c r="B2121" t="s">
        <v>10888</v>
      </c>
      <c r="C2121" t="s">
        <v>4414</v>
      </c>
    </row>
    <row r="2122" spans="1:3">
      <c r="A2122" t="s">
        <v>602</v>
      </c>
      <c r="B2122" t="s">
        <v>10889</v>
      </c>
      <c r="C2122" t="s">
        <v>4414</v>
      </c>
    </row>
    <row r="2123" spans="1:3">
      <c r="A2123" t="s">
        <v>603</v>
      </c>
      <c r="B2123" t="s">
        <v>10890</v>
      </c>
      <c r="C2123" t="s">
        <v>4414</v>
      </c>
    </row>
    <row r="2124" spans="1:3">
      <c r="A2124" t="s">
        <v>604</v>
      </c>
      <c r="B2124" t="s">
        <v>10891</v>
      </c>
      <c r="C2124" t="s">
        <v>4414</v>
      </c>
    </row>
    <row r="2125" spans="1:3">
      <c r="A2125" t="s">
        <v>605</v>
      </c>
      <c r="B2125" t="s">
        <v>10892</v>
      </c>
      <c r="C2125" t="s">
        <v>4414</v>
      </c>
    </row>
    <row r="2126" spans="1:3">
      <c r="A2126" t="s">
        <v>606</v>
      </c>
      <c r="B2126" t="s">
        <v>10893</v>
      </c>
      <c r="C2126" t="s">
        <v>4414</v>
      </c>
    </row>
    <row r="2127" spans="1:3">
      <c r="A2127" t="s">
        <v>607</v>
      </c>
      <c r="B2127" t="s">
        <v>10894</v>
      </c>
      <c r="C2127" t="s">
        <v>4414</v>
      </c>
    </row>
    <row r="2128" spans="1:3">
      <c r="A2128" t="s">
        <v>608</v>
      </c>
      <c r="B2128" t="s">
        <v>10895</v>
      </c>
      <c r="C2128" t="s">
        <v>4414</v>
      </c>
    </row>
    <row r="2129" spans="1:5">
      <c r="A2129" t="s">
        <v>609</v>
      </c>
      <c r="B2129" t="s">
        <v>10896</v>
      </c>
      <c r="C2129" t="s">
        <v>4414</v>
      </c>
    </row>
    <row r="2130" spans="1:5">
      <c r="A2130" t="s">
        <v>610</v>
      </c>
      <c r="B2130" t="s">
        <v>10897</v>
      </c>
      <c r="C2130" t="s">
        <v>4414</v>
      </c>
    </row>
    <row r="2131" spans="1:5">
      <c r="A2131" t="s">
        <v>611</v>
      </c>
      <c r="B2131" t="s">
        <v>10898</v>
      </c>
      <c r="C2131" t="s">
        <v>4414</v>
      </c>
    </row>
    <row r="2132" spans="1:5">
      <c r="A2132" t="s">
        <v>612</v>
      </c>
      <c r="B2132" t="s">
        <v>10899</v>
      </c>
      <c r="C2132" t="s">
        <v>4414</v>
      </c>
    </row>
    <row r="2133" spans="1:5">
      <c r="A2133" t="s">
        <v>613</v>
      </c>
      <c r="B2133" t="s">
        <v>10900</v>
      </c>
      <c r="C2133" t="s">
        <v>4414</v>
      </c>
    </row>
    <row r="2134" spans="1:5">
      <c r="A2134" t="s">
        <v>614</v>
      </c>
      <c r="B2134" t="s">
        <v>10901</v>
      </c>
      <c r="C2134" t="s">
        <v>4414</v>
      </c>
    </row>
    <row r="2135" spans="1:5">
      <c r="A2135" t="s">
        <v>615</v>
      </c>
      <c r="B2135" t="s">
        <v>10902</v>
      </c>
      <c r="C2135" t="s">
        <v>4414</v>
      </c>
    </row>
    <row r="2136" spans="1:5">
      <c r="A2136" t="s">
        <v>616</v>
      </c>
      <c r="B2136" t="s">
        <v>10903</v>
      </c>
      <c r="C2136" t="s">
        <v>4414</v>
      </c>
    </row>
    <row r="2137" spans="1:5">
      <c r="A2137" t="s">
        <v>617</v>
      </c>
      <c r="B2137" t="s">
        <v>10904</v>
      </c>
      <c r="C2137" t="s">
        <v>4414</v>
      </c>
      <c r="E2137" t="s">
        <v>5784</v>
      </c>
    </row>
    <row r="2138" spans="1:5">
      <c r="A2138" t="s">
        <v>618</v>
      </c>
      <c r="B2138" t="s">
        <v>10905</v>
      </c>
      <c r="C2138" t="s">
        <v>4414</v>
      </c>
      <c r="E2138" t="s">
        <v>10917</v>
      </c>
    </row>
    <row r="2139" spans="1:5">
      <c r="A2139" t="s">
        <v>619</v>
      </c>
      <c r="B2139" t="s">
        <v>10906</v>
      </c>
      <c r="C2139" t="s">
        <v>4414</v>
      </c>
      <c r="E2139" t="s">
        <v>10918</v>
      </c>
    </row>
    <row r="2140" spans="1:5">
      <c r="A2140" t="s">
        <v>620</v>
      </c>
      <c r="B2140" t="s">
        <v>10907</v>
      </c>
      <c r="C2140" t="s">
        <v>4414</v>
      </c>
      <c r="E2140" t="s">
        <v>5927</v>
      </c>
    </row>
    <row r="2141" spans="1:5">
      <c r="A2141" t="s">
        <v>621</v>
      </c>
      <c r="B2141" t="s">
        <v>10908</v>
      </c>
      <c r="C2141" t="s">
        <v>4414</v>
      </c>
      <c r="E2141" t="s">
        <v>9669</v>
      </c>
    </row>
    <row r="2142" spans="1:5">
      <c r="A2142" t="s">
        <v>622</v>
      </c>
      <c r="B2142" t="s">
        <v>10909</v>
      </c>
      <c r="C2142" t="s">
        <v>4414</v>
      </c>
      <c r="E2142" t="s">
        <v>5784</v>
      </c>
    </row>
    <row r="2143" spans="1:5">
      <c r="A2143" t="s">
        <v>623</v>
      </c>
      <c r="B2143" t="s">
        <v>10910</v>
      </c>
      <c r="C2143" t="s">
        <v>4414</v>
      </c>
      <c r="E2143" t="s">
        <v>5784</v>
      </c>
    </row>
    <row r="2144" spans="1:5">
      <c r="A2144" t="s">
        <v>624</v>
      </c>
      <c r="B2144" t="s">
        <v>10911</v>
      </c>
      <c r="C2144" t="s">
        <v>4414</v>
      </c>
      <c r="E2144" t="s">
        <v>10919</v>
      </c>
    </row>
    <row r="2145" spans="1:5">
      <c r="A2145" t="s">
        <v>700</v>
      </c>
      <c r="B2145" t="s">
        <v>10912</v>
      </c>
      <c r="C2145" t="s">
        <v>4414</v>
      </c>
      <c r="E2145" t="s">
        <v>10920</v>
      </c>
    </row>
    <row r="2146" spans="1:5">
      <c r="A2146" t="s">
        <v>701</v>
      </c>
      <c r="B2146" t="s">
        <v>10913</v>
      </c>
      <c r="C2146" t="s">
        <v>4414</v>
      </c>
      <c r="E2146" t="s">
        <v>5784</v>
      </c>
    </row>
    <row r="2147" spans="1:5">
      <c r="A2147" t="s">
        <v>702</v>
      </c>
      <c r="B2147" t="s">
        <v>10914</v>
      </c>
      <c r="C2147" t="s">
        <v>4414</v>
      </c>
      <c r="E2147" t="s">
        <v>5784</v>
      </c>
    </row>
    <row r="2148" spans="1:5">
      <c r="A2148" t="s">
        <v>703</v>
      </c>
      <c r="B2148" t="s">
        <v>10915</v>
      </c>
      <c r="C2148" t="s">
        <v>4414</v>
      </c>
      <c r="E2148" t="s">
        <v>5784</v>
      </c>
    </row>
    <row r="2149" spans="1:5">
      <c r="A2149" t="s">
        <v>704</v>
      </c>
      <c r="B2149" t="s">
        <v>10916</v>
      </c>
      <c r="C2149" t="s">
        <v>4414</v>
      </c>
      <c r="E2149" t="s">
        <v>5784</v>
      </c>
    </row>
    <row r="2150" spans="1:5">
      <c r="A2150" t="s">
        <v>5766</v>
      </c>
      <c r="B2150" t="s">
        <v>6790</v>
      </c>
      <c r="C2150" t="s">
        <v>6791</v>
      </c>
      <c r="E2150" t="s">
        <v>5784</v>
      </c>
    </row>
    <row r="2151" spans="1:5">
      <c r="A2151" t="s">
        <v>5774</v>
      </c>
      <c r="B2151" t="s">
        <v>6790</v>
      </c>
      <c r="C2151" t="s">
        <v>6791</v>
      </c>
      <c r="E2151" t="s">
        <v>10921</v>
      </c>
    </row>
    <row r="2152" spans="1:5">
      <c r="A2152" t="s">
        <v>6789</v>
      </c>
      <c r="B2152" t="s">
        <v>6790</v>
      </c>
      <c r="C2152" t="s">
        <v>6791</v>
      </c>
      <c r="E2152" t="s">
        <v>9661</v>
      </c>
    </row>
    <row r="2153" spans="1:5">
      <c r="A2153" t="s">
        <v>6792</v>
      </c>
      <c r="B2153" t="s">
        <v>6790</v>
      </c>
      <c r="C2153" t="s">
        <v>6791</v>
      </c>
      <c r="E2153" t="s">
        <v>9669</v>
      </c>
    </row>
    <row r="2154" spans="1:5">
      <c r="A2154" t="s">
        <v>5777</v>
      </c>
      <c r="B2154" t="s">
        <v>6790</v>
      </c>
      <c r="C2154" t="s">
        <v>6791</v>
      </c>
      <c r="E2154" t="s">
        <v>9669</v>
      </c>
    </row>
    <row r="2155" spans="1:5">
      <c r="A2155" t="s">
        <v>5781</v>
      </c>
      <c r="B2155" t="s">
        <v>6790</v>
      </c>
      <c r="C2155" t="s">
        <v>6791</v>
      </c>
      <c r="E2155" t="s">
        <v>10918</v>
      </c>
    </row>
    <row r="2156" spans="1:5">
      <c r="A2156" t="s">
        <v>6793</v>
      </c>
      <c r="B2156" t="s">
        <v>6790</v>
      </c>
      <c r="C2156" t="s">
        <v>6791</v>
      </c>
      <c r="E2156" t="s">
        <v>10918</v>
      </c>
    </row>
    <row r="2157" spans="1:5">
      <c r="A2157" t="s">
        <v>6794</v>
      </c>
      <c r="B2157" t="s">
        <v>6790</v>
      </c>
      <c r="C2157" t="s">
        <v>6791</v>
      </c>
      <c r="E2157" t="s">
        <v>5784</v>
      </c>
    </row>
    <row r="2158" spans="1:5">
      <c r="A2158" t="s">
        <v>6795</v>
      </c>
      <c r="B2158" t="s">
        <v>6790</v>
      </c>
      <c r="C2158" t="s">
        <v>6791</v>
      </c>
      <c r="E2158" t="s">
        <v>5881</v>
      </c>
    </row>
    <row r="2159" spans="1:5">
      <c r="A2159" t="s">
        <v>5794</v>
      </c>
      <c r="B2159" t="s">
        <v>6790</v>
      </c>
      <c r="C2159" t="s">
        <v>6791</v>
      </c>
      <c r="E2159" t="s">
        <v>5881</v>
      </c>
    </row>
    <row r="2160" spans="1:5">
      <c r="A2160" t="s">
        <v>5797</v>
      </c>
      <c r="B2160" t="s">
        <v>6790</v>
      </c>
      <c r="C2160" t="s">
        <v>6791</v>
      </c>
      <c r="E2160" t="s">
        <v>5881</v>
      </c>
    </row>
    <row r="2161" spans="1:5">
      <c r="A2161" t="s">
        <v>5800</v>
      </c>
      <c r="B2161" t="s">
        <v>6790</v>
      </c>
      <c r="C2161" t="s">
        <v>6791</v>
      </c>
      <c r="E2161" t="s">
        <v>9665</v>
      </c>
    </row>
    <row r="2162" spans="1:5">
      <c r="A2162" t="s">
        <v>6797</v>
      </c>
      <c r="B2162" t="s">
        <v>6790</v>
      </c>
      <c r="C2162" t="s">
        <v>6791</v>
      </c>
      <c r="E2162" t="s">
        <v>5881</v>
      </c>
    </row>
    <row r="2163" spans="1:5">
      <c r="A2163" t="s">
        <v>5803</v>
      </c>
      <c r="B2163" t="s">
        <v>6790</v>
      </c>
      <c r="C2163" t="s">
        <v>6791</v>
      </c>
      <c r="E2163" t="s">
        <v>5881</v>
      </c>
    </row>
    <row r="2164" spans="1:5">
      <c r="A2164" t="s">
        <v>6798</v>
      </c>
      <c r="B2164" t="s">
        <v>6790</v>
      </c>
      <c r="C2164" t="s">
        <v>6791</v>
      </c>
      <c r="E2164" t="s">
        <v>5881</v>
      </c>
    </row>
    <row r="2165" spans="1:5">
      <c r="A2165" t="s">
        <v>5806</v>
      </c>
      <c r="B2165" t="s">
        <v>6790</v>
      </c>
      <c r="C2165" t="s">
        <v>6791</v>
      </c>
      <c r="E2165" t="s">
        <v>5881</v>
      </c>
    </row>
    <row r="2166" spans="1:5">
      <c r="A2166" t="s">
        <v>5812</v>
      </c>
      <c r="B2166" t="s">
        <v>6790</v>
      </c>
      <c r="C2166" t="s">
        <v>6791</v>
      </c>
      <c r="E2166" t="s">
        <v>10920</v>
      </c>
    </row>
    <row r="2167" spans="1:5">
      <c r="A2167" t="s">
        <v>5815</v>
      </c>
      <c r="B2167" t="s">
        <v>6790</v>
      </c>
      <c r="C2167" t="s">
        <v>6791</v>
      </c>
      <c r="E2167" t="s">
        <v>10918</v>
      </c>
    </row>
    <row r="2168" spans="1:5">
      <c r="A2168" t="s">
        <v>5823</v>
      </c>
      <c r="B2168" t="s">
        <v>6790</v>
      </c>
      <c r="C2168" t="s">
        <v>6791</v>
      </c>
      <c r="E2168" t="s">
        <v>10918</v>
      </c>
    </row>
    <row r="2169" spans="1:5">
      <c r="A2169" t="s">
        <v>6801</v>
      </c>
      <c r="B2169" t="s">
        <v>6790</v>
      </c>
      <c r="C2169" t="s">
        <v>6791</v>
      </c>
      <c r="E2169" t="s">
        <v>10918</v>
      </c>
    </row>
    <row r="2170" spans="1:5">
      <c r="A2170" t="s">
        <v>5829</v>
      </c>
      <c r="B2170" t="s">
        <v>6790</v>
      </c>
      <c r="C2170" t="s">
        <v>6791</v>
      </c>
      <c r="E2170" t="s">
        <v>10918</v>
      </c>
    </row>
    <row r="2171" spans="1:5">
      <c r="A2171" t="s">
        <v>6802</v>
      </c>
      <c r="B2171" t="s">
        <v>6790</v>
      </c>
      <c r="C2171" t="s">
        <v>6791</v>
      </c>
      <c r="E2171" t="s">
        <v>9663</v>
      </c>
    </row>
    <row r="2172" spans="1:5">
      <c r="A2172" t="s">
        <v>5832</v>
      </c>
      <c r="B2172" t="s">
        <v>6790</v>
      </c>
      <c r="C2172" t="s">
        <v>6791</v>
      </c>
      <c r="E2172" t="s">
        <v>9661</v>
      </c>
    </row>
    <row r="2173" spans="1:5">
      <c r="A2173" t="s">
        <v>5834</v>
      </c>
      <c r="B2173" t="s">
        <v>6790</v>
      </c>
      <c r="C2173" t="s">
        <v>6791</v>
      </c>
      <c r="E2173" t="s">
        <v>9661</v>
      </c>
    </row>
    <row r="2174" spans="1:5">
      <c r="A2174" t="s">
        <v>5836</v>
      </c>
      <c r="B2174" t="s">
        <v>6790</v>
      </c>
      <c r="C2174" t="s">
        <v>6791</v>
      </c>
      <c r="E2174" t="s">
        <v>10922</v>
      </c>
    </row>
    <row r="2175" spans="1:5">
      <c r="A2175" t="s">
        <v>5839</v>
      </c>
      <c r="B2175" t="s">
        <v>6790</v>
      </c>
      <c r="C2175" t="s">
        <v>6791</v>
      </c>
      <c r="E2175" t="s">
        <v>10923</v>
      </c>
    </row>
    <row r="2176" spans="1:5">
      <c r="A2176" t="s">
        <v>5841</v>
      </c>
      <c r="B2176" t="s">
        <v>6790</v>
      </c>
      <c r="C2176" t="s">
        <v>6791</v>
      </c>
      <c r="E2176" t="s">
        <v>10924</v>
      </c>
    </row>
    <row r="2177" spans="1:5">
      <c r="A2177" t="s">
        <v>5844</v>
      </c>
      <c r="B2177" t="s">
        <v>6790</v>
      </c>
      <c r="C2177" t="s">
        <v>6791</v>
      </c>
      <c r="E2177" t="s">
        <v>9661</v>
      </c>
    </row>
    <row r="2178" spans="1:5">
      <c r="A2178" t="s">
        <v>6803</v>
      </c>
      <c r="B2178" t="s">
        <v>6790</v>
      </c>
      <c r="C2178" t="s">
        <v>6791</v>
      </c>
      <c r="E2178" t="s">
        <v>10924</v>
      </c>
    </row>
    <row r="2179" spans="1:5">
      <c r="A2179" t="s">
        <v>5847</v>
      </c>
      <c r="B2179" t="s">
        <v>6790</v>
      </c>
      <c r="C2179" t="s">
        <v>6791</v>
      </c>
      <c r="E2179" t="s">
        <v>10924</v>
      </c>
    </row>
    <row r="2180" spans="1:5">
      <c r="A2180" t="s">
        <v>5850</v>
      </c>
      <c r="B2180" t="s">
        <v>6790</v>
      </c>
      <c r="C2180" t="s">
        <v>6791</v>
      </c>
      <c r="E2180" t="s">
        <v>9661</v>
      </c>
    </row>
    <row r="2181" spans="1:5">
      <c r="A2181" t="s">
        <v>5852</v>
      </c>
      <c r="B2181" t="s">
        <v>6790</v>
      </c>
      <c r="C2181" t="s">
        <v>6791</v>
      </c>
      <c r="E2181" t="s">
        <v>9661</v>
      </c>
    </row>
    <row r="2182" spans="1:5">
      <c r="A2182" t="s">
        <v>5854</v>
      </c>
      <c r="B2182" t="s">
        <v>6790</v>
      </c>
      <c r="C2182" t="s">
        <v>6791</v>
      </c>
      <c r="E2182" t="s">
        <v>10924</v>
      </c>
    </row>
    <row r="2183" spans="1:5">
      <c r="A2183" t="s">
        <v>5856</v>
      </c>
      <c r="B2183" t="s">
        <v>6790</v>
      </c>
      <c r="C2183" t="s">
        <v>6791</v>
      </c>
      <c r="E2183" t="s">
        <v>10922</v>
      </c>
    </row>
    <row r="2184" spans="1:5">
      <c r="A2184" t="s">
        <v>6805</v>
      </c>
      <c r="B2184" t="s">
        <v>6790</v>
      </c>
      <c r="C2184" t="s">
        <v>6791</v>
      </c>
      <c r="E2184" t="s">
        <v>10925</v>
      </c>
    </row>
    <row r="2185" spans="1:5">
      <c r="A2185" t="s">
        <v>5865</v>
      </c>
      <c r="B2185" t="s">
        <v>6790</v>
      </c>
      <c r="C2185" t="s">
        <v>6791</v>
      </c>
      <c r="E2185" t="s">
        <v>10925</v>
      </c>
    </row>
    <row r="2186" spans="1:5">
      <c r="A2186" t="s">
        <v>5868</v>
      </c>
      <c r="B2186" t="s">
        <v>6790</v>
      </c>
      <c r="C2186" t="s">
        <v>6791</v>
      </c>
      <c r="E2186" t="s">
        <v>10925</v>
      </c>
    </row>
    <row r="2187" spans="1:5">
      <c r="A2187" t="s">
        <v>5870</v>
      </c>
      <c r="B2187" t="s">
        <v>6790</v>
      </c>
      <c r="C2187" t="s">
        <v>6791</v>
      </c>
      <c r="E2187" t="s">
        <v>10925</v>
      </c>
    </row>
    <row r="2188" spans="1:5">
      <c r="A2188" t="s">
        <v>5877</v>
      </c>
      <c r="B2188" t="s">
        <v>6790</v>
      </c>
      <c r="C2188" t="s">
        <v>6791</v>
      </c>
      <c r="E2188" t="s">
        <v>10925</v>
      </c>
    </row>
    <row r="2189" spans="1:5">
      <c r="A2189" t="s">
        <v>6806</v>
      </c>
      <c r="B2189" t="s">
        <v>6790</v>
      </c>
      <c r="C2189" t="s">
        <v>6791</v>
      </c>
      <c r="E2189" t="s">
        <v>10925</v>
      </c>
    </row>
    <row r="2190" spans="1:5">
      <c r="A2190" t="s">
        <v>6807</v>
      </c>
      <c r="B2190" t="s">
        <v>6790</v>
      </c>
      <c r="C2190" t="s">
        <v>6791</v>
      </c>
      <c r="E2190" t="s">
        <v>10925</v>
      </c>
    </row>
    <row r="2191" spans="1:5">
      <c r="A2191" t="s">
        <v>5879</v>
      </c>
      <c r="B2191" t="s">
        <v>6790</v>
      </c>
      <c r="C2191" t="s">
        <v>6791</v>
      </c>
      <c r="E2191" t="s">
        <v>10925</v>
      </c>
    </row>
    <row r="2192" spans="1:5">
      <c r="A2192" t="s">
        <v>6808</v>
      </c>
      <c r="B2192" t="s">
        <v>6790</v>
      </c>
      <c r="C2192" t="s">
        <v>6791</v>
      </c>
      <c r="E2192" t="s">
        <v>10925</v>
      </c>
    </row>
    <row r="2193" spans="1:5">
      <c r="A2193" t="s">
        <v>6813</v>
      </c>
      <c r="B2193" t="s">
        <v>6790</v>
      </c>
      <c r="C2193" t="s">
        <v>6791</v>
      </c>
      <c r="E2193" t="s">
        <v>10925</v>
      </c>
    </row>
    <row r="2194" spans="1:5">
      <c r="A2194" t="s">
        <v>5884</v>
      </c>
      <c r="B2194" t="s">
        <v>6790</v>
      </c>
      <c r="C2194" t="s">
        <v>6791</v>
      </c>
      <c r="E2194" t="s">
        <v>10925</v>
      </c>
    </row>
    <row r="2195" spans="1:5">
      <c r="A2195" t="s">
        <v>6814</v>
      </c>
      <c r="B2195" t="s">
        <v>6790</v>
      </c>
      <c r="C2195" t="s">
        <v>6791</v>
      </c>
      <c r="E2195" t="s">
        <v>10925</v>
      </c>
    </row>
    <row r="2196" spans="1:5">
      <c r="A2196" t="s">
        <v>6815</v>
      </c>
      <c r="B2196" t="s">
        <v>6790</v>
      </c>
      <c r="C2196" t="s">
        <v>6791</v>
      </c>
      <c r="E2196" t="s">
        <v>10925</v>
      </c>
    </row>
    <row r="2197" spans="1:5">
      <c r="A2197" t="s">
        <v>5886</v>
      </c>
      <c r="B2197" t="s">
        <v>6790</v>
      </c>
      <c r="C2197" t="s">
        <v>6791</v>
      </c>
      <c r="E2197" t="s">
        <v>10925</v>
      </c>
    </row>
    <row r="2198" spans="1:5">
      <c r="A2198" t="s">
        <v>5888</v>
      </c>
      <c r="B2198" t="s">
        <v>6790</v>
      </c>
      <c r="C2198" t="s">
        <v>6791</v>
      </c>
      <c r="E2198" t="s">
        <v>10925</v>
      </c>
    </row>
    <row r="2199" spans="1:5">
      <c r="A2199" t="s">
        <v>5890</v>
      </c>
      <c r="B2199" t="s">
        <v>6790</v>
      </c>
      <c r="C2199" t="s">
        <v>6791</v>
      </c>
      <c r="E2199" t="s">
        <v>10925</v>
      </c>
    </row>
    <row r="2200" spans="1:5">
      <c r="A2200" t="s">
        <v>5892</v>
      </c>
      <c r="B2200" t="s">
        <v>6790</v>
      </c>
      <c r="C2200" t="s">
        <v>6791</v>
      </c>
      <c r="E2200" t="s">
        <v>10925</v>
      </c>
    </row>
    <row r="2201" spans="1:5">
      <c r="A2201" t="s">
        <v>5894</v>
      </c>
      <c r="B2201" t="s">
        <v>6790</v>
      </c>
      <c r="C2201" t="s">
        <v>6791</v>
      </c>
      <c r="E2201" t="s">
        <v>10925</v>
      </c>
    </row>
    <row r="2202" spans="1:5">
      <c r="A2202" t="s">
        <v>6817</v>
      </c>
      <c r="B2202" t="s">
        <v>6790</v>
      </c>
      <c r="C2202" t="s">
        <v>6791</v>
      </c>
      <c r="E2202" t="s">
        <v>10924</v>
      </c>
    </row>
    <row r="2203" spans="1:5">
      <c r="A2203" t="s">
        <v>10926</v>
      </c>
      <c r="B2203" t="s">
        <v>6790</v>
      </c>
      <c r="C2203" t="s">
        <v>6791</v>
      </c>
      <c r="E2203" t="s">
        <v>10924</v>
      </c>
    </row>
    <row r="2204" spans="1:5">
      <c r="A2204" t="s">
        <v>6818</v>
      </c>
      <c r="B2204" t="s">
        <v>6790</v>
      </c>
      <c r="C2204" t="s">
        <v>6791</v>
      </c>
      <c r="E2204" t="s">
        <v>10924</v>
      </c>
    </row>
    <row r="2205" spans="1:5">
      <c r="A2205" t="s">
        <v>6819</v>
      </c>
      <c r="B2205" t="s">
        <v>6790</v>
      </c>
      <c r="C2205" t="s">
        <v>6791</v>
      </c>
      <c r="E2205" t="s">
        <v>10924</v>
      </c>
    </row>
    <row r="2206" spans="1:5">
      <c r="A2206" t="s">
        <v>6820</v>
      </c>
      <c r="B2206" t="s">
        <v>6790</v>
      </c>
      <c r="C2206" t="s">
        <v>6791</v>
      </c>
      <c r="E2206" t="s">
        <v>10924</v>
      </c>
    </row>
    <row r="2207" spans="1:5">
      <c r="A2207" t="s">
        <v>5896</v>
      </c>
      <c r="B2207" t="s">
        <v>6790</v>
      </c>
      <c r="C2207" t="s">
        <v>6791</v>
      </c>
      <c r="E2207" t="s">
        <v>10924</v>
      </c>
    </row>
    <row r="2208" spans="1:5">
      <c r="A2208" t="s">
        <v>5898</v>
      </c>
      <c r="B2208" t="s">
        <v>6790</v>
      </c>
      <c r="C2208" t="s">
        <v>6791</v>
      </c>
      <c r="E2208" t="s">
        <v>10924</v>
      </c>
    </row>
    <row r="2209" spans="1:5">
      <c r="A2209" t="s">
        <v>5900</v>
      </c>
      <c r="B2209" t="s">
        <v>6790</v>
      </c>
      <c r="C2209" t="s">
        <v>6791</v>
      </c>
      <c r="E2209" t="s">
        <v>10924</v>
      </c>
    </row>
    <row r="2210" spans="1:5">
      <c r="A2210" t="s">
        <v>5902</v>
      </c>
      <c r="B2210" t="s">
        <v>6790</v>
      </c>
      <c r="C2210" t="s">
        <v>6791</v>
      </c>
      <c r="E2210" t="s">
        <v>10924</v>
      </c>
    </row>
    <row r="2211" spans="1:5">
      <c r="A2211" t="s">
        <v>6821</v>
      </c>
      <c r="B2211" t="s">
        <v>6790</v>
      </c>
      <c r="C2211" t="s">
        <v>6791</v>
      </c>
      <c r="E2211" t="s">
        <v>10924</v>
      </c>
    </row>
    <row r="2212" spans="1:5">
      <c r="A2212" t="s">
        <v>6822</v>
      </c>
      <c r="B2212" t="s">
        <v>6790</v>
      </c>
      <c r="C2212" t="s">
        <v>6791</v>
      </c>
      <c r="E2212" t="s">
        <v>10924</v>
      </c>
    </row>
    <row r="2213" spans="1:5">
      <c r="A2213" t="s">
        <v>6823</v>
      </c>
      <c r="B2213" t="s">
        <v>6790</v>
      </c>
      <c r="C2213" t="s">
        <v>6791</v>
      </c>
      <c r="E2213" t="s">
        <v>10927</v>
      </c>
    </row>
    <row r="2214" spans="1:5">
      <c r="A2214" t="s">
        <v>6824</v>
      </c>
      <c r="B2214" t="s">
        <v>6790</v>
      </c>
      <c r="C2214" t="s">
        <v>6791</v>
      </c>
      <c r="E2214" t="s">
        <v>10924</v>
      </c>
    </row>
    <row r="2215" spans="1:5">
      <c r="A2215" t="s">
        <v>6825</v>
      </c>
      <c r="B2215" t="s">
        <v>6790</v>
      </c>
      <c r="C2215" t="s">
        <v>6791</v>
      </c>
      <c r="E2215" t="s">
        <v>5881</v>
      </c>
    </row>
    <row r="2216" spans="1:5">
      <c r="A2216" t="s">
        <v>6826</v>
      </c>
      <c r="B2216" t="s">
        <v>6790</v>
      </c>
      <c r="C2216" t="s">
        <v>6791</v>
      </c>
      <c r="E2216" t="s">
        <v>5770</v>
      </c>
    </row>
    <row r="2217" spans="1:5">
      <c r="A2217" t="s">
        <v>5904</v>
      </c>
      <c r="B2217" t="s">
        <v>6790</v>
      </c>
      <c r="C2217" t="s">
        <v>6791</v>
      </c>
      <c r="E2217" t="s">
        <v>5770</v>
      </c>
    </row>
    <row r="2218" spans="1:5">
      <c r="A2218" t="s">
        <v>5906</v>
      </c>
      <c r="B2218" t="s">
        <v>6790</v>
      </c>
      <c r="C2218" t="s">
        <v>6791</v>
      </c>
      <c r="E2218" t="s">
        <v>5770</v>
      </c>
    </row>
    <row r="2219" spans="1:5">
      <c r="A2219" t="s">
        <v>5908</v>
      </c>
      <c r="B2219" t="s">
        <v>6790</v>
      </c>
      <c r="C2219" t="s">
        <v>6791</v>
      </c>
      <c r="E2219" t="s">
        <v>5770</v>
      </c>
    </row>
    <row r="2220" spans="1:5">
      <c r="A2220" t="s">
        <v>5910</v>
      </c>
      <c r="B2220" t="s">
        <v>6790</v>
      </c>
      <c r="C2220" t="s">
        <v>6791</v>
      </c>
      <c r="E2220" t="s">
        <v>5770</v>
      </c>
    </row>
    <row r="2221" spans="1:5">
      <c r="A2221" t="s">
        <v>5913</v>
      </c>
      <c r="B2221" t="s">
        <v>6790</v>
      </c>
      <c r="C2221" t="s">
        <v>6791</v>
      </c>
      <c r="E2221" t="s">
        <v>5770</v>
      </c>
    </row>
    <row r="2222" spans="1:5">
      <c r="A2222" t="s">
        <v>5916</v>
      </c>
      <c r="B2222" t="s">
        <v>6790</v>
      </c>
      <c r="C2222" t="s">
        <v>6791</v>
      </c>
      <c r="E2222" t="s">
        <v>5770</v>
      </c>
    </row>
    <row r="2223" spans="1:5">
      <c r="A2223" t="s">
        <v>5919</v>
      </c>
      <c r="B2223" t="s">
        <v>6790</v>
      </c>
      <c r="C2223" t="s">
        <v>6791</v>
      </c>
      <c r="E2223" t="s">
        <v>5770</v>
      </c>
    </row>
    <row r="2224" spans="1:5">
      <c r="A2224" t="s">
        <v>5922</v>
      </c>
      <c r="B2224" t="s">
        <v>6790</v>
      </c>
      <c r="C2224" t="s">
        <v>6791</v>
      </c>
      <c r="E2224" t="s">
        <v>5770</v>
      </c>
    </row>
    <row r="2225" spans="1:5">
      <c r="A2225" t="s">
        <v>6827</v>
      </c>
      <c r="B2225" t="s">
        <v>6790</v>
      </c>
      <c r="C2225" t="s">
        <v>6791</v>
      </c>
      <c r="E2225" t="s">
        <v>5770</v>
      </c>
    </row>
    <row r="2226" spans="1:5">
      <c r="A2226" t="s">
        <v>5925</v>
      </c>
      <c r="B2226" t="s">
        <v>6790</v>
      </c>
      <c r="C2226" t="s">
        <v>6791</v>
      </c>
      <c r="E2226" t="s">
        <v>5770</v>
      </c>
    </row>
    <row r="2227" spans="1:5">
      <c r="A2227" t="s">
        <v>5928</v>
      </c>
      <c r="B2227" t="s">
        <v>6790</v>
      </c>
      <c r="C2227" t="s">
        <v>6791</v>
      </c>
      <c r="E2227" t="s">
        <v>5770</v>
      </c>
    </row>
    <row r="2228" spans="1:5">
      <c r="A2228" t="s">
        <v>5930</v>
      </c>
      <c r="B2228" t="s">
        <v>6790</v>
      </c>
      <c r="C2228" t="s">
        <v>6791</v>
      </c>
      <c r="E2228" t="s">
        <v>5770</v>
      </c>
    </row>
    <row r="2229" spans="1:5">
      <c r="A2229" t="s">
        <v>5932</v>
      </c>
      <c r="B2229" t="s">
        <v>6790</v>
      </c>
      <c r="C2229" t="s">
        <v>6791</v>
      </c>
      <c r="E2229" t="s">
        <v>5770</v>
      </c>
    </row>
    <row r="2230" spans="1:5">
      <c r="A2230" t="s">
        <v>5935</v>
      </c>
      <c r="B2230" t="s">
        <v>6790</v>
      </c>
      <c r="C2230" t="s">
        <v>6791</v>
      </c>
      <c r="E2230" t="s">
        <v>5770</v>
      </c>
    </row>
    <row r="2231" spans="1:5">
      <c r="A2231" t="s">
        <v>5937</v>
      </c>
      <c r="B2231" t="s">
        <v>6790</v>
      </c>
      <c r="C2231" t="s">
        <v>6791</v>
      </c>
      <c r="E2231" t="s">
        <v>5770</v>
      </c>
    </row>
    <row r="2232" spans="1:5">
      <c r="A2232" t="s">
        <v>5939</v>
      </c>
      <c r="B2232" t="s">
        <v>6790</v>
      </c>
      <c r="C2232" t="s">
        <v>6791</v>
      </c>
      <c r="E2232" t="s">
        <v>5770</v>
      </c>
    </row>
    <row r="2233" spans="1:5">
      <c r="A2233" t="s">
        <v>5941</v>
      </c>
      <c r="B2233" t="s">
        <v>6790</v>
      </c>
      <c r="C2233" t="s">
        <v>6791</v>
      </c>
      <c r="E2233" t="s">
        <v>5770</v>
      </c>
    </row>
    <row r="2234" spans="1:5">
      <c r="A2234" t="s">
        <v>5943</v>
      </c>
      <c r="B2234" t="s">
        <v>6790</v>
      </c>
      <c r="C2234" t="s">
        <v>6791</v>
      </c>
      <c r="E2234" t="s">
        <v>5849</v>
      </c>
    </row>
    <row r="2235" spans="1:5">
      <c r="A2235" t="s">
        <v>5945</v>
      </c>
      <c r="B2235" t="s">
        <v>6790</v>
      </c>
      <c r="C2235" t="s">
        <v>6791</v>
      </c>
      <c r="E2235" t="s">
        <v>5849</v>
      </c>
    </row>
    <row r="2236" spans="1:5">
      <c r="A2236" t="s">
        <v>5947</v>
      </c>
      <c r="B2236" t="s">
        <v>6790</v>
      </c>
      <c r="C2236" t="s">
        <v>6791</v>
      </c>
    </row>
    <row r="2237" spans="1:5">
      <c r="A2237" t="s">
        <v>5949</v>
      </c>
      <c r="B2237" t="s">
        <v>6790</v>
      </c>
      <c r="C2237" t="s">
        <v>6791</v>
      </c>
    </row>
    <row r="2238" spans="1:5">
      <c r="A2238" t="s">
        <v>5951</v>
      </c>
      <c r="B2238" t="s">
        <v>6790</v>
      </c>
      <c r="C2238" t="s">
        <v>6791</v>
      </c>
    </row>
    <row r="2239" spans="1:5">
      <c r="A2239" t="s">
        <v>5953</v>
      </c>
      <c r="B2239" t="s">
        <v>6790</v>
      </c>
      <c r="C2239" t="s">
        <v>6791</v>
      </c>
    </row>
    <row r="2240" spans="1:5">
      <c r="A2240" t="s">
        <v>5955</v>
      </c>
      <c r="B2240" t="s">
        <v>6790</v>
      </c>
      <c r="C2240" t="s">
        <v>6791</v>
      </c>
    </row>
    <row r="2241" spans="1:3">
      <c r="A2241" t="s">
        <v>5957</v>
      </c>
      <c r="B2241" t="s">
        <v>6790</v>
      </c>
      <c r="C2241" t="s">
        <v>6791</v>
      </c>
    </row>
    <row r="2242" spans="1:3">
      <c r="A2242" t="s">
        <v>5959</v>
      </c>
      <c r="B2242" t="s">
        <v>6790</v>
      </c>
      <c r="C2242" t="s">
        <v>6791</v>
      </c>
    </row>
    <row r="2243" spans="1:3">
      <c r="A2243" t="s">
        <v>5961</v>
      </c>
      <c r="B2243" t="s">
        <v>6790</v>
      </c>
      <c r="C2243" t="s">
        <v>6791</v>
      </c>
    </row>
    <row r="2244" spans="1:3">
      <c r="A2244" t="s">
        <v>5963</v>
      </c>
      <c r="B2244" t="s">
        <v>6790</v>
      </c>
      <c r="C2244" t="s">
        <v>6791</v>
      </c>
    </row>
    <row r="2245" spans="1:3">
      <c r="A2245" t="s">
        <v>5965</v>
      </c>
      <c r="B2245" t="s">
        <v>6790</v>
      </c>
      <c r="C2245" t="s">
        <v>6791</v>
      </c>
    </row>
    <row r="2246" spans="1:3">
      <c r="A2246" t="s">
        <v>5967</v>
      </c>
      <c r="B2246" t="s">
        <v>6790</v>
      </c>
      <c r="C2246" t="s">
        <v>6791</v>
      </c>
    </row>
    <row r="2247" spans="1:3">
      <c r="A2247" t="s">
        <v>6029</v>
      </c>
      <c r="B2247" t="s">
        <v>6790</v>
      </c>
      <c r="C2247" t="s">
        <v>6791</v>
      </c>
    </row>
    <row r="2248" spans="1:3">
      <c r="A2248" t="s">
        <v>6031</v>
      </c>
      <c r="B2248" t="s">
        <v>6790</v>
      </c>
      <c r="C2248" t="s">
        <v>6791</v>
      </c>
    </row>
  </sheetData>
  <mergeCells count="3">
    <mergeCell ref="E797:E844"/>
    <mergeCell ref="E877:E947"/>
    <mergeCell ref="D407:D421"/>
  </mergeCells>
  <pageMargins left="0.78740157499999996" right="0.78740157499999996" top="0.984251969" bottom="0.984251969" header="0.4921259845" footer="0.492125984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79760-1941-9448-93DF-800C45912BC3}">
  <dimension ref="B2:L30"/>
  <sheetViews>
    <sheetView workbookViewId="0"/>
  </sheetViews>
  <sheetFormatPr baseColWidth="10" defaultRowHeight="24"/>
  <cols>
    <col min="1" max="1" width="2.5" style="127" customWidth="1"/>
    <col min="2" max="2" width="2.6640625" style="127" customWidth="1"/>
    <col min="3" max="3" width="76.6640625" style="226" customWidth="1"/>
    <col min="4" max="4" width="2.6640625" style="202" customWidth="1"/>
    <col min="5" max="5" width="7.6640625" style="174" bestFit="1" customWidth="1"/>
    <col min="6" max="6" width="8" style="174" bestFit="1" customWidth="1"/>
    <col min="7" max="7" width="7.1640625" style="213" bestFit="1" customWidth="1"/>
    <col min="8" max="8" width="7.1640625" style="174" customWidth="1"/>
    <col min="9" max="9" width="7.6640625" style="127" bestFit="1" customWidth="1"/>
    <col min="10" max="10" width="2.6640625" style="202" customWidth="1"/>
    <col min="11" max="11" width="77.1640625" style="149" customWidth="1"/>
    <col min="12" max="12" width="2.6640625" style="127" customWidth="1"/>
    <col min="13" max="13" width="3" style="127" customWidth="1"/>
    <col min="14" max="16384" width="10.83203125" style="127"/>
  </cols>
  <sheetData>
    <row r="2" spans="2:12">
      <c r="B2" s="208"/>
      <c r="C2" s="225"/>
      <c r="D2" s="203"/>
      <c r="E2" s="209"/>
      <c r="F2" s="209"/>
      <c r="G2" s="210"/>
      <c r="H2" s="209"/>
      <c r="I2" s="208"/>
      <c r="J2" s="203"/>
      <c r="K2" s="223"/>
      <c r="L2" s="208"/>
    </row>
    <row r="3" spans="2:12" ht="24" customHeight="1">
      <c r="B3" s="208"/>
      <c r="C3" s="420" t="s">
        <v>815</v>
      </c>
      <c r="D3" s="420"/>
      <c r="E3" s="420"/>
      <c r="F3" s="421" t="s">
        <v>817</v>
      </c>
      <c r="G3" s="421"/>
      <c r="H3" s="421"/>
      <c r="I3" s="420" t="s">
        <v>816</v>
      </c>
      <c r="J3" s="420"/>
      <c r="K3" s="420"/>
      <c r="L3" s="208"/>
    </row>
    <row r="4" spans="2:12" ht="24" customHeight="1">
      <c r="B4" s="208"/>
      <c r="C4" s="420"/>
      <c r="D4" s="420"/>
      <c r="E4" s="420"/>
      <c r="F4" s="421"/>
      <c r="G4" s="421"/>
      <c r="H4" s="421"/>
      <c r="I4" s="420"/>
      <c r="J4" s="420"/>
      <c r="K4" s="420"/>
      <c r="L4" s="208"/>
    </row>
    <row r="5" spans="2:12">
      <c r="B5" s="208"/>
      <c r="C5" s="225"/>
      <c r="D5" s="203"/>
      <c r="E5" s="203"/>
      <c r="F5" s="211"/>
      <c r="G5" s="210"/>
      <c r="H5" s="212"/>
      <c r="I5" s="208"/>
      <c r="J5" s="203"/>
      <c r="K5" s="223"/>
      <c r="L5" s="208"/>
    </row>
    <row r="6" spans="2:12" ht="24" customHeight="1">
      <c r="B6" s="208"/>
      <c r="E6" s="422" t="s">
        <v>830</v>
      </c>
      <c r="F6" s="422"/>
      <c r="G6" s="422"/>
      <c r="H6" s="422"/>
      <c r="I6" s="422"/>
      <c r="L6" s="208"/>
    </row>
    <row r="7" spans="2:12" ht="24" customHeight="1">
      <c r="B7" s="208"/>
      <c r="E7" s="422"/>
      <c r="F7" s="422"/>
      <c r="G7" s="422"/>
      <c r="H7" s="422"/>
      <c r="I7" s="422"/>
      <c r="L7" s="208"/>
    </row>
    <row r="8" spans="2:12">
      <c r="B8" s="208"/>
      <c r="C8" s="214" t="s">
        <v>767</v>
      </c>
      <c r="D8" s="215"/>
      <c r="E8" s="201" t="s">
        <v>590</v>
      </c>
      <c r="F8" s="206"/>
      <c r="G8" s="204" t="s">
        <v>832</v>
      </c>
      <c r="H8" s="207"/>
      <c r="I8" s="200" t="s">
        <v>496</v>
      </c>
      <c r="J8" s="215"/>
      <c r="K8" s="149" t="s">
        <v>818</v>
      </c>
      <c r="L8" s="208"/>
    </row>
    <row r="9" spans="2:12">
      <c r="B9" s="208"/>
      <c r="G9" s="205"/>
      <c r="H9" s="180"/>
      <c r="L9" s="208"/>
    </row>
    <row r="10" spans="2:12">
      <c r="B10" s="208"/>
      <c r="C10" s="216" t="s">
        <v>6877</v>
      </c>
      <c r="D10" s="215"/>
      <c r="E10" s="200" t="s">
        <v>476</v>
      </c>
      <c r="F10" s="206"/>
      <c r="G10" s="204" t="s">
        <v>833</v>
      </c>
      <c r="H10" s="207"/>
      <c r="I10" s="201" t="s">
        <v>622</v>
      </c>
      <c r="J10" s="215"/>
      <c r="K10" s="224" t="s">
        <v>6878</v>
      </c>
      <c r="L10" s="208"/>
    </row>
    <row r="11" spans="2:12">
      <c r="B11" s="208"/>
      <c r="L11" s="208"/>
    </row>
    <row r="12" spans="2:12">
      <c r="B12" s="208"/>
      <c r="C12" s="216" t="s">
        <v>819</v>
      </c>
      <c r="D12" s="217"/>
      <c r="E12" s="200" t="s">
        <v>479</v>
      </c>
      <c r="F12" s="206"/>
      <c r="G12" s="204" t="s">
        <v>833</v>
      </c>
      <c r="H12" s="207"/>
      <c r="I12" s="201" t="s">
        <v>700</v>
      </c>
      <c r="J12" s="217"/>
      <c r="K12" s="224" t="s">
        <v>791</v>
      </c>
      <c r="L12" s="208"/>
    </row>
    <row r="13" spans="2:12">
      <c r="B13" s="208"/>
      <c r="C13" s="216" t="s">
        <v>820</v>
      </c>
      <c r="D13" s="217"/>
      <c r="E13" s="200" t="s">
        <v>478</v>
      </c>
      <c r="F13" s="206"/>
      <c r="G13" s="204" t="s">
        <v>833</v>
      </c>
      <c r="H13" s="207"/>
      <c r="I13" s="201" t="s">
        <v>624</v>
      </c>
      <c r="J13" s="217"/>
      <c r="K13" s="224" t="s">
        <v>792</v>
      </c>
      <c r="L13" s="208"/>
    </row>
    <row r="14" spans="2:12">
      <c r="B14" s="208"/>
      <c r="C14" s="214" t="s">
        <v>814</v>
      </c>
      <c r="D14" s="215"/>
      <c r="E14" s="201" t="s">
        <v>593</v>
      </c>
      <c r="F14" s="206"/>
      <c r="G14" s="204" t="s">
        <v>832</v>
      </c>
      <c r="H14" s="207"/>
      <c r="I14" s="200" t="s">
        <v>499</v>
      </c>
      <c r="J14" s="215"/>
      <c r="K14" s="149" t="s">
        <v>821</v>
      </c>
      <c r="L14" s="208"/>
    </row>
    <row r="15" spans="2:12">
      <c r="B15" s="208"/>
      <c r="C15" s="214" t="s">
        <v>769</v>
      </c>
      <c r="D15" s="215"/>
      <c r="E15" s="201" t="s">
        <v>592</v>
      </c>
      <c r="F15" s="206"/>
      <c r="G15" s="204" t="s">
        <v>832</v>
      </c>
      <c r="H15" s="207"/>
      <c r="I15" s="200" t="s">
        <v>498</v>
      </c>
      <c r="J15" s="215"/>
      <c r="K15" s="149" t="s">
        <v>822</v>
      </c>
      <c r="L15" s="208"/>
    </row>
    <row r="16" spans="2:12">
      <c r="B16" s="208"/>
      <c r="H16" s="180"/>
      <c r="L16" s="208"/>
    </row>
    <row r="17" spans="2:12">
      <c r="B17" s="208"/>
      <c r="C17" s="216" t="s">
        <v>823</v>
      </c>
      <c r="D17" s="215"/>
      <c r="E17" s="200" t="s">
        <v>477</v>
      </c>
      <c r="F17" s="206"/>
      <c r="G17" s="204" t="s">
        <v>833</v>
      </c>
      <c r="H17" s="207"/>
      <c r="I17" s="201" t="s">
        <v>623</v>
      </c>
      <c r="J17" s="215"/>
      <c r="K17" s="224" t="s">
        <v>790</v>
      </c>
      <c r="L17" s="208"/>
    </row>
    <row r="18" spans="2:12">
      <c r="B18" s="208"/>
      <c r="C18" s="216"/>
      <c r="D18" s="130"/>
      <c r="E18" s="130"/>
      <c r="F18" s="218"/>
      <c r="G18" s="219"/>
      <c r="H18" s="218"/>
      <c r="I18" s="130"/>
      <c r="J18" s="130"/>
      <c r="K18" s="224"/>
      <c r="L18" s="208"/>
    </row>
    <row r="19" spans="2:12">
      <c r="B19" s="208"/>
      <c r="C19" s="214" t="s">
        <v>768</v>
      </c>
      <c r="D19" s="215"/>
      <c r="E19" s="201" t="s">
        <v>591</v>
      </c>
      <c r="F19" s="206"/>
      <c r="G19" s="204" t="s">
        <v>832</v>
      </c>
      <c r="H19" s="207"/>
      <c r="I19" s="200" t="s">
        <v>497</v>
      </c>
      <c r="J19" s="215"/>
      <c r="K19" s="149" t="s">
        <v>824</v>
      </c>
      <c r="L19" s="208"/>
    </row>
    <row r="20" spans="2:12">
      <c r="B20" s="208"/>
      <c r="L20" s="208"/>
    </row>
    <row r="21" spans="2:12">
      <c r="B21" s="208"/>
      <c r="C21" s="225"/>
      <c r="D21" s="203"/>
      <c r="E21" s="203"/>
      <c r="F21" s="211"/>
      <c r="G21" s="210"/>
      <c r="H21" s="212"/>
      <c r="I21" s="208"/>
      <c r="J21" s="203"/>
      <c r="K21" s="223"/>
      <c r="L21" s="208"/>
    </row>
    <row r="22" spans="2:12" ht="21" customHeight="1">
      <c r="B22" s="208"/>
      <c r="E22" s="423" t="s">
        <v>831</v>
      </c>
      <c r="F22" s="423"/>
      <c r="G22" s="423"/>
      <c r="H22" s="423"/>
      <c r="I22" s="423"/>
      <c r="L22" s="208"/>
    </row>
    <row r="23" spans="2:12" ht="24" customHeight="1">
      <c r="B23" s="208"/>
      <c r="E23" s="423"/>
      <c r="F23" s="423"/>
      <c r="G23" s="423"/>
      <c r="H23" s="423"/>
      <c r="I23" s="423"/>
      <c r="L23" s="208"/>
    </row>
    <row r="24" spans="2:12">
      <c r="B24" s="208"/>
      <c r="C24" s="216" t="s">
        <v>835</v>
      </c>
      <c r="E24" s="201"/>
      <c r="G24" s="204" t="s">
        <v>832</v>
      </c>
      <c r="H24" s="221" t="s">
        <v>753</v>
      </c>
      <c r="I24" s="222" t="s">
        <v>493</v>
      </c>
      <c r="J24" s="215"/>
      <c r="K24" s="224" t="s">
        <v>834</v>
      </c>
      <c r="L24" s="208"/>
    </row>
    <row r="25" spans="2:12">
      <c r="B25" s="208"/>
      <c r="C25" s="216" t="s">
        <v>825</v>
      </c>
      <c r="D25" s="215"/>
      <c r="E25" s="200" t="s">
        <v>474</v>
      </c>
      <c r="F25" s="206"/>
      <c r="G25" s="204" t="s">
        <v>833</v>
      </c>
      <c r="H25" s="207"/>
      <c r="I25" s="201" t="s">
        <v>701</v>
      </c>
      <c r="J25" s="215"/>
      <c r="K25" s="224" t="s">
        <v>805</v>
      </c>
      <c r="L25" s="208"/>
    </row>
    <row r="26" spans="2:12">
      <c r="B26" s="208"/>
      <c r="L26" s="208"/>
    </row>
    <row r="27" spans="2:12">
      <c r="B27" s="208"/>
      <c r="C27" s="216" t="s">
        <v>837</v>
      </c>
      <c r="D27" s="215"/>
      <c r="E27" s="200" t="s">
        <v>475</v>
      </c>
      <c r="F27" s="206"/>
      <c r="G27" s="204" t="s">
        <v>833</v>
      </c>
      <c r="H27" s="207"/>
      <c r="I27" s="201" t="s">
        <v>702</v>
      </c>
      <c r="J27" s="215"/>
      <c r="K27" s="224" t="s">
        <v>836</v>
      </c>
      <c r="L27" s="208"/>
    </row>
    <row r="28" spans="2:12">
      <c r="B28" s="208"/>
      <c r="C28" s="216" t="s">
        <v>829</v>
      </c>
      <c r="E28" s="201"/>
      <c r="F28" s="220"/>
      <c r="G28" s="204" t="s">
        <v>832</v>
      </c>
      <c r="H28" s="221" t="s">
        <v>753</v>
      </c>
      <c r="I28" s="222" t="s">
        <v>492</v>
      </c>
      <c r="J28" s="215"/>
      <c r="K28" s="224" t="s">
        <v>828</v>
      </c>
      <c r="L28" s="208"/>
    </row>
    <row r="29" spans="2:12">
      <c r="B29" s="208"/>
      <c r="H29" s="180"/>
      <c r="L29" s="208"/>
    </row>
    <row r="30" spans="2:12">
      <c r="B30" s="208"/>
      <c r="C30" s="225"/>
      <c r="D30" s="203"/>
      <c r="E30" s="203"/>
      <c r="F30" s="211"/>
      <c r="G30" s="210"/>
      <c r="H30" s="212"/>
      <c r="I30" s="208"/>
      <c r="J30" s="203"/>
      <c r="K30" s="223"/>
      <c r="L30" s="208"/>
    </row>
  </sheetData>
  <mergeCells count="5">
    <mergeCell ref="C3:E4"/>
    <mergeCell ref="I3:K4"/>
    <mergeCell ref="F3:H4"/>
    <mergeCell ref="E6:I7"/>
    <mergeCell ref="E22:I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DD638-D413-E141-8316-633585E7F18C}">
  <dimension ref="B1:AS4558"/>
  <sheetViews>
    <sheetView tabSelected="1" topLeftCell="A862" zoomScale="113" workbookViewId="0">
      <selection activeCell="H981" sqref="H981"/>
    </sheetView>
  </sheetViews>
  <sheetFormatPr baseColWidth="10" defaultRowHeight="16"/>
  <cols>
    <col min="1" max="1" width="1.83203125" style="127" customWidth="1"/>
    <col min="2" max="2" width="10.83203125" style="127"/>
    <col min="3" max="3" width="5.1640625" style="127" customWidth="1"/>
    <col min="4" max="4" width="4" style="117" customWidth="1"/>
    <col min="5" max="5" width="4.83203125" style="127" customWidth="1"/>
    <col min="6" max="6" width="25.6640625" style="133" customWidth="1"/>
    <col min="7" max="7" width="10.33203125" style="174" customWidth="1"/>
    <col min="8" max="8" width="4" style="181" customWidth="1"/>
    <col min="9" max="9" width="1.5" style="127" customWidth="1"/>
    <col min="10" max="10" width="10.83203125" style="117"/>
    <col min="11" max="11" width="1.5" style="127" customWidth="1"/>
    <col min="12" max="12" width="15" style="149" customWidth="1"/>
    <col min="13" max="13" width="13" style="127" customWidth="1"/>
    <col min="14" max="14" width="1.5" style="127" customWidth="1"/>
    <col min="15" max="15" width="5" style="127" customWidth="1"/>
    <col min="16" max="16" width="18.1640625" style="149" customWidth="1"/>
    <col min="17" max="32" width="10.83203125" style="127"/>
    <col min="33" max="33" width="4.6640625" style="127" customWidth="1"/>
    <col min="34" max="16384" width="10.83203125" style="127"/>
  </cols>
  <sheetData>
    <row r="1" spans="2:45" ht="7" customHeight="1"/>
    <row r="2" spans="2:45">
      <c r="B2" s="177"/>
      <c r="C2" s="177"/>
      <c r="D2" s="177"/>
      <c r="E2" s="177"/>
      <c r="F2" s="192" t="s">
        <v>426</v>
      </c>
      <c r="G2" s="271" t="s">
        <v>447</v>
      </c>
      <c r="H2" s="182" t="s">
        <v>1910</v>
      </c>
      <c r="J2" s="178" t="s">
        <v>415</v>
      </c>
      <c r="L2" s="437" t="s">
        <v>404</v>
      </c>
      <c r="M2" s="437"/>
    </row>
    <row r="3" spans="2:45" ht="24">
      <c r="B3" s="177"/>
      <c r="C3" s="177"/>
      <c r="D3" s="178"/>
      <c r="E3" s="177"/>
      <c r="F3" s="128" t="s">
        <v>423</v>
      </c>
      <c r="H3" s="183"/>
      <c r="I3" s="129"/>
      <c r="J3" s="179" t="s">
        <v>369</v>
      </c>
      <c r="K3" s="129"/>
      <c r="L3" s="155" t="s">
        <v>417</v>
      </c>
      <c r="M3" s="156" t="s">
        <v>418</v>
      </c>
      <c r="N3" s="129"/>
      <c r="P3" s="443" t="s">
        <v>1907</v>
      </c>
      <c r="Q3" s="444"/>
      <c r="R3" s="445"/>
    </row>
    <row r="4" spans="2:45" ht="9" customHeight="1">
      <c r="D4" s="127"/>
      <c r="F4" s="127"/>
      <c r="J4" s="127"/>
      <c r="U4" s="130"/>
      <c r="V4" s="130"/>
      <c r="W4" s="130"/>
      <c r="X4" s="130"/>
      <c r="Y4" s="130"/>
    </row>
    <row r="5" spans="2:45" ht="15" customHeight="1">
      <c r="D5" s="127"/>
      <c r="F5" s="127"/>
      <c r="J5" s="127"/>
      <c r="U5" s="130"/>
      <c r="V5" s="130"/>
      <c r="W5" s="130"/>
      <c r="X5" s="130"/>
      <c r="Y5" s="130"/>
    </row>
    <row r="6" spans="2:45" ht="15" customHeight="1">
      <c r="D6" s="127"/>
      <c r="F6" s="127"/>
      <c r="J6" s="127"/>
      <c r="U6" s="430" t="s">
        <v>413</v>
      </c>
      <c r="V6" s="430"/>
      <c r="W6" s="438"/>
      <c r="X6" s="438"/>
      <c r="Y6" s="438"/>
      <c r="Z6" s="438"/>
      <c r="AA6" s="438"/>
      <c r="AB6" s="438"/>
      <c r="AH6" s="430" t="s">
        <v>414</v>
      </c>
      <c r="AI6" s="430"/>
      <c r="AJ6" s="430"/>
      <c r="AK6" s="430"/>
      <c r="AL6" s="430"/>
      <c r="AM6" s="430"/>
      <c r="AN6" s="430"/>
      <c r="AO6" s="430"/>
      <c r="AP6" s="117"/>
      <c r="AQ6" s="117"/>
      <c r="AR6" s="117"/>
      <c r="AS6" s="117"/>
    </row>
    <row r="7" spans="2:45" ht="15" customHeight="1">
      <c r="D7" s="127"/>
      <c r="F7" s="127"/>
      <c r="J7" s="127"/>
      <c r="U7" s="124"/>
      <c r="V7" s="124" t="s">
        <v>405</v>
      </c>
      <c r="W7" s="124">
        <v>1</v>
      </c>
      <c r="X7" s="124">
        <f t="shared" ref="X7:AE7" si="0">W7+1</f>
        <v>2</v>
      </c>
      <c r="Y7" s="124">
        <f t="shared" si="0"/>
        <v>3</v>
      </c>
      <c r="Z7" s="124">
        <f t="shared" si="0"/>
        <v>4</v>
      </c>
      <c r="AA7" s="124">
        <f t="shared" si="0"/>
        <v>5</v>
      </c>
      <c r="AB7" s="124">
        <f t="shared" si="0"/>
        <v>6</v>
      </c>
      <c r="AC7" s="124">
        <f t="shared" si="0"/>
        <v>7</v>
      </c>
      <c r="AD7" s="124">
        <f t="shared" si="0"/>
        <v>8</v>
      </c>
      <c r="AE7" s="124">
        <f t="shared" si="0"/>
        <v>9</v>
      </c>
      <c r="AF7" s="124">
        <v>10</v>
      </c>
      <c r="AG7" s="130"/>
      <c r="AH7" s="124"/>
      <c r="AI7" s="124" t="s">
        <v>405</v>
      </c>
      <c r="AJ7" s="124">
        <v>1</v>
      </c>
      <c r="AK7" s="124">
        <f t="shared" ref="AK7:AL7" si="1">AJ7+1</f>
        <v>2</v>
      </c>
      <c r="AL7" s="124">
        <f t="shared" si="1"/>
        <v>3</v>
      </c>
      <c r="AM7" s="124" t="s">
        <v>406</v>
      </c>
      <c r="AN7" s="124">
        <v>5</v>
      </c>
      <c r="AO7" s="124" t="s">
        <v>407</v>
      </c>
      <c r="AP7" s="124">
        <v>7</v>
      </c>
      <c r="AQ7" s="138" t="s">
        <v>408</v>
      </c>
      <c r="AR7" s="138" t="s">
        <v>409</v>
      </c>
      <c r="AS7" s="124">
        <v>10</v>
      </c>
    </row>
    <row r="8" spans="2:45" ht="15" customHeight="1">
      <c r="D8" s="127"/>
      <c r="F8" s="127"/>
      <c r="J8" s="127"/>
      <c r="AC8" s="117"/>
      <c r="AD8" s="117"/>
      <c r="AE8" s="117"/>
      <c r="AF8" s="117"/>
      <c r="AP8" s="117"/>
      <c r="AQ8" s="117"/>
      <c r="AR8" s="117"/>
      <c r="AS8" s="117"/>
    </row>
    <row r="9" spans="2:45" ht="15" customHeight="1">
      <c r="D9" s="127"/>
      <c r="F9" s="127"/>
      <c r="J9" s="127"/>
      <c r="U9" s="118" t="s">
        <v>387</v>
      </c>
      <c r="W9" s="146" t="s">
        <v>382</v>
      </c>
      <c r="X9" s="145" t="s">
        <v>383</v>
      </c>
      <c r="Y9" s="140" t="s">
        <v>386</v>
      </c>
      <c r="Z9" s="141" t="s">
        <v>402</v>
      </c>
      <c r="AA9" s="142" t="s">
        <v>384</v>
      </c>
      <c r="AB9" s="142" t="s">
        <v>384</v>
      </c>
      <c r="AC9" s="143" t="s">
        <v>385</v>
      </c>
      <c r="AD9" s="143" t="s">
        <v>385</v>
      </c>
      <c r="AE9" s="140" t="s">
        <v>433</v>
      </c>
      <c r="AF9" s="140" t="s">
        <v>434</v>
      </c>
      <c r="AH9" s="118" t="s">
        <v>387</v>
      </c>
      <c r="AJ9" s="146" t="s">
        <v>382</v>
      </c>
      <c r="AK9" s="145" t="s">
        <v>383</v>
      </c>
      <c r="AL9" s="141" t="s">
        <v>402</v>
      </c>
      <c r="AM9" s="144"/>
      <c r="AN9" s="142" t="s">
        <v>393</v>
      </c>
      <c r="AO9" s="144"/>
      <c r="AP9" s="143" t="s">
        <v>394</v>
      </c>
      <c r="AQ9" s="130"/>
      <c r="AR9" s="130"/>
      <c r="AS9" s="140" t="s">
        <v>434</v>
      </c>
    </row>
    <row r="10" spans="2:45" ht="15" customHeight="1">
      <c r="D10" s="127"/>
      <c r="F10" s="127"/>
      <c r="J10" s="127"/>
      <c r="U10" s="131"/>
      <c r="V10" s="123"/>
      <c r="W10" s="197" t="s">
        <v>403</v>
      </c>
      <c r="X10" s="194"/>
      <c r="Y10" s="196" t="s">
        <v>410</v>
      </c>
      <c r="Z10" s="139" t="s">
        <v>392</v>
      </c>
      <c r="AA10" s="119"/>
      <c r="AB10" s="119"/>
      <c r="AC10" s="119"/>
      <c r="AD10" s="119"/>
      <c r="AE10" s="195" t="s">
        <v>432</v>
      </c>
      <c r="AF10" s="195" t="s">
        <v>432</v>
      </c>
      <c r="AH10" s="131"/>
      <c r="AI10" s="123"/>
      <c r="AJ10" s="197" t="s">
        <v>403</v>
      </c>
      <c r="AK10" s="194"/>
      <c r="AL10" s="139" t="s">
        <v>392</v>
      </c>
      <c r="AM10" s="123"/>
      <c r="AN10" s="119"/>
      <c r="AO10" s="123"/>
      <c r="AP10" s="119"/>
      <c r="AQ10" s="123"/>
      <c r="AR10" s="123"/>
      <c r="AS10" s="195" t="s">
        <v>432</v>
      </c>
    </row>
    <row r="11" spans="2:45" ht="15" customHeight="1">
      <c r="D11" s="127"/>
      <c r="F11" s="127"/>
      <c r="J11" s="127"/>
      <c r="U11" s="131"/>
      <c r="V11" s="123"/>
      <c r="W11" s="431" t="s">
        <v>412</v>
      </c>
      <c r="X11" s="432"/>
      <c r="Y11" s="196" t="s">
        <v>440</v>
      </c>
      <c r="Z11" s="119"/>
      <c r="AA11" s="119"/>
      <c r="AB11" s="119"/>
      <c r="AC11" s="119"/>
      <c r="AD11" s="119"/>
      <c r="AE11" s="121"/>
      <c r="AF11" s="121"/>
      <c r="AH11" s="131"/>
      <c r="AI11" s="123"/>
      <c r="AJ11" s="431" t="s">
        <v>412</v>
      </c>
      <c r="AK11" s="432"/>
      <c r="AL11" s="119" t="s">
        <v>1893</v>
      </c>
      <c r="AM11" s="123"/>
      <c r="AN11" s="119" t="s">
        <v>397</v>
      </c>
      <c r="AO11" s="123"/>
      <c r="AP11" s="119" t="s">
        <v>399</v>
      </c>
      <c r="AQ11" s="123"/>
      <c r="AR11" s="123"/>
      <c r="AS11" s="121" t="s">
        <v>438</v>
      </c>
    </row>
    <row r="12" spans="2:45" ht="15" customHeight="1">
      <c r="D12" s="127"/>
      <c r="F12" s="127"/>
      <c r="J12" s="127"/>
      <c r="U12" s="131"/>
      <c r="V12" s="125" t="s">
        <v>388</v>
      </c>
      <c r="W12" s="193"/>
      <c r="X12" s="194"/>
      <c r="Y12" s="119"/>
      <c r="Z12" s="119" t="s">
        <v>1890</v>
      </c>
      <c r="AA12" s="119"/>
      <c r="AB12" s="119"/>
      <c r="AC12" s="119"/>
      <c r="AD12" s="119"/>
      <c r="AE12" s="121"/>
      <c r="AF12" s="121"/>
      <c r="AH12" s="131"/>
      <c r="AI12" s="125" t="s">
        <v>390</v>
      </c>
      <c r="AJ12" s="193"/>
      <c r="AK12" s="194"/>
      <c r="AL12" s="119" t="s">
        <v>1891</v>
      </c>
      <c r="AM12" s="123"/>
      <c r="AN12" s="119" t="s">
        <v>445</v>
      </c>
      <c r="AO12" s="123"/>
      <c r="AP12" s="119" t="s">
        <v>446</v>
      </c>
      <c r="AQ12" s="123"/>
      <c r="AR12" s="123"/>
      <c r="AS12" s="121" t="s">
        <v>436</v>
      </c>
    </row>
    <row r="13" spans="2:45" ht="15" customHeight="1">
      <c r="D13" s="127"/>
      <c r="F13" s="127"/>
      <c r="J13" s="127"/>
      <c r="U13" s="131"/>
      <c r="V13" s="125" t="s">
        <v>389</v>
      </c>
      <c r="W13" s="433" t="s">
        <v>428</v>
      </c>
      <c r="X13" s="434"/>
      <c r="Y13" s="119" t="s">
        <v>6916</v>
      </c>
      <c r="Z13" s="119" t="s">
        <v>6915</v>
      </c>
      <c r="AA13" s="119" t="s">
        <v>397</v>
      </c>
      <c r="AB13" s="119" t="s">
        <v>398</v>
      </c>
      <c r="AC13" s="119" t="s">
        <v>399</v>
      </c>
      <c r="AD13" s="119" t="s">
        <v>400</v>
      </c>
      <c r="AE13" s="121" t="s">
        <v>437</v>
      </c>
      <c r="AF13" s="121" t="s">
        <v>438</v>
      </c>
      <c r="AH13" s="131"/>
      <c r="AI13" s="125" t="s">
        <v>389</v>
      </c>
      <c r="AJ13" s="433" t="s">
        <v>427</v>
      </c>
      <c r="AK13" s="434"/>
      <c r="AL13" s="119" t="s">
        <v>436</v>
      </c>
      <c r="AM13" s="123"/>
      <c r="AN13" s="119"/>
      <c r="AO13" s="123"/>
      <c r="AP13" s="119"/>
      <c r="AQ13" s="123"/>
      <c r="AR13" s="123"/>
      <c r="AS13" s="121" t="s">
        <v>439</v>
      </c>
    </row>
    <row r="14" spans="2:45" ht="15" customHeight="1">
      <c r="D14" s="127"/>
      <c r="F14" s="127"/>
      <c r="J14" s="127"/>
      <c r="U14" s="131"/>
      <c r="V14" s="125" t="s">
        <v>389</v>
      </c>
      <c r="W14" s="435"/>
      <c r="X14" s="434"/>
      <c r="Y14" s="119" t="s">
        <v>6917</v>
      </c>
      <c r="Z14" s="119" t="s">
        <v>6913</v>
      </c>
      <c r="AA14" s="119" t="s">
        <v>441</v>
      </c>
      <c r="AB14" s="119" t="s">
        <v>442</v>
      </c>
      <c r="AC14" s="119" t="s">
        <v>443</v>
      </c>
      <c r="AD14" s="119" t="s">
        <v>444</v>
      </c>
      <c r="AE14" s="121" t="s">
        <v>436</v>
      </c>
      <c r="AF14" s="121" t="s">
        <v>436</v>
      </c>
      <c r="AH14" s="131"/>
      <c r="AI14" s="125" t="s">
        <v>391</v>
      </c>
      <c r="AJ14" s="435"/>
      <c r="AK14" s="434"/>
      <c r="AL14" s="119" t="s">
        <v>1986</v>
      </c>
      <c r="AM14" s="123"/>
      <c r="AN14" s="119"/>
      <c r="AO14" s="123"/>
      <c r="AP14" s="119"/>
      <c r="AQ14" s="123"/>
      <c r="AR14" s="123"/>
      <c r="AS14" s="121"/>
    </row>
    <row r="15" spans="2:45" ht="15" customHeight="1">
      <c r="D15" s="127"/>
      <c r="F15" s="127"/>
      <c r="J15" s="127"/>
      <c r="U15" s="131"/>
      <c r="V15" s="123"/>
      <c r="W15" s="435"/>
      <c r="X15" s="434"/>
      <c r="Y15" s="119" t="s">
        <v>6918</v>
      </c>
      <c r="Z15" s="287" t="s">
        <v>6920</v>
      </c>
      <c r="AA15" s="119"/>
      <c r="AB15" s="119"/>
      <c r="AC15" s="119"/>
      <c r="AD15" s="119"/>
      <c r="AE15" s="121" t="s">
        <v>435</v>
      </c>
      <c r="AF15" s="121" t="s">
        <v>439</v>
      </c>
      <c r="AH15" s="131"/>
      <c r="AI15" s="125"/>
      <c r="AJ15" s="435"/>
      <c r="AK15" s="434"/>
      <c r="AL15" s="119"/>
      <c r="AM15" s="123"/>
      <c r="AN15" s="119"/>
      <c r="AO15" s="123"/>
      <c r="AP15" s="119"/>
      <c r="AQ15" s="123"/>
      <c r="AR15" s="123"/>
      <c r="AS15" s="121"/>
    </row>
    <row r="16" spans="2:45" ht="15" customHeight="1">
      <c r="D16" s="127"/>
      <c r="F16" s="127"/>
      <c r="J16" s="127"/>
      <c r="U16" s="131"/>
      <c r="V16" s="123"/>
      <c r="W16" s="435"/>
      <c r="X16" s="434"/>
      <c r="Y16" s="119" t="s">
        <v>429</v>
      </c>
      <c r="Z16" s="119" t="s">
        <v>1890</v>
      </c>
      <c r="AA16" s="119"/>
      <c r="AB16" s="119" t="s">
        <v>1892</v>
      </c>
      <c r="AC16" s="119"/>
      <c r="AD16" s="119" t="s">
        <v>1892</v>
      </c>
      <c r="AE16" s="121"/>
      <c r="AF16" s="121"/>
      <c r="AH16" s="131"/>
      <c r="AI16" s="123"/>
      <c r="AJ16" s="435"/>
      <c r="AK16" s="434"/>
      <c r="AL16" s="119" t="s">
        <v>1894</v>
      </c>
      <c r="AM16" s="123"/>
      <c r="AN16" s="436" t="s">
        <v>396</v>
      </c>
      <c r="AO16" s="123"/>
      <c r="AP16" s="436" t="s">
        <v>396</v>
      </c>
      <c r="AQ16" s="123"/>
      <c r="AR16" s="123"/>
      <c r="AS16" s="121"/>
    </row>
    <row r="17" spans="2:45" ht="15" customHeight="1">
      <c r="D17" s="127"/>
      <c r="F17" s="127"/>
      <c r="J17" s="127"/>
      <c r="U17" s="131"/>
      <c r="V17" s="123"/>
      <c r="W17" s="439" t="s">
        <v>424</v>
      </c>
      <c r="X17" s="440"/>
      <c r="Y17" s="119" t="s">
        <v>430</v>
      </c>
      <c r="Z17" s="119" t="s">
        <v>1891</v>
      </c>
      <c r="AA17" s="441" t="s">
        <v>395</v>
      </c>
      <c r="AB17" s="442"/>
      <c r="AC17" s="441" t="s">
        <v>395</v>
      </c>
      <c r="AD17" s="442"/>
      <c r="AE17" s="121"/>
      <c r="AF17" s="121"/>
      <c r="AH17" s="131"/>
      <c r="AI17" s="123"/>
      <c r="AJ17" s="439" t="s">
        <v>425</v>
      </c>
      <c r="AK17" s="440"/>
      <c r="AL17" s="119" t="s">
        <v>1889</v>
      </c>
      <c r="AM17" s="123"/>
      <c r="AN17" s="436"/>
      <c r="AO17" s="123"/>
      <c r="AP17" s="436"/>
      <c r="AQ17" s="123"/>
      <c r="AR17" s="123"/>
      <c r="AS17" s="121"/>
    </row>
    <row r="18" spans="2:45" ht="15" customHeight="1">
      <c r="D18" s="127"/>
      <c r="F18" s="127"/>
      <c r="J18" s="127"/>
      <c r="U18" s="131"/>
      <c r="V18" s="123"/>
      <c r="W18" s="439"/>
      <c r="X18" s="440"/>
      <c r="Y18" s="119" t="s">
        <v>431</v>
      </c>
      <c r="Z18" s="119" t="s">
        <v>6914</v>
      </c>
      <c r="AA18" s="441"/>
      <c r="AB18" s="442"/>
      <c r="AC18" s="441"/>
      <c r="AD18" s="442"/>
      <c r="AE18" s="121"/>
      <c r="AF18" s="121"/>
      <c r="AH18" s="131"/>
      <c r="AI18" s="123"/>
      <c r="AJ18" s="439"/>
      <c r="AK18" s="440"/>
      <c r="AL18" s="119" t="s">
        <v>1895</v>
      </c>
      <c r="AM18" s="123"/>
      <c r="AN18" s="436"/>
      <c r="AO18" s="123"/>
      <c r="AP18" s="436"/>
      <c r="AQ18" s="123"/>
      <c r="AR18" s="123"/>
      <c r="AS18" s="121"/>
    </row>
    <row r="19" spans="2:45" ht="15" customHeight="1">
      <c r="D19" s="127"/>
      <c r="F19" s="127"/>
      <c r="J19" s="127"/>
      <c r="U19" s="132"/>
      <c r="V19" s="117"/>
      <c r="W19" s="148"/>
      <c r="X19" s="147"/>
      <c r="Y19" s="120" t="s">
        <v>6919</v>
      </c>
      <c r="Z19" s="120" t="s">
        <v>6912</v>
      </c>
      <c r="AA19" s="120"/>
      <c r="AB19" s="120"/>
      <c r="AC19" s="120"/>
      <c r="AD19" s="120"/>
      <c r="AE19" s="122"/>
      <c r="AF19" s="122"/>
      <c r="AH19" s="132"/>
      <c r="AI19" s="117"/>
      <c r="AJ19" s="148"/>
      <c r="AK19" s="147"/>
      <c r="AL19" s="120" t="s">
        <v>411</v>
      </c>
      <c r="AN19" s="120"/>
      <c r="AP19" s="120"/>
      <c r="AS19" s="122"/>
    </row>
    <row r="20" spans="2:45" ht="15" customHeight="1">
      <c r="B20" s="130"/>
      <c r="G20" s="446" t="s">
        <v>6940</v>
      </c>
      <c r="H20" s="446"/>
      <c r="I20" s="446"/>
      <c r="J20" s="446"/>
      <c r="K20" s="446"/>
      <c r="L20" s="446"/>
      <c r="M20" s="446"/>
      <c r="V20" s="117"/>
      <c r="W20" s="117"/>
      <c r="X20" s="117"/>
      <c r="Y20" s="117"/>
      <c r="Z20" s="117"/>
      <c r="AE20" s="117"/>
      <c r="AF20" s="117"/>
    </row>
    <row r="21" spans="2:45" ht="15" customHeight="1" thickBot="1">
      <c r="G21" s="446"/>
      <c r="H21" s="446"/>
      <c r="I21" s="446"/>
      <c r="J21" s="446"/>
      <c r="K21" s="446"/>
      <c r="L21" s="446"/>
      <c r="M21" s="446"/>
      <c r="V21" s="117"/>
      <c r="W21" s="117"/>
      <c r="X21" s="117"/>
      <c r="AE21" s="117"/>
      <c r="AF21" s="117"/>
    </row>
    <row r="22" spans="2:45" ht="17" customHeight="1" thickBot="1">
      <c r="B22" s="154">
        <v>1200</v>
      </c>
      <c r="C22" s="157" t="s">
        <v>380</v>
      </c>
      <c r="D22" s="168">
        <v>5</v>
      </c>
      <c r="E22" s="152">
        <v>0</v>
      </c>
      <c r="F22" s="171" t="str">
        <f>CONCATENATE("%MW",B22,":=",LEFT(P22,10),":16;")</f>
        <v>%MW1200:=%I5.0:16;</v>
      </c>
      <c r="G22" s="175">
        <f>B22</f>
        <v>1200</v>
      </c>
      <c r="H22" s="184">
        <v>0</v>
      </c>
      <c r="J22" s="165">
        <f>G22+40001</f>
        <v>41201</v>
      </c>
      <c r="L22" s="186" t="str">
        <f t="shared" ref="L22:L85" si="2">CONCATENATE("%MW",J22,".",H22)</f>
        <v>%MW41201.0</v>
      </c>
      <c r="M22" s="161" t="str">
        <f t="shared" ref="M22:M85" si="3">CONCATENATE($G$2,"_",C22,D22,".",E22)</f>
        <v>s_%I5.0</v>
      </c>
      <c r="O22" s="372">
        <f>'E-S'!C7</f>
        <v>1</v>
      </c>
      <c r="P22" s="127" t="str">
        <f>'E-S'!D7</f>
        <v>%I5.0</v>
      </c>
      <c r="Q22" s="149" t="str">
        <f>'E-S'!E7</f>
        <v>QF80.3…85.3</v>
      </c>
      <c r="R22" s="149" t="str">
        <f>'E-S'!F7</f>
        <v>Disjoncteurs moteurs du Stacker OK</v>
      </c>
      <c r="V22" s="330"/>
      <c r="W22" s="330"/>
      <c r="X22" s="330"/>
      <c r="Y22" s="330"/>
      <c r="Z22" s="330"/>
      <c r="AA22" s="330"/>
      <c r="AB22" s="330"/>
      <c r="AC22" s="330"/>
      <c r="AD22" s="330"/>
      <c r="AE22" s="330"/>
      <c r="AF22" s="330"/>
      <c r="AG22" s="330"/>
    </row>
    <row r="23" spans="2:45" ht="16" customHeight="1">
      <c r="B23" s="180" t="s">
        <v>420</v>
      </c>
      <c r="C23" s="157" t="s">
        <v>380</v>
      </c>
      <c r="D23" s="117">
        <f>D22</f>
        <v>5</v>
      </c>
      <c r="E23" s="152">
        <v>1</v>
      </c>
      <c r="F23" s="134"/>
      <c r="G23" s="175">
        <f>G22</f>
        <v>1200</v>
      </c>
      <c r="H23" s="184">
        <v>1</v>
      </c>
      <c r="J23" s="165">
        <f t="shared" ref="J23:J53" si="4">G23+40001</f>
        <v>41201</v>
      </c>
      <c r="L23" s="187" t="str">
        <f t="shared" si="2"/>
        <v>%MW41201.1</v>
      </c>
      <c r="M23" s="161" t="str">
        <f t="shared" si="3"/>
        <v>s_%I5.1</v>
      </c>
      <c r="O23" s="372">
        <f>'E-S'!C8</f>
        <v>1</v>
      </c>
      <c r="P23" s="127" t="str">
        <f>'E-S'!D8</f>
        <v>%I5.1</v>
      </c>
      <c r="Q23" s="149" t="str">
        <f>'E-S'!E8</f>
        <v>QF91.1</v>
      </c>
      <c r="R23" s="149" t="str">
        <f>'E-S'!F8</f>
        <v>Disjoncteur moteur Cercleuse Sinode OK</v>
      </c>
      <c r="V23" s="330"/>
      <c r="W23" s="330"/>
      <c r="X23" s="330"/>
      <c r="Y23" s="330"/>
      <c r="Z23" s="330"/>
      <c r="AA23" s="330"/>
      <c r="AB23" s="330"/>
      <c r="AC23" s="330"/>
      <c r="AD23" s="330"/>
      <c r="AE23" s="330"/>
      <c r="AF23" s="330"/>
      <c r="AG23" s="330"/>
    </row>
    <row r="24" spans="2:45" ht="16" customHeight="1">
      <c r="B24" s="180" t="s">
        <v>421</v>
      </c>
      <c r="C24" s="157" t="s">
        <v>380</v>
      </c>
      <c r="D24" s="117">
        <f t="shared" ref="D24:D85" si="5">D23</f>
        <v>5</v>
      </c>
      <c r="E24" s="152">
        <v>2</v>
      </c>
      <c r="F24" s="134"/>
      <c r="G24" s="175">
        <f t="shared" ref="G24:G53" si="6">G23</f>
        <v>1200</v>
      </c>
      <c r="H24" s="184">
        <v>2</v>
      </c>
      <c r="J24" s="165">
        <f t="shared" si="4"/>
        <v>41201</v>
      </c>
      <c r="L24" s="187" t="str">
        <f t="shared" si="2"/>
        <v>%MW41201.2</v>
      </c>
      <c r="M24" s="161" t="str">
        <f t="shared" si="3"/>
        <v>s_%I5.2</v>
      </c>
      <c r="O24" s="372">
        <f>'E-S'!C9</f>
        <v>0</v>
      </c>
      <c r="P24" s="127" t="str">
        <f>'E-S'!D9</f>
        <v>%I5.2</v>
      </c>
      <c r="Q24" s="149" t="str">
        <f>'E-S'!E9</f>
        <v>n.c.</v>
      </c>
      <c r="R24" s="149">
        <f>'E-S'!F9</f>
        <v>0</v>
      </c>
      <c r="V24" s="330"/>
      <c r="W24" s="330"/>
      <c r="X24" s="330"/>
      <c r="Y24" s="330"/>
      <c r="Z24" s="330"/>
      <c r="AA24" s="330"/>
      <c r="AB24" s="330"/>
      <c r="AC24" s="330"/>
      <c r="AD24" s="330"/>
      <c r="AE24" s="330"/>
      <c r="AF24" s="330"/>
      <c r="AG24" s="330"/>
    </row>
    <row r="25" spans="2:45" ht="16" customHeight="1">
      <c r="B25" s="180" t="s">
        <v>422</v>
      </c>
      <c r="C25" s="157" t="s">
        <v>380</v>
      </c>
      <c r="D25" s="117">
        <f t="shared" si="5"/>
        <v>5</v>
      </c>
      <c r="E25" s="152">
        <v>3</v>
      </c>
      <c r="F25" s="134"/>
      <c r="G25" s="175">
        <f t="shared" si="6"/>
        <v>1200</v>
      </c>
      <c r="H25" s="184">
        <v>3</v>
      </c>
      <c r="J25" s="165">
        <f t="shared" si="4"/>
        <v>41201</v>
      </c>
      <c r="L25" s="187" t="str">
        <f t="shared" si="2"/>
        <v>%MW41201.3</v>
      </c>
      <c r="M25" s="161" t="str">
        <f t="shared" si="3"/>
        <v>s_%I5.3</v>
      </c>
      <c r="O25" s="372">
        <f>'E-S'!C10</f>
        <v>0</v>
      </c>
      <c r="P25" s="127" t="str">
        <f>'E-S'!D10</f>
        <v>%I5.3</v>
      </c>
      <c r="Q25" s="149" t="str">
        <f>'E-S'!E10</f>
        <v>n.c.</v>
      </c>
      <c r="R25" s="149">
        <f>'E-S'!F10</f>
        <v>0</v>
      </c>
      <c r="V25" s="330"/>
      <c r="W25" s="330"/>
      <c r="X25" s="330"/>
      <c r="Y25" s="330"/>
      <c r="Z25" s="330"/>
      <c r="AA25" s="330"/>
      <c r="AB25" s="330"/>
      <c r="AC25" s="330"/>
      <c r="AD25" s="330"/>
      <c r="AE25" s="330"/>
      <c r="AF25" s="330"/>
      <c r="AG25" s="330"/>
    </row>
    <row r="26" spans="2:45" ht="16" customHeight="1">
      <c r="B26" s="180" t="s">
        <v>381</v>
      </c>
      <c r="C26" s="157" t="s">
        <v>380</v>
      </c>
      <c r="D26" s="117">
        <f t="shared" si="5"/>
        <v>5</v>
      </c>
      <c r="E26" s="152">
        <v>4</v>
      </c>
      <c r="F26" s="134"/>
      <c r="G26" s="175">
        <f t="shared" si="6"/>
        <v>1200</v>
      </c>
      <c r="H26" s="184">
        <v>4</v>
      </c>
      <c r="J26" s="165">
        <f t="shared" si="4"/>
        <v>41201</v>
      </c>
      <c r="L26" s="187" t="str">
        <f t="shared" si="2"/>
        <v>%MW41201.4</v>
      </c>
      <c r="M26" s="161" t="str">
        <f t="shared" si="3"/>
        <v>s_%I5.4</v>
      </c>
      <c r="O26" s="372">
        <f>'E-S'!C11</f>
        <v>1</v>
      </c>
      <c r="P26" s="127" t="str">
        <f>'E-S'!D11</f>
        <v>%I5.4</v>
      </c>
      <c r="Q26" s="149" t="str">
        <f>'E-S'!E11</f>
        <v>KA87.6</v>
      </c>
      <c r="R26" s="149" t="str">
        <f>'E-S'!F11</f>
        <v>Butée mobile 1 OK</v>
      </c>
      <c r="V26" s="330"/>
      <c r="W26" s="330"/>
      <c r="X26" s="330"/>
      <c r="Y26" s="330"/>
      <c r="Z26" s="330"/>
      <c r="AA26" s="330"/>
      <c r="AB26" s="330"/>
      <c r="AC26" s="330"/>
      <c r="AD26" s="330"/>
      <c r="AE26" s="330"/>
      <c r="AF26" s="330"/>
      <c r="AG26" s="330"/>
    </row>
    <row r="27" spans="2:45" ht="16" customHeight="1">
      <c r="C27" s="157" t="s">
        <v>380</v>
      </c>
      <c r="D27" s="117">
        <f t="shared" si="5"/>
        <v>5</v>
      </c>
      <c r="E27" s="152">
        <v>5</v>
      </c>
      <c r="F27" s="134"/>
      <c r="G27" s="175">
        <f>G26</f>
        <v>1200</v>
      </c>
      <c r="H27" s="184">
        <v>5</v>
      </c>
      <c r="J27" s="165">
        <f t="shared" si="4"/>
        <v>41201</v>
      </c>
      <c r="L27" s="187" t="str">
        <f t="shared" si="2"/>
        <v>%MW41201.5</v>
      </c>
      <c r="M27" s="161" t="str">
        <f t="shared" si="3"/>
        <v>s_%I5.5</v>
      </c>
      <c r="O27" s="372">
        <f>'E-S'!C12</f>
        <v>1</v>
      </c>
      <c r="P27" s="127" t="str">
        <f>'E-S'!D12</f>
        <v>%I5.5</v>
      </c>
      <c r="Q27" s="149" t="str">
        <f>'E-S'!E12</f>
        <v>KA88.6</v>
      </c>
      <c r="R27" s="149" t="str">
        <f>'E-S'!F12</f>
        <v>Butée mobile 2 OK</v>
      </c>
      <c r="V27" s="330"/>
      <c r="W27" s="330"/>
      <c r="X27" s="330"/>
      <c r="Y27" s="330"/>
      <c r="Z27" s="330"/>
      <c r="AA27" s="330"/>
      <c r="AB27" s="330"/>
      <c r="AC27" s="330"/>
      <c r="AD27" s="330"/>
      <c r="AE27" s="330"/>
      <c r="AF27" s="330"/>
      <c r="AG27" s="330"/>
    </row>
    <row r="28" spans="2:45" ht="16" customHeight="1">
      <c r="C28" s="157" t="s">
        <v>380</v>
      </c>
      <c r="D28" s="117">
        <f t="shared" si="5"/>
        <v>5</v>
      </c>
      <c r="E28" s="152">
        <v>6</v>
      </c>
      <c r="F28" s="134"/>
      <c r="G28" s="175">
        <f t="shared" si="6"/>
        <v>1200</v>
      </c>
      <c r="H28" s="184">
        <v>6</v>
      </c>
      <c r="J28" s="165">
        <f t="shared" si="4"/>
        <v>41201</v>
      </c>
      <c r="L28" s="187" t="str">
        <f t="shared" si="2"/>
        <v>%MW41201.6</v>
      </c>
      <c r="M28" s="161" t="str">
        <f t="shared" si="3"/>
        <v>s_%I5.6</v>
      </c>
      <c r="O28" s="372">
        <f>'E-S'!C13</f>
        <v>1</v>
      </c>
      <c r="P28" s="127" t="str">
        <f>'E-S'!D13</f>
        <v>%I5.6</v>
      </c>
      <c r="Q28" s="149" t="str">
        <f>'E-S'!E13</f>
        <v>KA89.6</v>
      </c>
      <c r="R28" s="149" t="str">
        <f>'E-S'!F13</f>
        <v>Butée mobile 3 OK</v>
      </c>
      <c r="V28" s="330"/>
      <c r="W28" s="330"/>
      <c r="X28" s="330"/>
      <c r="Y28" s="330"/>
      <c r="Z28" s="330"/>
      <c r="AA28" s="330"/>
      <c r="AB28" s="330"/>
      <c r="AC28" s="330"/>
      <c r="AD28" s="330"/>
      <c r="AE28" s="330"/>
      <c r="AF28" s="330"/>
      <c r="AG28" s="330"/>
    </row>
    <row r="29" spans="2:45" ht="16" customHeight="1">
      <c r="C29" s="157" t="s">
        <v>380</v>
      </c>
      <c r="D29" s="117">
        <f t="shared" si="5"/>
        <v>5</v>
      </c>
      <c r="E29" s="152">
        <v>7</v>
      </c>
      <c r="F29" s="134"/>
      <c r="G29" s="175">
        <f t="shared" si="6"/>
        <v>1200</v>
      </c>
      <c r="H29" s="184">
        <v>7</v>
      </c>
      <c r="J29" s="165">
        <f t="shared" si="4"/>
        <v>41201</v>
      </c>
      <c r="L29" s="187" t="str">
        <f t="shared" si="2"/>
        <v>%MW41201.7</v>
      </c>
      <c r="M29" s="161" t="str">
        <f t="shared" si="3"/>
        <v>s_%I5.7</v>
      </c>
      <c r="O29" s="372">
        <f>'E-S'!C14</f>
        <v>1</v>
      </c>
      <c r="P29" s="127" t="str">
        <f>'E-S'!D14</f>
        <v>%I5.7</v>
      </c>
      <c r="Q29" s="149" t="str">
        <f>'E-S'!E14</f>
        <v>KA90.6</v>
      </c>
      <c r="R29" s="149" t="str">
        <f>'E-S'!F14</f>
        <v>Butée mobile 4 OK</v>
      </c>
      <c r="V29" s="330"/>
      <c r="W29" s="330"/>
      <c r="X29" s="330"/>
      <c r="Y29" s="330"/>
      <c r="Z29" s="330"/>
      <c r="AA29" s="330"/>
      <c r="AB29" s="330"/>
      <c r="AC29" s="330"/>
      <c r="AD29" s="330"/>
      <c r="AE29" s="330"/>
      <c r="AF29" s="330"/>
      <c r="AG29" s="330"/>
    </row>
    <row r="30" spans="2:45" ht="16" customHeight="1">
      <c r="C30" s="157" t="s">
        <v>380</v>
      </c>
      <c r="D30" s="117">
        <f t="shared" si="5"/>
        <v>5</v>
      </c>
      <c r="E30" s="152">
        <v>8</v>
      </c>
      <c r="F30" s="134"/>
      <c r="G30" s="175">
        <f t="shared" si="6"/>
        <v>1200</v>
      </c>
      <c r="H30" s="184">
        <v>8</v>
      </c>
      <c r="J30" s="165">
        <f t="shared" si="4"/>
        <v>41201</v>
      </c>
      <c r="L30" s="187" t="str">
        <f t="shared" si="2"/>
        <v>%MW41201.8</v>
      </c>
      <c r="M30" s="161" t="str">
        <f t="shared" si="3"/>
        <v>s_%I5.8</v>
      </c>
      <c r="O30" s="372">
        <f>'E-S'!C15</f>
        <v>1</v>
      </c>
      <c r="P30" s="127" t="str">
        <f>'E-S'!D15</f>
        <v>%I5.8</v>
      </c>
      <c r="Q30" s="149" t="str">
        <f>'E-S'!E15</f>
        <v>KA52.3</v>
      </c>
      <c r="R30" s="149" t="str">
        <f>'E-S'!F15</f>
        <v>Relais de sécurité général Arrêt d'Urgence OK</v>
      </c>
      <c r="V30" s="330"/>
      <c r="W30" s="330"/>
      <c r="X30" s="330"/>
      <c r="Y30" s="330"/>
      <c r="Z30" s="330"/>
      <c r="AA30" s="330"/>
      <c r="AB30" s="330"/>
      <c r="AC30" s="330"/>
      <c r="AD30" s="330"/>
      <c r="AE30" s="330"/>
      <c r="AF30" s="330"/>
      <c r="AG30" s="330"/>
    </row>
    <row r="31" spans="2:45" ht="16" customHeight="1">
      <c r="C31" s="157" t="s">
        <v>380</v>
      </c>
      <c r="D31" s="117">
        <f t="shared" si="5"/>
        <v>5</v>
      </c>
      <c r="E31" s="152">
        <v>9</v>
      </c>
      <c r="F31" s="134"/>
      <c r="G31" s="175">
        <f t="shared" si="6"/>
        <v>1200</v>
      </c>
      <c r="H31" s="184">
        <v>9</v>
      </c>
      <c r="J31" s="165">
        <f t="shared" si="4"/>
        <v>41201</v>
      </c>
      <c r="L31" s="187" t="str">
        <f t="shared" si="2"/>
        <v>%MW41201.9</v>
      </c>
      <c r="M31" s="161" t="str">
        <f t="shared" si="3"/>
        <v>s_%I5.9</v>
      </c>
      <c r="O31" s="372">
        <f>'E-S'!C16</f>
        <v>1</v>
      </c>
      <c r="P31" s="127" t="str">
        <f>'E-S'!D16</f>
        <v>%I5.9</v>
      </c>
      <c r="Q31" s="149" t="str">
        <f>'E-S'!E16</f>
        <v>KA54.3</v>
      </c>
      <c r="R31" s="149" t="str">
        <f>'E-S'!F16</f>
        <v>Relais de sécurité Zone Stacker/Pal OK</v>
      </c>
      <c r="V31" s="330"/>
      <c r="W31" s="330"/>
      <c r="X31" s="330"/>
      <c r="Y31" s="330"/>
      <c r="Z31" s="330"/>
      <c r="AA31" s="330"/>
      <c r="AB31" s="330"/>
      <c r="AC31" s="330"/>
      <c r="AD31" s="330"/>
      <c r="AE31" s="330"/>
      <c r="AF31" s="330"/>
      <c r="AG31" s="330"/>
    </row>
    <row r="32" spans="2:45" ht="16" customHeight="1">
      <c r="C32" s="157" t="s">
        <v>380</v>
      </c>
      <c r="D32" s="117">
        <f t="shared" si="5"/>
        <v>5</v>
      </c>
      <c r="E32" s="152">
        <v>10</v>
      </c>
      <c r="F32" s="134"/>
      <c r="G32" s="175">
        <f t="shared" si="6"/>
        <v>1200</v>
      </c>
      <c r="H32" s="184">
        <v>10</v>
      </c>
      <c r="J32" s="165">
        <f t="shared" si="4"/>
        <v>41201</v>
      </c>
      <c r="L32" s="187" t="str">
        <f t="shared" si="2"/>
        <v>%MW41201.10</v>
      </c>
      <c r="M32" s="161" t="str">
        <f t="shared" si="3"/>
        <v>s_%I5.10</v>
      </c>
      <c r="O32" s="372">
        <f>'E-S'!C17</f>
        <v>0</v>
      </c>
      <c r="P32" s="127" t="str">
        <f>'E-S'!D17</f>
        <v>%I5.10</v>
      </c>
      <c r="Q32" s="149" t="str">
        <f>'E-S'!E17</f>
        <v>n.c.</v>
      </c>
      <c r="R32" s="149">
        <f>'E-S'!F17</f>
        <v>0</v>
      </c>
      <c r="V32" s="330"/>
      <c r="W32" s="330"/>
      <c r="X32" s="330"/>
      <c r="Y32" s="330"/>
      <c r="Z32" s="330"/>
      <c r="AA32" s="330"/>
      <c r="AB32" s="330"/>
      <c r="AC32" s="330"/>
      <c r="AD32" s="330"/>
      <c r="AE32" s="330"/>
      <c r="AF32" s="330"/>
      <c r="AG32" s="330"/>
    </row>
    <row r="33" spans="2:33" ht="16" customHeight="1">
      <c r="C33" s="157" t="s">
        <v>380</v>
      </c>
      <c r="D33" s="117">
        <f t="shared" si="5"/>
        <v>5</v>
      </c>
      <c r="E33" s="152">
        <v>11</v>
      </c>
      <c r="F33" s="134"/>
      <c r="G33" s="175">
        <f t="shared" si="6"/>
        <v>1200</v>
      </c>
      <c r="H33" s="184">
        <v>11</v>
      </c>
      <c r="J33" s="165">
        <f t="shared" si="4"/>
        <v>41201</v>
      </c>
      <c r="L33" s="187" t="str">
        <f t="shared" si="2"/>
        <v>%MW41201.11</v>
      </c>
      <c r="M33" s="161" t="str">
        <f t="shared" si="3"/>
        <v>s_%I5.11</v>
      </c>
      <c r="O33" s="372">
        <f>'E-S'!C18</f>
        <v>1</v>
      </c>
      <c r="P33" s="127" t="str">
        <f>'E-S'!D18</f>
        <v>%I5.11</v>
      </c>
      <c r="Q33" s="149" t="str">
        <f>'E-S'!E18</f>
        <v>SQ131.4</v>
      </c>
      <c r="R33" s="149" t="str">
        <f>'E-S'!F18</f>
        <v>Butée mobile 1 en arrière</v>
      </c>
      <c r="V33" s="330"/>
      <c r="W33" s="330"/>
      <c r="X33" s="330"/>
      <c r="Y33" s="330"/>
      <c r="Z33" s="330"/>
      <c r="AA33" s="330"/>
      <c r="AB33" s="330"/>
      <c r="AC33" s="330"/>
      <c r="AD33" s="330"/>
      <c r="AE33" s="330"/>
      <c r="AF33" s="330"/>
      <c r="AG33" s="330"/>
    </row>
    <row r="34" spans="2:33" ht="16" customHeight="1">
      <c r="C34" s="157" t="s">
        <v>380</v>
      </c>
      <c r="D34" s="117">
        <f t="shared" si="5"/>
        <v>5</v>
      </c>
      <c r="E34" s="152">
        <v>12</v>
      </c>
      <c r="F34" s="134"/>
      <c r="G34" s="175">
        <f t="shared" si="6"/>
        <v>1200</v>
      </c>
      <c r="H34" s="184">
        <v>12</v>
      </c>
      <c r="J34" s="165">
        <f t="shared" si="4"/>
        <v>41201</v>
      </c>
      <c r="L34" s="187" t="str">
        <f t="shared" si="2"/>
        <v>%MW41201.12</v>
      </c>
      <c r="M34" s="161" t="str">
        <f t="shared" si="3"/>
        <v>s_%I5.12</v>
      </c>
      <c r="O34" s="372">
        <f>'E-S'!C19</f>
        <v>1</v>
      </c>
      <c r="P34" s="127" t="str">
        <f>'E-S'!D19</f>
        <v>%I5.12</v>
      </c>
      <c r="Q34" s="149" t="str">
        <f>'E-S'!E19</f>
        <v>SQ131.5</v>
      </c>
      <c r="R34" s="149" t="str">
        <f>'E-S'!F19</f>
        <v>Butée mobile 2 en arrière</v>
      </c>
      <c r="V34" s="330"/>
      <c r="W34" s="330"/>
      <c r="X34" s="330"/>
      <c r="Y34" s="330"/>
      <c r="Z34" s="330"/>
      <c r="AA34" s="330"/>
      <c r="AB34" s="330"/>
      <c r="AC34" s="330"/>
      <c r="AD34" s="330"/>
      <c r="AE34" s="330"/>
      <c r="AF34" s="330"/>
      <c r="AG34" s="330"/>
    </row>
    <row r="35" spans="2:33" ht="16" customHeight="1">
      <c r="C35" s="157" t="s">
        <v>380</v>
      </c>
      <c r="D35" s="117">
        <f t="shared" si="5"/>
        <v>5</v>
      </c>
      <c r="E35" s="152">
        <v>13</v>
      </c>
      <c r="F35" s="134"/>
      <c r="G35" s="175">
        <f t="shared" si="6"/>
        <v>1200</v>
      </c>
      <c r="H35" s="184">
        <v>13</v>
      </c>
      <c r="J35" s="165">
        <f t="shared" si="4"/>
        <v>41201</v>
      </c>
      <c r="L35" s="187" t="str">
        <f t="shared" si="2"/>
        <v>%MW41201.13</v>
      </c>
      <c r="M35" s="161" t="str">
        <f t="shared" si="3"/>
        <v>s_%I5.13</v>
      </c>
      <c r="O35" s="372">
        <f>'E-S'!C20</f>
        <v>1</v>
      </c>
      <c r="P35" s="127" t="str">
        <f>'E-S'!D20</f>
        <v>%I5.13</v>
      </c>
      <c r="Q35" s="149" t="str">
        <f>'E-S'!E20</f>
        <v>SQ131.6</v>
      </c>
      <c r="R35" s="149" t="str">
        <f>'E-S'!F20</f>
        <v>Butée mobile 3 en arrière</v>
      </c>
      <c r="V35" s="330"/>
      <c r="W35" s="330"/>
      <c r="X35" s="330"/>
      <c r="Y35" s="330"/>
      <c r="Z35" s="330"/>
      <c r="AA35" s="330"/>
      <c r="AB35" s="330"/>
      <c r="AC35" s="330"/>
      <c r="AD35" s="330"/>
      <c r="AE35" s="330"/>
      <c r="AF35" s="330"/>
      <c r="AG35" s="330"/>
    </row>
    <row r="36" spans="2:33" ht="16" customHeight="1">
      <c r="C36" s="157" t="s">
        <v>380</v>
      </c>
      <c r="D36" s="117">
        <f t="shared" si="5"/>
        <v>5</v>
      </c>
      <c r="E36" s="152">
        <v>14</v>
      </c>
      <c r="F36" s="134"/>
      <c r="G36" s="175">
        <f t="shared" si="6"/>
        <v>1200</v>
      </c>
      <c r="H36" s="184">
        <v>14</v>
      </c>
      <c r="J36" s="165">
        <f t="shared" si="4"/>
        <v>41201</v>
      </c>
      <c r="L36" s="187" t="str">
        <f t="shared" si="2"/>
        <v>%MW41201.14</v>
      </c>
      <c r="M36" s="161" t="str">
        <f t="shared" si="3"/>
        <v>s_%I5.14</v>
      </c>
      <c r="O36" s="372">
        <f>'E-S'!C21</f>
        <v>1</v>
      </c>
      <c r="P36" s="127" t="str">
        <f>'E-S'!D21</f>
        <v>%I5.14</v>
      </c>
      <c r="Q36" s="149" t="str">
        <f>'E-S'!E21</f>
        <v>SQ131.7</v>
      </c>
      <c r="R36" s="149" t="str">
        <f>'E-S'!F21</f>
        <v>Butée mobile 4 en arrière</v>
      </c>
    </row>
    <row r="37" spans="2:33" ht="17" customHeight="1" thickBot="1">
      <c r="C37" s="157" t="s">
        <v>380</v>
      </c>
      <c r="D37" s="117">
        <f t="shared" si="5"/>
        <v>5</v>
      </c>
      <c r="E37" s="152">
        <v>15</v>
      </c>
      <c r="F37" s="135"/>
      <c r="G37" s="175">
        <f t="shared" si="6"/>
        <v>1200</v>
      </c>
      <c r="H37" s="184">
        <v>15</v>
      </c>
      <c r="J37" s="165">
        <f t="shared" si="4"/>
        <v>41201</v>
      </c>
      <c r="L37" s="188" t="str">
        <f t="shared" si="2"/>
        <v>%MW41201.15</v>
      </c>
      <c r="M37" s="161" t="str">
        <f t="shared" si="3"/>
        <v>s_%I5.15</v>
      </c>
      <c r="O37" s="372">
        <f>'E-S'!C22</f>
        <v>1</v>
      </c>
      <c r="P37" s="127" t="str">
        <f>'E-S'!D22</f>
        <v>%I5.15</v>
      </c>
      <c r="Q37" s="149" t="str">
        <f>'E-S'!E22</f>
        <v>SP131.8</v>
      </c>
      <c r="R37" s="149" t="str">
        <f>'E-S'!F22</f>
        <v>Pression air comprimé Stacker OK</v>
      </c>
    </row>
    <row r="38" spans="2:33" ht="17" customHeight="1" thickBot="1">
      <c r="B38" s="167">
        <f>B22+1</f>
        <v>1201</v>
      </c>
      <c r="C38" s="158" t="s">
        <v>380</v>
      </c>
      <c r="D38" s="117">
        <f t="shared" si="5"/>
        <v>5</v>
      </c>
      <c r="E38" s="151">
        <v>16</v>
      </c>
      <c r="F38" s="172" t="str">
        <f>CONCATENATE("%MW",B38,":=",LEFT(P38,10),":16;")</f>
        <v>%MW1201:=%I5.16:16;</v>
      </c>
      <c r="G38" s="176">
        <f>B38</f>
        <v>1201</v>
      </c>
      <c r="H38" s="185">
        <v>0</v>
      </c>
      <c r="J38" s="166">
        <f>G38+40001</f>
        <v>41202</v>
      </c>
      <c r="L38" s="189" t="str">
        <f t="shared" si="2"/>
        <v>%MW41202.0</v>
      </c>
      <c r="M38" s="162" t="str">
        <f t="shared" si="3"/>
        <v>s_%I5.16</v>
      </c>
      <c r="O38" s="372">
        <f>'E-S'!C23</f>
        <v>1</v>
      </c>
      <c r="P38" s="127" t="str">
        <f>'E-S'!D23</f>
        <v>%I5.16</v>
      </c>
      <c r="Q38" s="149" t="str">
        <f>'E-S'!E23</f>
        <v>U83.3</v>
      </c>
      <c r="R38" s="149" t="str">
        <f>'E-S'!F23</f>
        <v>Demande du variateur d'enlever le frein Pousseur de rang en Translation</v>
      </c>
    </row>
    <row r="39" spans="2:33" ht="16" customHeight="1">
      <c r="C39" s="158" t="s">
        <v>380</v>
      </c>
      <c r="D39" s="117">
        <f t="shared" si="5"/>
        <v>5</v>
      </c>
      <c r="E39" s="151">
        <v>17</v>
      </c>
      <c r="F39" s="136"/>
      <c r="G39" s="176">
        <f t="shared" si="6"/>
        <v>1201</v>
      </c>
      <c r="H39" s="185">
        <v>1</v>
      </c>
      <c r="J39" s="166">
        <f t="shared" si="4"/>
        <v>41202</v>
      </c>
      <c r="L39" s="190" t="str">
        <f t="shared" si="2"/>
        <v>%MW41202.1</v>
      </c>
      <c r="M39" s="162" t="str">
        <f t="shared" si="3"/>
        <v>s_%I5.17</v>
      </c>
      <c r="O39" s="372">
        <f>'E-S'!C24</f>
        <v>1</v>
      </c>
      <c r="P39" s="127" t="str">
        <f>'E-S'!D24</f>
        <v>%I5.17</v>
      </c>
      <c r="Q39" s="149" t="str">
        <f>'E-S'!E24</f>
        <v>U84.3</v>
      </c>
      <c r="R39" s="149" t="str">
        <f>'E-S'!F24</f>
        <v>Demande du variateur d'enlever le frein Pousseur de rang en Levage</v>
      </c>
      <c r="V39" s="130"/>
      <c r="W39" s="126"/>
      <c r="X39" s="126"/>
      <c r="Y39" s="126"/>
      <c r="Z39" s="126"/>
      <c r="AA39" s="126"/>
      <c r="AF39" s="117"/>
      <c r="AG39" s="117"/>
    </row>
    <row r="40" spans="2:33" ht="16" customHeight="1">
      <c r="C40" s="158" t="s">
        <v>380</v>
      </c>
      <c r="D40" s="117">
        <f t="shared" si="5"/>
        <v>5</v>
      </c>
      <c r="E40" s="151">
        <v>18</v>
      </c>
      <c r="F40" s="136"/>
      <c r="G40" s="176">
        <f t="shared" si="6"/>
        <v>1201</v>
      </c>
      <c r="H40" s="185">
        <v>2</v>
      </c>
      <c r="J40" s="166">
        <f t="shared" si="4"/>
        <v>41202</v>
      </c>
      <c r="L40" s="190" t="str">
        <f t="shared" si="2"/>
        <v>%MW41202.2</v>
      </c>
      <c r="M40" s="162" t="str">
        <f t="shared" si="3"/>
        <v>s_%I5.18</v>
      </c>
      <c r="O40" s="372">
        <f>'E-S'!C25</f>
        <v>1</v>
      </c>
      <c r="P40" s="127" t="str">
        <f>'E-S'!D25</f>
        <v>%I5.18</v>
      </c>
      <c r="Q40" s="149" t="str">
        <f>'E-S'!E25</f>
        <v>U85.3</v>
      </c>
      <c r="R40" s="149" t="str">
        <f>'E-S'!F25</f>
        <v>Demande du variateur d'enlever le frein Table de formation couche</v>
      </c>
    </row>
    <row r="41" spans="2:33" ht="16" customHeight="1">
      <c r="C41" s="158" t="s">
        <v>380</v>
      </c>
      <c r="D41" s="117">
        <f t="shared" si="5"/>
        <v>5</v>
      </c>
      <c r="E41" s="151">
        <v>19</v>
      </c>
      <c r="F41" s="136"/>
      <c r="G41" s="176">
        <f t="shared" si="6"/>
        <v>1201</v>
      </c>
      <c r="H41" s="185">
        <v>3</v>
      </c>
      <c r="J41" s="166">
        <f t="shared" si="4"/>
        <v>41202</v>
      </c>
      <c r="L41" s="190" t="str">
        <f t="shared" si="2"/>
        <v>%MW41202.3</v>
      </c>
      <c r="M41" s="162" t="str">
        <f t="shared" si="3"/>
        <v>s_%I5.19</v>
      </c>
      <c r="O41" s="372">
        <f>'E-S'!C26</f>
        <v>1</v>
      </c>
      <c r="P41" s="127" t="str">
        <f>'E-S'!D26</f>
        <v>%I5.19</v>
      </c>
      <c r="Q41" s="149" t="str">
        <f>'E-S'!E26</f>
        <v>U80.3</v>
      </c>
      <c r="R41" s="149" t="str">
        <f>'E-S'!F26</f>
        <v>Variateur moteur convoyeur des canaux 1-2 OK</v>
      </c>
    </row>
    <row r="42" spans="2:33" ht="16" customHeight="1">
      <c r="C42" s="158" t="s">
        <v>380</v>
      </c>
      <c r="D42" s="117">
        <f t="shared" si="5"/>
        <v>5</v>
      </c>
      <c r="E42" s="151">
        <v>20</v>
      </c>
      <c r="F42" s="136"/>
      <c r="G42" s="176">
        <f t="shared" si="6"/>
        <v>1201</v>
      </c>
      <c r="H42" s="185">
        <v>4</v>
      </c>
      <c r="J42" s="166">
        <f t="shared" si="4"/>
        <v>41202</v>
      </c>
      <c r="L42" s="190" t="str">
        <f t="shared" si="2"/>
        <v>%MW41202.4</v>
      </c>
      <c r="M42" s="162" t="str">
        <f t="shared" si="3"/>
        <v>s_%I5.20</v>
      </c>
      <c r="O42" s="372">
        <f>'E-S'!C27</f>
        <v>1</v>
      </c>
      <c r="P42" s="127" t="str">
        <f>'E-S'!D27</f>
        <v>%I5.20</v>
      </c>
      <c r="Q42" s="149" t="str">
        <f>'E-S'!E27</f>
        <v>U81.3</v>
      </c>
      <c r="R42" s="149" t="str">
        <f>'E-S'!F27</f>
        <v>Variateur moteur convoyeur des canaux 3-4 OK</v>
      </c>
    </row>
    <row r="43" spans="2:33" ht="16" customHeight="1">
      <c r="C43" s="158" t="s">
        <v>380</v>
      </c>
      <c r="D43" s="117">
        <f t="shared" si="5"/>
        <v>5</v>
      </c>
      <c r="E43" s="151">
        <v>21</v>
      </c>
      <c r="F43" s="136"/>
      <c r="G43" s="176">
        <f t="shared" si="6"/>
        <v>1201</v>
      </c>
      <c r="H43" s="185">
        <v>5</v>
      </c>
      <c r="J43" s="166">
        <f t="shared" si="4"/>
        <v>41202</v>
      </c>
      <c r="L43" s="190" t="str">
        <f t="shared" si="2"/>
        <v>%MW41202.5</v>
      </c>
      <c r="M43" s="162" t="str">
        <f t="shared" si="3"/>
        <v>s_%I5.21</v>
      </c>
      <c r="O43" s="372">
        <f>'E-S'!C28</f>
        <v>1</v>
      </c>
      <c r="P43" s="127" t="str">
        <f>'E-S'!D28</f>
        <v>%I5.21</v>
      </c>
      <c r="Q43" s="149" t="str">
        <f>'E-S'!E28</f>
        <v>U83.5</v>
      </c>
      <c r="R43" s="149" t="str">
        <f>'E-S'!F28</f>
        <v>Variateur moteur translation Pousseur OK</v>
      </c>
    </row>
    <row r="44" spans="2:33" ht="16" customHeight="1">
      <c r="C44" s="158" t="s">
        <v>380</v>
      </c>
      <c r="D44" s="117">
        <f t="shared" si="5"/>
        <v>5</v>
      </c>
      <c r="E44" s="151">
        <v>22</v>
      </c>
      <c r="F44" s="136"/>
      <c r="G44" s="176">
        <f t="shared" si="6"/>
        <v>1201</v>
      </c>
      <c r="H44" s="185">
        <v>6</v>
      </c>
      <c r="J44" s="166">
        <f t="shared" si="4"/>
        <v>41202</v>
      </c>
      <c r="L44" s="190" t="str">
        <f t="shared" si="2"/>
        <v>%MW41202.6</v>
      </c>
      <c r="M44" s="162" t="str">
        <f t="shared" si="3"/>
        <v>s_%I5.22</v>
      </c>
      <c r="O44" s="372">
        <f>'E-S'!C29</f>
        <v>1</v>
      </c>
      <c r="P44" s="127" t="str">
        <f>'E-S'!D29</f>
        <v>%I5.22</v>
      </c>
      <c r="Q44" s="149" t="str">
        <f>'E-S'!E29</f>
        <v>U84.6</v>
      </c>
      <c r="R44" s="149" t="str">
        <f>'E-S'!F29</f>
        <v>Variateur moteur levage Pousseur OK</v>
      </c>
    </row>
    <row r="45" spans="2:33" ht="16" customHeight="1">
      <c r="C45" s="158" t="s">
        <v>380</v>
      </c>
      <c r="D45" s="117">
        <f t="shared" si="5"/>
        <v>5</v>
      </c>
      <c r="E45" s="151">
        <v>23</v>
      </c>
      <c r="F45" s="136"/>
      <c r="G45" s="176">
        <f t="shared" si="6"/>
        <v>1201</v>
      </c>
      <c r="H45" s="185">
        <v>7</v>
      </c>
      <c r="J45" s="166">
        <f t="shared" si="4"/>
        <v>41202</v>
      </c>
      <c r="L45" s="190" t="str">
        <f t="shared" si="2"/>
        <v>%MW41202.7</v>
      </c>
      <c r="M45" s="162" t="str">
        <f t="shared" si="3"/>
        <v>s_%I5.23</v>
      </c>
      <c r="O45" s="372">
        <f>'E-S'!C30</f>
        <v>1</v>
      </c>
      <c r="P45" s="127" t="str">
        <f>'E-S'!D30</f>
        <v>%I5.23</v>
      </c>
      <c r="Q45" s="149" t="str">
        <f>'E-S'!E30</f>
        <v>U85.6</v>
      </c>
      <c r="R45" s="149" t="str">
        <f>'E-S'!F30</f>
        <v>Variateur moteur Table de formation couche OK</v>
      </c>
    </row>
    <row r="46" spans="2:33" ht="16" customHeight="1">
      <c r="C46" s="158" t="s">
        <v>380</v>
      </c>
      <c r="D46" s="117">
        <f t="shared" si="5"/>
        <v>5</v>
      </c>
      <c r="E46" s="151">
        <v>24</v>
      </c>
      <c r="F46" s="136"/>
      <c r="G46" s="176">
        <f t="shared" si="6"/>
        <v>1201</v>
      </c>
      <c r="H46" s="185">
        <v>8</v>
      </c>
      <c r="J46" s="166">
        <f t="shared" si="4"/>
        <v>41202</v>
      </c>
      <c r="L46" s="190" t="str">
        <f t="shared" si="2"/>
        <v>%MW41202.8</v>
      </c>
      <c r="M46" s="162" t="str">
        <f t="shared" si="3"/>
        <v>s_%I5.24</v>
      </c>
      <c r="O46" s="372">
        <f>'E-S'!C31</f>
        <v>0</v>
      </c>
      <c r="P46" s="127" t="str">
        <f>'E-S'!D31</f>
        <v>%I5.24</v>
      </c>
      <c r="Q46" s="149" t="str">
        <f>'E-S'!E31</f>
        <v>n.c.</v>
      </c>
      <c r="R46" s="149">
        <f>'E-S'!F31</f>
        <v>0</v>
      </c>
    </row>
    <row r="47" spans="2:33" ht="16" customHeight="1">
      <c r="C47" s="158" t="s">
        <v>380</v>
      </c>
      <c r="D47" s="117">
        <f t="shared" si="5"/>
        <v>5</v>
      </c>
      <c r="E47" s="151">
        <v>25</v>
      </c>
      <c r="F47" s="136"/>
      <c r="G47" s="176">
        <f t="shared" si="6"/>
        <v>1201</v>
      </c>
      <c r="H47" s="185">
        <v>9</v>
      </c>
      <c r="J47" s="166">
        <f t="shared" si="4"/>
        <v>41202</v>
      </c>
      <c r="L47" s="190" t="str">
        <f t="shared" si="2"/>
        <v>%MW41202.9</v>
      </c>
      <c r="M47" s="162" t="str">
        <f t="shared" si="3"/>
        <v>s_%I5.25</v>
      </c>
      <c r="O47" s="372">
        <f>'E-S'!C32</f>
        <v>0</v>
      </c>
      <c r="P47" s="127" t="str">
        <f>'E-S'!D32</f>
        <v>%I5.25</v>
      </c>
      <c r="Q47" s="149" t="str">
        <f>'E-S'!E32</f>
        <v>n.c.</v>
      </c>
      <c r="R47" s="149">
        <f>'E-S'!F32</f>
        <v>0</v>
      </c>
    </row>
    <row r="48" spans="2:33" ht="16" customHeight="1">
      <c r="C48" s="158" t="s">
        <v>380</v>
      </c>
      <c r="D48" s="117">
        <f t="shared" si="5"/>
        <v>5</v>
      </c>
      <c r="E48" s="151">
        <v>26</v>
      </c>
      <c r="F48" s="136"/>
      <c r="G48" s="176">
        <f t="shared" si="6"/>
        <v>1201</v>
      </c>
      <c r="H48" s="185">
        <v>10</v>
      </c>
      <c r="J48" s="166">
        <f t="shared" si="4"/>
        <v>41202</v>
      </c>
      <c r="L48" s="190" t="str">
        <f t="shared" si="2"/>
        <v>%MW41202.10</v>
      </c>
      <c r="M48" s="162" t="str">
        <f t="shared" si="3"/>
        <v>s_%I5.26</v>
      </c>
      <c r="O48" s="372">
        <f>'E-S'!C33</f>
        <v>1</v>
      </c>
      <c r="P48" s="127" t="str">
        <f>'E-S'!D33</f>
        <v>%I5.26</v>
      </c>
      <c r="Q48" s="149" t="str">
        <f>'E-S'!E33</f>
        <v>Pal_%Q7.60</v>
      </c>
      <c r="R48" s="149" t="str">
        <f>'E-S'!F33</f>
        <v>Info de l'automate PAL : "Palettiseur arrêté proprement, en phase" reçue, n.c. ?</v>
      </c>
    </row>
    <row r="49" spans="2:18" ht="16" customHeight="1">
      <c r="C49" s="158" t="s">
        <v>380</v>
      </c>
      <c r="D49" s="117">
        <f t="shared" si="5"/>
        <v>5</v>
      </c>
      <c r="E49" s="151">
        <v>27</v>
      </c>
      <c r="F49" s="136"/>
      <c r="G49" s="176">
        <f t="shared" si="6"/>
        <v>1201</v>
      </c>
      <c r="H49" s="185">
        <v>11</v>
      </c>
      <c r="J49" s="166">
        <f t="shared" si="4"/>
        <v>41202</v>
      </c>
      <c r="L49" s="190" t="str">
        <f t="shared" si="2"/>
        <v>%MW41202.11</v>
      </c>
      <c r="M49" s="162" t="str">
        <f t="shared" si="3"/>
        <v>s_%I5.27</v>
      </c>
      <c r="O49" s="372">
        <f>'E-S'!C34</f>
        <v>1</v>
      </c>
      <c r="P49" s="127" t="str">
        <f>'E-S'!D34</f>
        <v>%I5.27</v>
      </c>
      <c r="Q49" s="149" t="str">
        <f>'E-S'!E34</f>
        <v>Pal_%Q7.61</v>
      </c>
      <c r="R49" s="149" t="str">
        <f>'E-S'!F34</f>
        <v>Info de l'automate PAL : "Demande que Stacker s'arrête proprement, en phase" reçue, n.c. ?</v>
      </c>
    </row>
    <row r="50" spans="2:18" ht="16" customHeight="1">
      <c r="C50" s="158" t="s">
        <v>380</v>
      </c>
      <c r="D50" s="117">
        <f t="shared" si="5"/>
        <v>5</v>
      </c>
      <c r="E50" s="151">
        <v>28</v>
      </c>
      <c r="F50" s="136"/>
      <c r="G50" s="176">
        <f t="shared" si="6"/>
        <v>1201</v>
      </c>
      <c r="H50" s="185">
        <v>12</v>
      </c>
      <c r="J50" s="166">
        <f t="shared" si="4"/>
        <v>41202</v>
      </c>
      <c r="L50" s="190" t="str">
        <f t="shared" si="2"/>
        <v>%MW41202.12</v>
      </c>
      <c r="M50" s="162" t="str">
        <f t="shared" si="3"/>
        <v>s_%I5.28</v>
      </c>
      <c r="O50" s="372">
        <f>'E-S'!C35</f>
        <v>1</v>
      </c>
      <c r="P50" s="127" t="str">
        <f>'E-S'!D35</f>
        <v>%I5.28</v>
      </c>
      <c r="Q50" s="149" t="str">
        <f>'E-S'!E35</f>
        <v>Pal_%Q7.56</v>
      </c>
      <c r="R50" s="149" t="str">
        <f>'E-S'!F35</f>
        <v>Info de l'automate PAL : "Palettiseur en position de prise de couche" reçue</v>
      </c>
    </row>
    <row r="51" spans="2:18" ht="16" customHeight="1">
      <c r="C51" s="158" t="s">
        <v>380</v>
      </c>
      <c r="D51" s="117">
        <f t="shared" si="5"/>
        <v>5</v>
      </c>
      <c r="E51" s="151">
        <v>29</v>
      </c>
      <c r="F51" s="136"/>
      <c r="G51" s="176">
        <f t="shared" si="6"/>
        <v>1201</v>
      </c>
      <c r="H51" s="185">
        <v>13</v>
      </c>
      <c r="J51" s="166">
        <f t="shared" si="4"/>
        <v>41202</v>
      </c>
      <c r="L51" s="190" t="str">
        <f t="shared" si="2"/>
        <v>%MW41202.13</v>
      </c>
      <c r="M51" s="162" t="str">
        <f t="shared" si="3"/>
        <v>s_%I5.29</v>
      </c>
      <c r="O51" s="372">
        <f>'E-S'!C36</f>
        <v>1</v>
      </c>
      <c r="P51" s="127" t="str">
        <f>'E-S'!D36</f>
        <v>%I5.29</v>
      </c>
      <c r="Q51" s="149" t="str">
        <f>'E-S'!E36</f>
        <v>Pal_%Q7.57</v>
      </c>
      <c r="R51" s="149" t="str">
        <f>'E-S'!F36</f>
        <v>Info de l'automate PAL : "Palettiseur a terminé la prise de couche" reçue</v>
      </c>
    </row>
    <row r="52" spans="2:18" ht="16" customHeight="1">
      <c r="C52" s="158" t="s">
        <v>380</v>
      </c>
      <c r="D52" s="117">
        <f t="shared" si="5"/>
        <v>5</v>
      </c>
      <c r="E52" s="151">
        <v>30</v>
      </c>
      <c r="F52" s="136"/>
      <c r="G52" s="176">
        <f t="shared" si="6"/>
        <v>1201</v>
      </c>
      <c r="H52" s="185">
        <v>14</v>
      </c>
      <c r="J52" s="166">
        <f t="shared" si="4"/>
        <v>41202</v>
      </c>
      <c r="L52" s="190" t="str">
        <f t="shared" si="2"/>
        <v>%MW41202.14</v>
      </c>
      <c r="M52" s="162" t="str">
        <f t="shared" si="3"/>
        <v>s_%I5.30</v>
      </c>
      <c r="O52" s="372">
        <f>'E-S'!C37</f>
        <v>1</v>
      </c>
      <c r="P52" s="127" t="str">
        <f>'E-S'!D37</f>
        <v>%I5.30</v>
      </c>
      <c r="Q52" s="149" t="str">
        <f>'E-S'!E37</f>
        <v>Pal_%Q7.58</v>
      </c>
      <c r="R52" s="149" t="str">
        <f>'E-S'!F37</f>
        <v>Info de l'automate PAL : "Palettiseur et robot OK, pas en alarme" reçue</v>
      </c>
    </row>
    <row r="53" spans="2:18" ht="17" customHeight="1" thickBot="1">
      <c r="C53" s="158" t="s">
        <v>380</v>
      </c>
      <c r="D53" s="117">
        <f t="shared" si="5"/>
        <v>5</v>
      </c>
      <c r="E53" s="151">
        <v>31</v>
      </c>
      <c r="F53" s="137"/>
      <c r="G53" s="176">
        <f t="shared" si="6"/>
        <v>1201</v>
      </c>
      <c r="H53" s="185">
        <v>15</v>
      </c>
      <c r="J53" s="166">
        <f t="shared" si="4"/>
        <v>41202</v>
      </c>
      <c r="L53" s="191" t="str">
        <f t="shared" si="2"/>
        <v>%MW41202.15</v>
      </c>
      <c r="M53" s="162" t="str">
        <f t="shared" si="3"/>
        <v>s_%I5.31</v>
      </c>
      <c r="O53" s="372">
        <f>'E-S'!C38</f>
        <v>1</v>
      </c>
      <c r="P53" s="127" t="str">
        <f>'E-S'!D38</f>
        <v>%I5.31</v>
      </c>
      <c r="Q53" s="149" t="str">
        <f>'E-S'!E38</f>
        <v>Pal_%Q7.59</v>
      </c>
      <c r="R53" s="149" t="str">
        <f>'E-S'!F38</f>
        <v>Info de l'automate PAL : "Portes de la zone fermées OK" reçue</v>
      </c>
    </row>
    <row r="54" spans="2:18" ht="17" customHeight="1" thickBot="1">
      <c r="B54" s="167">
        <f>B38+1</f>
        <v>1202</v>
      </c>
      <c r="C54" s="157" t="s">
        <v>380</v>
      </c>
      <c r="D54" s="168">
        <v>6</v>
      </c>
      <c r="E54" s="152">
        <v>0</v>
      </c>
      <c r="F54" s="171" t="str">
        <f>CONCATENATE("%MW",B54,":=",LEFT(P54,10),":16;")</f>
        <v>%MW1202:=%I6.0:16;</v>
      </c>
      <c r="G54" s="175">
        <f>B54</f>
        <v>1202</v>
      </c>
      <c r="H54" s="184">
        <v>0</v>
      </c>
      <c r="J54" s="165">
        <f>G54+40001</f>
        <v>41203</v>
      </c>
      <c r="L54" s="186" t="str">
        <f t="shared" si="2"/>
        <v>%MW41203.0</v>
      </c>
      <c r="M54" s="161" t="str">
        <f t="shared" si="3"/>
        <v>s_%I6.0</v>
      </c>
      <c r="O54" s="372">
        <f>'E-S'!C39</f>
        <v>0</v>
      </c>
      <c r="P54" s="127" t="str">
        <f>'E-S'!D39</f>
        <v>%I6.0</v>
      </c>
      <c r="Q54" s="149" t="str">
        <f>'E-S'!E39</f>
        <v>n.c.</v>
      </c>
      <c r="R54" s="149">
        <f>'E-S'!F39</f>
        <v>0</v>
      </c>
    </row>
    <row r="55" spans="2:18" ht="16" customHeight="1">
      <c r="C55" s="157" t="s">
        <v>380</v>
      </c>
      <c r="D55" s="117">
        <f t="shared" si="5"/>
        <v>6</v>
      </c>
      <c r="E55" s="152">
        <v>1</v>
      </c>
      <c r="F55" s="134"/>
      <c r="G55" s="175">
        <f>G54</f>
        <v>1202</v>
      </c>
      <c r="H55" s="184">
        <v>1</v>
      </c>
      <c r="J55" s="165">
        <f t="shared" ref="J55:J69" si="7">G55+40001</f>
        <v>41203</v>
      </c>
      <c r="L55" s="187" t="str">
        <f t="shared" si="2"/>
        <v>%MW41203.1</v>
      </c>
      <c r="M55" s="161" t="str">
        <f t="shared" si="3"/>
        <v>s_%I6.1</v>
      </c>
      <c r="O55" s="372">
        <f>'E-S'!C40</f>
        <v>1</v>
      </c>
      <c r="P55" s="127" t="str">
        <f>'E-S'!D40</f>
        <v>%I6.1</v>
      </c>
      <c r="Q55" s="149" t="str">
        <f>'E-S'!E40</f>
        <v>Canal1_ftc_cont</v>
      </c>
      <c r="R55" s="149" t="str">
        <f>'E-S'!F40</f>
        <v xml:space="preserve">Comptage bouteille Canal 1 ? </v>
      </c>
    </row>
    <row r="56" spans="2:18" ht="16" customHeight="1">
      <c r="C56" s="157" t="s">
        <v>380</v>
      </c>
      <c r="D56" s="117">
        <f t="shared" si="5"/>
        <v>6</v>
      </c>
      <c r="E56" s="152">
        <v>2</v>
      </c>
      <c r="F56" s="134"/>
      <c r="G56" s="175">
        <f t="shared" ref="G56:G85" si="8">G55</f>
        <v>1202</v>
      </c>
      <c r="H56" s="184">
        <v>2</v>
      </c>
      <c r="J56" s="165">
        <f t="shared" si="7"/>
        <v>41203</v>
      </c>
      <c r="L56" s="187" t="str">
        <f t="shared" si="2"/>
        <v>%MW41203.2</v>
      </c>
      <c r="M56" s="161" t="str">
        <f t="shared" si="3"/>
        <v>s_%I6.2</v>
      </c>
      <c r="O56" s="372">
        <f>'E-S'!C41</f>
        <v>0</v>
      </c>
      <c r="P56" s="127" t="str">
        <f>'E-S'!D41</f>
        <v>%I6.2</v>
      </c>
      <c r="Q56" s="149" t="str">
        <f>'E-S'!E41</f>
        <v>n.c.</v>
      </c>
      <c r="R56" s="149">
        <f>'E-S'!F41</f>
        <v>0</v>
      </c>
    </row>
    <row r="57" spans="2:18" ht="16" customHeight="1">
      <c r="C57" s="157" t="s">
        <v>380</v>
      </c>
      <c r="D57" s="117">
        <f t="shared" si="5"/>
        <v>6</v>
      </c>
      <c r="E57" s="152">
        <v>3</v>
      </c>
      <c r="F57" s="134"/>
      <c r="G57" s="175">
        <f t="shared" si="8"/>
        <v>1202</v>
      </c>
      <c r="H57" s="184">
        <v>3</v>
      </c>
      <c r="J57" s="165">
        <f t="shared" si="7"/>
        <v>41203</v>
      </c>
      <c r="L57" s="187" t="str">
        <f t="shared" si="2"/>
        <v>%MW41203.3</v>
      </c>
      <c r="M57" s="161" t="str">
        <f t="shared" si="3"/>
        <v>s_%I6.3</v>
      </c>
      <c r="O57" s="372">
        <f>'E-S'!C42</f>
        <v>1</v>
      </c>
      <c r="P57" s="127" t="str">
        <f>'E-S'!D42</f>
        <v>%I6.3</v>
      </c>
      <c r="Q57" s="149" t="str">
        <f>'E-S'!E42</f>
        <v>Canal2_ftc_cont</v>
      </c>
      <c r="R57" s="149" t="str">
        <f>'E-S'!F42</f>
        <v xml:space="preserve">Comptage bouteille Canal 2 ? </v>
      </c>
    </row>
    <row r="58" spans="2:18" ht="16" customHeight="1">
      <c r="C58" s="157" t="s">
        <v>380</v>
      </c>
      <c r="D58" s="117">
        <f t="shared" si="5"/>
        <v>6</v>
      </c>
      <c r="E58" s="152">
        <v>4</v>
      </c>
      <c r="F58" s="134"/>
      <c r="G58" s="175">
        <f t="shared" si="8"/>
        <v>1202</v>
      </c>
      <c r="H58" s="184">
        <v>4</v>
      </c>
      <c r="J58" s="165">
        <f t="shared" si="7"/>
        <v>41203</v>
      </c>
      <c r="L58" s="187" t="str">
        <f t="shared" si="2"/>
        <v>%MW41203.4</v>
      </c>
      <c r="M58" s="161" t="str">
        <f t="shared" si="3"/>
        <v>s_%I6.4</v>
      </c>
      <c r="O58" s="372">
        <f>'E-S'!C43</f>
        <v>0</v>
      </c>
      <c r="P58" s="127" t="str">
        <f>'E-S'!D43</f>
        <v>%I6.4</v>
      </c>
      <c r="Q58" s="149" t="str">
        <f>'E-S'!E43</f>
        <v>n.c.</v>
      </c>
      <c r="R58" s="149">
        <f>'E-S'!F43</f>
        <v>0</v>
      </c>
    </row>
    <row r="59" spans="2:18" ht="16" customHeight="1">
      <c r="C59" s="157" t="s">
        <v>380</v>
      </c>
      <c r="D59" s="117">
        <f t="shared" si="5"/>
        <v>6</v>
      </c>
      <c r="E59" s="152">
        <v>5</v>
      </c>
      <c r="F59" s="134"/>
      <c r="G59" s="175">
        <f t="shared" si="8"/>
        <v>1202</v>
      </c>
      <c r="H59" s="184">
        <v>5</v>
      </c>
      <c r="J59" s="165">
        <f t="shared" si="7"/>
        <v>41203</v>
      </c>
      <c r="L59" s="187" t="str">
        <f t="shared" si="2"/>
        <v>%MW41203.5</v>
      </c>
      <c r="M59" s="161" t="str">
        <f t="shared" si="3"/>
        <v>s_%I6.5</v>
      </c>
      <c r="O59" s="372">
        <f>'E-S'!C44</f>
        <v>0</v>
      </c>
      <c r="P59" s="127" t="str">
        <f>'E-S'!D44</f>
        <v>%I6.5</v>
      </c>
      <c r="Q59" s="149" t="str">
        <f>'E-S'!E44</f>
        <v>n.c.</v>
      </c>
      <c r="R59" s="149">
        <f>'E-S'!F44</f>
        <v>0</v>
      </c>
    </row>
    <row r="60" spans="2:18" ht="16" customHeight="1">
      <c r="C60" s="157" t="s">
        <v>380</v>
      </c>
      <c r="D60" s="117">
        <f t="shared" si="5"/>
        <v>6</v>
      </c>
      <c r="E60" s="152">
        <v>6</v>
      </c>
      <c r="F60" s="134"/>
      <c r="G60" s="175">
        <f t="shared" si="8"/>
        <v>1202</v>
      </c>
      <c r="H60" s="184">
        <v>6</v>
      </c>
      <c r="J60" s="165">
        <f t="shared" si="7"/>
        <v>41203</v>
      </c>
      <c r="L60" s="187" t="str">
        <f t="shared" si="2"/>
        <v>%MW41203.6</v>
      </c>
      <c r="M60" s="161" t="str">
        <f t="shared" si="3"/>
        <v>s_%I6.6</v>
      </c>
      <c r="O60" s="372">
        <f>'E-S'!C45</f>
        <v>0</v>
      </c>
      <c r="P60" s="127" t="str">
        <f>'E-S'!D45</f>
        <v>%I6.6</v>
      </c>
      <c r="Q60" s="149" t="str">
        <f>'E-S'!E45</f>
        <v>n.c.</v>
      </c>
      <c r="R60" s="149">
        <f>'E-S'!F45</f>
        <v>0</v>
      </c>
    </row>
    <row r="61" spans="2:18" ht="16" customHeight="1">
      <c r="C61" s="157" t="s">
        <v>380</v>
      </c>
      <c r="D61" s="117">
        <f t="shared" si="5"/>
        <v>6</v>
      </c>
      <c r="E61" s="152">
        <v>7</v>
      </c>
      <c r="F61" s="134"/>
      <c r="G61" s="175">
        <f t="shared" si="8"/>
        <v>1202</v>
      </c>
      <c r="H61" s="184">
        <v>7</v>
      </c>
      <c r="J61" s="165">
        <f t="shared" si="7"/>
        <v>41203</v>
      </c>
      <c r="L61" s="187" t="str">
        <f t="shared" si="2"/>
        <v>%MW41203.7</v>
      </c>
      <c r="M61" s="161" t="str">
        <f t="shared" si="3"/>
        <v>s_%I6.7</v>
      </c>
      <c r="O61" s="372">
        <f>'E-S'!C46</f>
        <v>0</v>
      </c>
      <c r="P61" s="127" t="str">
        <f>'E-S'!D46</f>
        <v>%I6.7</v>
      </c>
      <c r="Q61" s="149" t="str">
        <f>'E-S'!E46</f>
        <v>n.c.</v>
      </c>
      <c r="R61" s="149">
        <f>'E-S'!F46</f>
        <v>0</v>
      </c>
    </row>
    <row r="62" spans="2:18" ht="16" customHeight="1">
      <c r="C62" s="157" t="s">
        <v>380</v>
      </c>
      <c r="D62" s="117">
        <f t="shared" si="5"/>
        <v>6</v>
      </c>
      <c r="E62" s="152">
        <v>8</v>
      </c>
      <c r="F62" s="134"/>
      <c r="G62" s="175">
        <f t="shared" si="8"/>
        <v>1202</v>
      </c>
      <c r="H62" s="184">
        <v>8</v>
      </c>
      <c r="J62" s="165">
        <f t="shared" si="7"/>
        <v>41203</v>
      </c>
      <c r="L62" s="187" t="str">
        <f t="shared" si="2"/>
        <v>%MW41203.8</v>
      </c>
      <c r="M62" s="161" t="str">
        <f t="shared" si="3"/>
        <v>s_%I6.8</v>
      </c>
      <c r="O62" s="372">
        <f>'E-S'!C47</f>
        <v>0</v>
      </c>
      <c r="P62" s="127" t="str">
        <f>'E-S'!D47</f>
        <v>%I6.8</v>
      </c>
      <c r="Q62" s="149" t="str">
        <f>'E-S'!E47</f>
        <v>n.c.</v>
      </c>
      <c r="R62" s="149">
        <f>'E-S'!F47</f>
        <v>0</v>
      </c>
    </row>
    <row r="63" spans="2:18" ht="16" customHeight="1">
      <c r="C63" s="157" t="s">
        <v>380</v>
      </c>
      <c r="D63" s="117">
        <f t="shared" si="5"/>
        <v>6</v>
      </c>
      <c r="E63" s="152">
        <v>9</v>
      </c>
      <c r="F63" s="134"/>
      <c r="G63" s="175">
        <f t="shared" si="8"/>
        <v>1202</v>
      </c>
      <c r="H63" s="184">
        <v>9</v>
      </c>
      <c r="J63" s="165">
        <f t="shared" si="7"/>
        <v>41203</v>
      </c>
      <c r="L63" s="187" t="str">
        <f t="shared" si="2"/>
        <v>%MW41203.9</v>
      </c>
      <c r="M63" s="161" t="str">
        <f t="shared" si="3"/>
        <v>s_%I6.9</v>
      </c>
      <c r="O63" s="372">
        <f>'E-S'!C48</f>
        <v>0</v>
      </c>
      <c r="P63" s="127" t="str">
        <f>'E-S'!D48</f>
        <v>%I6.9</v>
      </c>
      <c r="Q63" s="149" t="str">
        <f>'E-S'!E48</f>
        <v>n.c.</v>
      </c>
      <c r="R63" s="149">
        <f>'E-S'!F48</f>
        <v>0</v>
      </c>
    </row>
    <row r="64" spans="2:18" ht="16" customHeight="1">
      <c r="C64" s="157" t="s">
        <v>380</v>
      </c>
      <c r="D64" s="117">
        <f t="shared" si="5"/>
        <v>6</v>
      </c>
      <c r="E64" s="152">
        <v>10</v>
      </c>
      <c r="F64" s="134"/>
      <c r="G64" s="175">
        <f t="shared" si="8"/>
        <v>1202</v>
      </c>
      <c r="H64" s="184">
        <v>10</v>
      </c>
      <c r="J64" s="165">
        <f t="shared" si="7"/>
        <v>41203</v>
      </c>
      <c r="L64" s="187" t="str">
        <f t="shared" si="2"/>
        <v>%MW41203.10</v>
      </c>
      <c r="M64" s="161" t="str">
        <f t="shared" si="3"/>
        <v>s_%I6.10</v>
      </c>
      <c r="O64" s="372">
        <f>'E-S'!C49</f>
        <v>0</v>
      </c>
      <c r="P64" s="127" t="str">
        <f>'E-S'!D49</f>
        <v>%I6.10</v>
      </c>
      <c r="Q64" s="149" t="str">
        <f>'E-S'!E49</f>
        <v>n.c.</v>
      </c>
      <c r="R64" s="149">
        <f>'E-S'!F49</f>
        <v>0</v>
      </c>
    </row>
    <row r="65" spans="2:18" ht="16" customHeight="1">
      <c r="C65" s="157" t="s">
        <v>380</v>
      </c>
      <c r="D65" s="117">
        <f t="shared" si="5"/>
        <v>6</v>
      </c>
      <c r="E65" s="152">
        <v>11</v>
      </c>
      <c r="F65" s="134"/>
      <c r="G65" s="175">
        <f t="shared" si="8"/>
        <v>1202</v>
      </c>
      <c r="H65" s="184">
        <v>11</v>
      </c>
      <c r="J65" s="165">
        <f t="shared" si="7"/>
        <v>41203</v>
      </c>
      <c r="L65" s="187" t="str">
        <f t="shared" si="2"/>
        <v>%MW41203.11</v>
      </c>
      <c r="M65" s="161" t="str">
        <f t="shared" si="3"/>
        <v>s_%I6.11</v>
      </c>
      <c r="O65" s="372">
        <f>'E-S'!C50</f>
        <v>0</v>
      </c>
      <c r="P65" s="127" t="str">
        <f>'E-S'!D50</f>
        <v>%I6.11</v>
      </c>
      <c r="Q65" s="149" t="str">
        <f>'E-S'!E50</f>
        <v>n.c.</v>
      </c>
      <c r="R65" s="149">
        <f>'E-S'!F50</f>
        <v>0</v>
      </c>
    </row>
    <row r="66" spans="2:18" ht="16" customHeight="1">
      <c r="C66" s="157" t="s">
        <v>380</v>
      </c>
      <c r="D66" s="117">
        <f t="shared" si="5"/>
        <v>6</v>
      </c>
      <c r="E66" s="152">
        <v>12</v>
      </c>
      <c r="F66" s="134"/>
      <c r="G66" s="175">
        <f t="shared" si="8"/>
        <v>1202</v>
      </c>
      <c r="H66" s="184">
        <v>12</v>
      </c>
      <c r="J66" s="165">
        <f t="shared" si="7"/>
        <v>41203</v>
      </c>
      <c r="L66" s="187" t="str">
        <f t="shared" si="2"/>
        <v>%MW41203.12</v>
      </c>
      <c r="M66" s="161" t="str">
        <f t="shared" si="3"/>
        <v>s_%I6.12</v>
      </c>
      <c r="O66" s="372">
        <f>'E-S'!C51</f>
        <v>0</v>
      </c>
      <c r="P66" s="127" t="str">
        <f>'E-S'!D51</f>
        <v>%I6.12</v>
      </c>
      <c r="Q66" s="149" t="str">
        <f>'E-S'!E51</f>
        <v>n.c.</v>
      </c>
      <c r="R66" s="149">
        <f>'E-S'!F51</f>
        <v>0</v>
      </c>
    </row>
    <row r="67" spans="2:18" ht="16" customHeight="1">
      <c r="C67" s="157" t="s">
        <v>380</v>
      </c>
      <c r="D67" s="117">
        <f t="shared" si="5"/>
        <v>6</v>
      </c>
      <c r="E67" s="152">
        <v>13</v>
      </c>
      <c r="F67" s="134"/>
      <c r="G67" s="175">
        <f t="shared" si="8"/>
        <v>1202</v>
      </c>
      <c r="H67" s="184">
        <v>13</v>
      </c>
      <c r="J67" s="165">
        <f t="shared" si="7"/>
        <v>41203</v>
      </c>
      <c r="L67" s="187" t="str">
        <f t="shared" si="2"/>
        <v>%MW41203.13</v>
      </c>
      <c r="M67" s="161" t="str">
        <f t="shared" si="3"/>
        <v>s_%I6.13</v>
      </c>
      <c r="O67" s="372">
        <f>'E-S'!C52</f>
        <v>0</v>
      </c>
      <c r="P67" s="127" t="str">
        <f>'E-S'!D52</f>
        <v>%I6.13</v>
      </c>
      <c r="Q67" s="149" t="str">
        <f>'E-S'!E52</f>
        <v>n.c.</v>
      </c>
      <c r="R67" s="149">
        <f>'E-S'!F52</f>
        <v>0</v>
      </c>
    </row>
    <row r="68" spans="2:18" ht="16" customHeight="1">
      <c r="C68" s="157" t="s">
        <v>380</v>
      </c>
      <c r="D68" s="117">
        <f t="shared" si="5"/>
        <v>6</v>
      </c>
      <c r="E68" s="152">
        <v>14</v>
      </c>
      <c r="F68" s="134"/>
      <c r="G68" s="175">
        <f t="shared" si="8"/>
        <v>1202</v>
      </c>
      <c r="H68" s="184">
        <v>14</v>
      </c>
      <c r="J68" s="165">
        <f t="shared" si="7"/>
        <v>41203</v>
      </c>
      <c r="L68" s="187" t="str">
        <f t="shared" si="2"/>
        <v>%MW41203.14</v>
      </c>
      <c r="M68" s="161" t="str">
        <f t="shared" si="3"/>
        <v>s_%I6.14</v>
      </c>
      <c r="O68" s="372">
        <f>'E-S'!C53</f>
        <v>0</v>
      </c>
      <c r="P68" s="127" t="str">
        <f>'E-S'!D53</f>
        <v>%I6.14</v>
      </c>
      <c r="Q68" s="149" t="str">
        <f>'E-S'!E53</f>
        <v>n.c.</v>
      </c>
      <c r="R68" s="149">
        <f>'E-S'!F53</f>
        <v>0</v>
      </c>
    </row>
    <row r="69" spans="2:18" ht="17" customHeight="1" thickBot="1">
      <c r="C69" s="157" t="s">
        <v>380</v>
      </c>
      <c r="D69" s="117">
        <f t="shared" si="5"/>
        <v>6</v>
      </c>
      <c r="E69" s="152">
        <v>15</v>
      </c>
      <c r="F69" s="135"/>
      <c r="G69" s="175">
        <f t="shared" si="8"/>
        <v>1202</v>
      </c>
      <c r="H69" s="184">
        <v>15</v>
      </c>
      <c r="J69" s="165">
        <f t="shared" si="7"/>
        <v>41203</v>
      </c>
      <c r="L69" s="188" t="str">
        <f t="shared" si="2"/>
        <v>%MW41203.15</v>
      </c>
      <c r="M69" s="161" t="str">
        <f t="shared" si="3"/>
        <v>s_%I6.15</v>
      </c>
      <c r="O69" s="372">
        <f>'E-S'!C54</f>
        <v>0</v>
      </c>
      <c r="P69" s="127" t="str">
        <f>'E-S'!D54</f>
        <v>%I6.15</v>
      </c>
      <c r="Q69" s="149" t="str">
        <f>'E-S'!E54</f>
        <v>n.c.</v>
      </c>
      <c r="R69" s="149">
        <f>'E-S'!F54</f>
        <v>0</v>
      </c>
    </row>
    <row r="70" spans="2:18" ht="17" customHeight="1" thickBot="1">
      <c r="B70" s="167">
        <f>B54+1</f>
        <v>1203</v>
      </c>
      <c r="C70" s="158" t="s">
        <v>380</v>
      </c>
      <c r="D70" s="117">
        <f t="shared" si="5"/>
        <v>6</v>
      </c>
      <c r="E70" s="151">
        <v>16</v>
      </c>
      <c r="F70" s="172" t="str">
        <f>CONCATENATE("%MW",B70,":=",LEFT(P70,10),":16;")</f>
        <v>%MW1203:=%I6.16:16;</v>
      </c>
      <c r="G70" s="176">
        <f>B70</f>
        <v>1203</v>
      </c>
      <c r="H70" s="185">
        <v>0</v>
      </c>
      <c r="J70" s="166">
        <f>G70+40001</f>
        <v>41204</v>
      </c>
      <c r="L70" s="189" t="str">
        <f t="shared" si="2"/>
        <v>%MW41204.0</v>
      </c>
      <c r="M70" s="162" t="str">
        <f t="shared" si="3"/>
        <v>s_%I6.16</v>
      </c>
      <c r="O70" s="372">
        <f>'E-S'!C55</f>
        <v>0</v>
      </c>
      <c r="P70" s="127" t="str">
        <f>'E-S'!D55</f>
        <v>%I6.16</v>
      </c>
      <c r="Q70" s="149" t="str">
        <f>'E-S'!E55</f>
        <v>n.c.</v>
      </c>
      <c r="R70" s="149">
        <f>'E-S'!F55</f>
        <v>0</v>
      </c>
    </row>
    <row r="71" spans="2:18" ht="16" customHeight="1">
      <c r="C71" s="158" t="s">
        <v>380</v>
      </c>
      <c r="D71" s="117">
        <f t="shared" si="5"/>
        <v>6</v>
      </c>
      <c r="E71" s="151">
        <v>17</v>
      </c>
      <c r="F71" s="136"/>
      <c r="G71" s="176">
        <f t="shared" si="8"/>
        <v>1203</v>
      </c>
      <c r="H71" s="185">
        <v>1</v>
      </c>
      <c r="J71" s="166">
        <f t="shared" ref="J71:J85" si="9">G71+40001</f>
        <v>41204</v>
      </c>
      <c r="L71" s="190" t="str">
        <f t="shared" si="2"/>
        <v>%MW41204.1</v>
      </c>
      <c r="M71" s="162" t="str">
        <f t="shared" si="3"/>
        <v>s_%I6.17</v>
      </c>
      <c r="O71" s="372">
        <f>'E-S'!C56</f>
        <v>0</v>
      </c>
      <c r="P71" s="127" t="str">
        <f>'E-S'!D56</f>
        <v>%I6.17</v>
      </c>
      <c r="Q71" s="149" t="str">
        <f>'E-S'!E56</f>
        <v>n.c.</v>
      </c>
      <c r="R71" s="149">
        <f>'E-S'!F56</f>
        <v>0</v>
      </c>
    </row>
    <row r="72" spans="2:18" ht="16" customHeight="1">
      <c r="C72" s="158" t="s">
        <v>380</v>
      </c>
      <c r="D72" s="117">
        <f t="shared" si="5"/>
        <v>6</v>
      </c>
      <c r="E72" s="151">
        <v>18</v>
      </c>
      <c r="F72" s="136"/>
      <c r="G72" s="176">
        <f t="shared" si="8"/>
        <v>1203</v>
      </c>
      <c r="H72" s="185">
        <v>2</v>
      </c>
      <c r="J72" s="166">
        <f t="shared" si="9"/>
        <v>41204</v>
      </c>
      <c r="L72" s="190" t="str">
        <f t="shared" si="2"/>
        <v>%MW41204.2</v>
      </c>
      <c r="M72" s="162" t="str">
        <f t="shared" si="3"/>
        <v>s_%I6.18</v>
      </c>
      <c r="O72" s="372">
        <f>'E-S'!C57</f>
        <v>0</v>
      </c>
      <c r="P72" s="127" t="str">
        <f>'E-S'!D57</f>
        <v>%I6.18</v>
      </c>
      <c r="Q72" s="149" t="str">
        <f>'E-S'!E57</f>
        <v>n.c.</v>
      </c>
      <c r="R72" s="149">
        <f>'E-S'!F57</f>
        <v>0</v>
      </c>
    </row>
    <row r="73" spans="2:18" ht="16" customHeight="1">
      <c r="C73" s="158" t="s">
        <v>380</v>
      </c>
      <c r="D73" s="117">
        <f t="shared" si="5"/>
        <v>6</v>
      </c>
      <c r="E73" s="151">
        <v>19</v>
      </c>
      <c r="F73" s="136"/>
      <c r="G73" s="176">
        <f t="shared" si="8"/>
        <v>1203</v>
      </c>
      <c r="H73" s="185">
        <v>3</v>
      </c>
      <c r="J73" s="166">
        <f t="shared" si="9"/>
        <v>41204</v>
      </c>
      <c r="L73" s="190" t="str">
        <f t="shared" si="2"/>
        <v>%MW41204.3</v>
      </c>
      <c r="M73" s="162" t="str">
        <f t="shared" si="3"/>
        <v>s_%I6.19</v>
      </c>
      <c r="O73" s="372">
        <f>'E-S'!C58</f>
        <v>0</v>
      </c>
      <c r="P73" s="127" t="str">
        <f>'E-S'!D58</f>
        <v>%I6.19</v>
      </c>
      <c r="Q73" s="149" t="str">
        <f>'E-S'!E58</f>
        <v>n.c.</v>
      </c>
      <c r="R73" s="149">
        <f>'E-S'!F58</f>
        <v>0</v>
      </c>
    </row>
    <row r="74" spans="2:18" ht="16" customHeight="1">
      <c r="C74" s="158" t="s">
        <v>380</v>
      </c>
      <c r="D74" s="117">
        <f t="shared" si="5"/>
        <v>6</v>
      </c>
      <c r="E74" s="151">
        <v>20</v>
      </c>
      <c r="F74" s="136"/>
      <c r="G74" s="176">
        <f t="shared" si="8"/>
        <v>1203</v>
      </c>
      <c r="H74" s="185">
        <v>4</v>
      </c>
      <c r="J74" s="166">
        <f t="shared" si="9"/>
        <v>41204</v>
      </c>
      <c r="L74" s="190" t="str">
        <f t="shared" si="2"/>
        <v>%MW41204.4</v>
      </c>
      <c r="M74" s="162" t="str">
        <f t="shared" si="3"/>
        <v>s_%I6.20</v>
      </c>
      <c r="O74" s="372">
        <f>'E-S'!C59</f>
        <v>0</v>
      </c>
      <c r="P74" s="127" t="str">
        <f>'E-S'!D59</f>
        <v>%I6.20</v>
      </c>
      <c r="Q74" s="149" t="str">
        <f>'E-S'!E59</f>
        <v>n.c.</v>
      </c>
      <c r="R74" s="149">
        <f>'E-S'!F59</f>
        <v>0</v>
      </c>
    </row>
    <row r="75" spans="2:18" ht="16" customHeight="1">
      <c r="C75" s="158" t="s">
        <v>380</v>
      </c>
      <c r="D75" s="117">
        <f t="shared" si="5"/>
        <v>6</v>
      </c>
      <c r="E75" s="151">
        <v>21</v>
      </c>
      <c r="F75" s="136"/>
      <c r="G75" s="176">
        <f t="shared" si="8"/>
        <v>1203</v>
      </c>
      <c r="H75" s="185">
        <v>5</v>
      </c>
      <c r="J75" s="166">
        <f t="shared" si="9"/>
        <v>41204</v>
      </c>
      <c r="L75" s="190" t="str">
        <f t="shared" si="2"/>
        <v>%MW41204.5</v>
      </c>
      <c r="M75" s="162" t="str">
        <f t="shared" si="3"/>
        <v>s_%I6.21</v>
      </c>
      <c r="O75" s="372">
        <f>'E-S'!C60</f>
        <v>0</v>
      </c>
      <c r="P75" s="127" t="str">
        <f>'E-S'!D60</f>
        <v>%I6.21</v>
      </c>
      <c r="Q75" s="149" t="str">
        <f>'E-S'!E60</f>
        <v>n.c.</v>
      </c>
      <c r="R75" s="149">
        <f>'E-S'!F60</f>
        <v>0</v>
      </c>
    </row>
    <row r="76" spans="2:18" ht="16" customHeight="1">
      <c r="C76" s="158" t="s">
        <v>380</v>
      </c>
      <c r="D76" s="117">
        <f t="shared" si="5"/>
        <v>6</v>
      </c>
      <c r="E76" s="151">
        <v>22</v>
      </c>
      <c r="F76" s="136"/>
      <c r="G76" s="176">
        <f t="shared" si="8"/>
        <v>1203</v>
      </c>
      <c r="H76" s="185">
        <v>6</v>
      </c>
      <c r="J76" s="166">
        <f t="shared" si="9"/>
        <v>41204</v>
      </c>
      <c r="L76" s="190" t="str">
        <f t="shared" si="2"/>
        <v>%MW41204.6</v>
      </c>
      <c r="M76" s="162" t="str">
        <f t="shared" si="3"/>
        <v>s_%I6.22</v>
      </c>
      <c r="O76" s="372">
        <f>'E-S'!C61</f>
        <v>0</v>
      </c>
      <c r="P76" s="127" t="str">
        <f>'E-S'!D61</f>
        <v>%I6.22</v>
      </c>
      <c r="Q76" s="149" t="str">
        <f>'E-S'!E61</f>
        <v>n.c.</v>
      </c>
      <c r="R76" s="149">
        <f>'E-S'!F61</f>
        <v>0</v>
      </c>
    </row>
    <row r="77" spans="2:18" ht="16" customHeight="1">
      <c r="C77" s="158" t="s">
        <v>380</v>
      </c>
      <c r="D77" s="117">
        <f t="shared" si="5"/>
        <v>6</v>
      </c>
      <c r="E77" s="151">
        <v>23</v>
      </c>
      <c r="F77" s="136"/>
      <c r="G77" s="176">
        <f t="shared" si="8"/>
        <v>1203</v>
      </c>
      <c r="H77" s="185">
        <v>7</v>
      </c>
      <c r="J77" s="166">
        <f t="shared" si="9"/>
        <v>41204</v>
      </c>
      <c r="L77" s="190" t="str">
        <f t="shared" si="2"/>
        <v>%MW41204.7</v>
      </c>
      <c r="M77" s="162" t="str">
        <f t="shared" si="3"/>
        <v>s_%I6.23</v>
      </c>
      <c r="O77" s="372">
        <f>'E-S'!C62</f>
        <v>0</v>
      </c>
      <c r="P77" s="127" t="str">
        <f>'E-S'!D62</f>
        <v>%I6.23</v>
      </c>
      <c r="Q77" s="149" t="str">
        <f>'E-S'!E62</f>
        <v>n.c.</v>
      </c>
      <c r="R77" s="149">
        <f>'E-S'!F62</f>
        <v>0</v>
      </c>
    </row>
    <row r="78" spans="2:18" ht="16" customHeight="1">
      <c r="C78" s="158" t="s">
        <v>380</v>
      </c>
      <c r="D78" s="117">
        <f t="shared" si="5"/>
        <v>6</v>
      </c>
      <c r="E78" s="151">
        <v>24</v>
      </c>
      <c r="F78" s="136"/>
      <c r="G78" s="176">
        <f t="shared" si="8"/>
        <v>1203</v>
      </c>
      <c r="H78" s="185">
        <v>8</v>
      </c>
      <c r="J78" s="166">
        <f t="shared" si="9"/>
        <v>41204</v>
      </c>
      <c r="L78" s="190" t="str">
        <f t="shared" si="2"/>
        <v>%MW41204.8</v>
      </c>
      <c r="M78" s="162" t="str">
        <f t="shared" si="3"/>
        <v>s_%I6.24</v>
      </c>
      <c r="O78" s="372">
        <f>'E-S'!C63</f>
        <v>0</v>
      </c>
      <c r="P78" s="127" t="str">
        <f>'E-S'!D63</f>
        <v>%I6.24</v>
      </c>
      <c r="Q78" s="149" t="str">
        <f>'E-S'!E63</f>
        <v>n.c.</v>
      </c>
      <c r="R78" s="149">
        <f>'E-S'!F63</f>
        <v>0</v>
      </c>
    </row>
    <row r="79" spans="2:18" ht="16" customHeight="1">
      <c r="C79" s="158" t="s">
        <v>380</v>
      </c>
      <c r="D79" s="117">
        <f t="shared" si="5"/>
        <v>6</v>
      </c>
      <c r="E79" s="151">
        <v>25</v>
      </c>
      <c r="F79" s="136"/>
      <c r="G79" s="176">
        <f t="shared" si="8"/>
        <v>1203</v>
      </c>
      <c r="H79" s="185">
        <v>9</v>
      </c>
      <c r="J79" s="166">
        <f t="shared" si="9"/>
        <v>41204</v>
      </c>
      <c r="L79" s="190" t="str">
        <f t="shared" si="2"/>
        <v>%MW41204.9</v>
      </c>
      <c r="M79" s="162" t="str">
        <f t="shared" si="3"/>
        <v>s_%I6.25</v>
      </c>
      <c r="O79" s="372">
        <f>'E-S'!C64</f>
        <v>0</v>
      </c>
      <c r="P79" s="127" t="str">
        <f>'E-S'!D64</f>
        <v>%I6.25</v>
      </c>
      <c r="Q79" s="149" t="str">
        <f>'E-S'!E64</f>
        <v>n.c.</v>
      </c>
      <c r="R79" s="149">
        <f>'E-S'!F64</f>
        <v>0</v>
      </c>
    </row>
    <row r="80" spans="2:18" ht="16" customHeight="1">
      <c r="C80" s="158" t="s">
        <v>380</v>
      </c>
      <c r="D80" s="117">
        <f t="shared" si="5"/>
        <v>6</v>
      </c>
      <c r="E80" s="151">
        <v>26</v>
      </c>
      <c r="F80" s="136"/>
      <c r="G80" s="176">
        <f t="shared" si="8"/>
        <v>1203</v>
      </c>
      <c r="H80" s="185">
        <v>10</v>
      </c>
      <c r="J80" s="166">
        <f t="shared" si="9"/>
        <v>41204</v>
      </c>
      <c r="L80" s="190" t="str">
        <f t="shared" si="2"/>
        <v>%MW41204.10</v>
      </c>
      <c r="M80" s="162" t="str">
        <f t="shared" si="3"/>
        <v>s_%I6.26</v>
      </c>
      <c r="O80" s="372">
        <f>'E-S'!C65</f>
        <v>0</v>
      </c>
      <c r="P80" s="127" t="str">
        <f>'E-S'!D65</f>
        <v>%I6.26</v>
      </c>
      <c r="Q80" s="149" t="str">
        <f>'E-S'!E65</f>
        <v>n.c.</v>
      </c>
      <c r="R80" s="149">
        <f>'E-S'!F65</f>
        <v>0</v>
      </c>
    </row>
    <row r="81" spans="2:18" ht="16" customHeight="1">
      <c r="C81" s="158" t="s">
        <v>380</v>
      </c>
      <c r="D81" s="117">
        <f t="shared" si="5"/>
        <v>6</v>
      </c>
      <c r="E81" s="151">
        <v>27</v>
      </c>
      <c r="F81" s="136"/>
      <c r="G81" s="176">
        <f t="shared" si="8"/>
        <v>1203</v>
      </c>
      <c r="H81" s="185">
        <v>11</v>
      </c>
      <c r="J81" s="166">
        <f t="shared" si="9"/>
        <v>41204</v>
      </c>
      <c r="L81" s="190" t="str">
        <f t="shared" si="2"/>
        <v>%MW41204.11</v>
      </c>
      <c r="M81" s="162" t="str">
        <f t="shared" si="3"/>
        <v>s_%I6.27</v>
      </c>
      <c r="O81" s="372">
        <f>'E-S'!C66</f>
        <v>0</v>
      </c>
      <c r="P81" s="127" t="str">
        <f>'E-S'!D66</f>
        <v>%I6.27</v>
      </c>
      <c r="Q81" s="149" t="str">
        <f>'E-S'!E66</f>
        <v>n.c.</v>
      </c>
      <c r="R81" s="149">
        <f>'E-S'!F66</f>
        <v>0</v>
      </c>
    </row>
    <row r="82" spans="2:18" ht="16" customHeight="1">
      <c r="C82" s="158" t="s">
        <v>380</v>
      </c>
      <c r="D82" s="117">
        <f t="shared" si="5"/>
        <v>6</v>
      </c>
      <c r="E82" s="151">
        <v>28</v>
      </c>
      <c r="F82" s="136"/>
      <c r="G82" s="176">
        <f t="shared" si="8"/>
        <v>1203</v>
      </c>
      <c r="H82" s="185">
        <v>12</v>
      </c>
      <c r="J82" s="166">
        <f t="shared" si="9"/>
        <v>41204</v>
      </c>
      <c r="L82" s="190" t="str">
        <f t="shared" si="2"/>
        <v>%MW41204.12</v>
      </c>
      <c r="M82" s="162" t="str">
        <f t="shared" si="3"/>
        <v>s_%I6.28</v>
      </c>
      <c r="O82" s="372">
        <f>'E-S'!C67</f>
        <v>0</v>
      </c>
      <c r="P82" s="127" t="str">
        <f>'E-S'!D67</f>
        <v>%I6.28</v>
      </c>
      <c r="Q82" s="149" t="str">
        <f>'E-S'!E67</f>
        <v>n.c.</v>
      </c>
      <c r="R82" s="149">
        <f>'E-S'!F67</f>
        <v>0</v>
      </c>
    </row>
    <row r="83" spans="2:18" ht="16" customHeight="1">
      <c r="C83" s="158" t="s">
        <v>380</v>
      </c>
      <c r="D83" s="117">
        <f t="shared" si="5"/>
        <v>6</v>
      </c>
      <c r="E83" s="151">
        <v>29</v>
      </c>
      <c r="F83" s="136"/>
      <c r="G83" s="176">
        <f t="shared" si="8"/>
        <v>1203</v>
      </c>
      <c r="H83" s="185">
        <v>13</v>
      </c>
      <c r="J83" s="166">
        <f t="shared" si="9"/>
        <v>41204</v>
      </c>
      <c r="L83" s="190" t="str">
        <f t="shared" si="2"/>
        <v>%MW41204.13</v>
      </c>
      <c r="M83" s="162" t="str">
        <f t="shared" si="3"/>
        <v>s_%I6.29</v>
      </c>
      <c r="O83" s="372">
        <f>'E-S'!C68</f>
        <v>0</v>
      </c>
      <c r="P83" s="127" t="str">
        <f>'E-S'!D68</f>
        <v>%I6.29</v>
      </c>
      <c r="Q83" s="149" t="str">
        <f>'E-S'!E68</f>
        <v>n.c.</v>
      </c>
      <c r="R83" s="149">
        <f>'E-S'!F68</f>
        <v>0</v>
      </c>
    </row>
    <row r="84" spans="2:18" ht="16" customHeight="1">
      <c r="C84" s="158" t="s">
        <v>380</v>
      </c>
      <c r="D84" s="117">
        <f t="shared" si="5"/>
        <v>6</v>
      </c>
      <c r="E84" s="151">
        <v>30</v>
      </c>
      <c r="F84" s="136"/>
      <c r="G84" s="176">
        <f t="shared" si="8"/>
        <v>1203</v>
      </c>
      <c r="H84" s="185">
        <v>14</v>
      </c>
      <c r="J84" s="166">
        <f t="shared" si="9"/>
        <v>41204</v>
      </c>
      <c r="L84" s="190" t="str">
        <f t="shared" si="2"/>
        <v>%MW41204.14</v>
      </c>
      <c r="M84" s="162" t="str">
        <f t="shared" si="3"/>
        <v>s_%I6.30</v>
      </c>
      <c r="O84" s="372">
        <f>'E-S'!C69</f>
        <v>0</v>
      </c>
      <c r="P84" s="127" t="str">
        <f>'E-S'!D69</f>
        <v>%I6.30</v>
      </c>
      <c r="Q84" s="149" t="str">
        <f>'E-S'!E69</f>
        <v>n.c.</v>
      </c>
      <c r="R84" s="149">
        <f>'E-S'!F69</f>
        <v>0</v>
      </c>
    </row>
    <row r="85" spans="2:18" ht="16" customHeight="1" thickBot="1">
      <c r="C85" s="158" t="s">
        <v>380</v>
      </c>
      <c r="D85" s="117">
        <f t="shared" si="5"/>
        <v>6</v>
      </c>
      <c r="E85" s="151">
        <v>31</v>
      </c>
      <c r="F85" s="137"/>
      <c r="G85" s="176">
        <f t="shared" si="8"/>
        <v>1203</v>
      </c>
      <c r="H85" s="185">
        <v>15</v>
      </c>
      <c r="J85" s="166">
        <f t="shared" si="9"/>
        <v>41204</v>
      </c>
      <c r="L85" s="191" t="str">
        <f t="shared" si="2"/>
        <v>%MW41204.15</v>
      </c>
      <c r="M85" s="162" t="str">
        <f t="shared" si="3"/>
        <v>s_%I6.31</v>
      </c>
      <c r="O85" s="372">
        <f>'E-S'!C70</f>
        <v>0</v>
      </c>
      <c r="P85" s="127" t="str">
        <f>'E-S'!D70</f>
        <v>%I6.31</v>
      </c>
      <c r="Q85" s="149" t="str">
        <f>'E-S'!E70</f>
        <v>n.c.</v>
      </c>
      <c r="R85" s="149">
        <f>'E-S'!F70</f>
        <v>0</v>
      </c>
    </row>
    <row r="86" spans="2:18" ht="17" customHeight="1" thickBot="1">
      <c r="B86" s="167">
        <f>B70+1</f>
        <v>1204</v>
      </c>
      <c r="C86" s="159" t="s">
        <v>416</v>
      </c>
      <c r="D86" s="168">
        <v>7</v>
      </c>
      <c r="E86" s="152">
        <v>0</v>
      </c>
      <c r="F86" s="171" t="str">
        <f>CONCATENATE("%MW",B86,":=",LEFT(P86,10),":16;")</f>
        <v>%MW1204:=%Q7.0:16;</v>
      </c>
      <c r="G86" s="175">
        <f>B86</f>
        <v>1204</v>
      </c>
      <c r="H86" s="184">
        <v>0</v>
      </c>
      <c r="J86" s="169">
        <f>G86+40001</f>
        <v>41205</v>
      </c>
      <c r="L86" s="186" t="str">
        <f t="shared" ref="L86:L149" si="10">CONCATENATE("%MW",J86,".",H86)</f>
        <v>%MW41205.0</v>
      </c>
      <c r="M86" s="163" t="str">
        <f t="shared" ref="M86:M149" si="11">CONCATENATE($G$2,"_",C86,D86,".",E86)</f>
        <v>s_%Q7.0</v>
      </c>
      <c r="O86" s="372">
        <f>'E-S'!C71</f>
        <v>1</v>
      </c>
      <c r="P86" s="127" t="str">
        <f>'E-S'!D71</f>
        <v>%Q7.0</v>
      </c>
      <c r="Q86" s="149" t="str">
        <f>'E-S'!E71</f>
        <v>U80.3</v>
      </c>
      <c r="R86" s="149" t="str">
        <f>'E-S'!F71</f>
        <v>AVANCER tapis convoyeur des canaux 1-2</v>
      </c>
    </row>
    <row r="87" spans="2:18" ht="16" customHeight="1">
      <c r="C87" s="159" t="s">
        <v>416</v>
      </c>
      <c r="D87" s="117">
        <f>D86</f>
        <v>7</v>
      </c>
      <c r="E87" s="152">
        <v>1</v>
      </c>
      <c r="F87" s="134"/>
      <c r="G87" s="175">
        <f>G86</f>
        <v>1204</v>
      </c>
      <c r="H87" s="184">
        <v>1</v>
      </c>
      <c r="J87" s="169">
        <f t="shared" ref="J87:J101" si="12">G87+40001</f>
        <v>41205</v>
      </c>
      <c r="L87" s="187" t="str">
        <f t="shared" si="10"/>
        <v>%MW41205.1</v>
      </c>
      <c r="M87" s="163" t="str">
        <f t="shared" si="11"/>
        <v>s_%Q7.1</v>
      </c>
      <c r="O87" s="372">
        <f>'E-S'!C72</f>
        <v>1</v>
      </c>
      <c r="P87" s="127" t="str">
        <f>'E-S'!D72</f>
        <v>%Q7.1</v>
      </c>
      <c r="Q87" s="149" t="str">
        <f>'E-S'!E72</f>
        <v>U81.3</v>
      </c>
      <c r="R87" s="149" t="str">
        <f>'E-S'!F72</f>
        <v>AVANCER tapis convoyeur des canaux 3-4</v>
      </c>
    </row>
    <row r="88" spans="2:18" ht="16" customHeight="1">
      <c r="C88" s="159" t="s">
        <v>416</v>
      </c>
      <c r="D88" s="117">
        <f t="shared" ref="D88:D149" si="13">D87</f>
        <v>7</v>
      </c>
      <c r="E88" s="152">
        <v>2</v>
      </c>
      <c r="F88" s="134"/>
      <c r="G88" s="175">
        <f t="shared" ref="G88:G117" si="14">G87</f>
        <v>1204</v>
      </c>
      <c r="H88" s="184">
        <v>2</v>
      </c>
      <c r="J88" s="169">
        <f t="shared" si="12"/>
        <v>41205</v>
      </c>
      <c r="L88" s="187" t="str">
        <f t="shared" si="10"/>
        <v>%MW41205.2</v>
      </c>
      <c r="M88" s="163" t="str">
        <f t="shared" si="11"/>
        <v>s_%Q7.2</v>
      </c>
      <c r="O88" s="372">
        <f>'E-S'!C73</f>
        <v>1</v>
      </c>
      <c r="P88" s="127" t="str">
        <f>'E-S'!D73</f>
        <v>%Q7.2</v>
      </c>
      <c r="Q88" s="149" t="str">
        <f>'E-S'!E73</f>
        <v>U83.5</v>
      </c>
      <c r="R88" s="149" t="str">
        <f>'E-S'!F73</f>
        <v>AVANCER Pousseur</v>
      </c>
    </row>
    <row r="89" spans="2:18" ht="16" customHeight="1">
      <c r="C89" s="159" t="s">
        <v>416</v>
      </c>
      <c r="D89" s="117">
        <f t="shared" si="13"/>
        <v>7</v>
      </c>
      <c r="E89" s="152">
        <v>3</v>
      </c>
      <c r="F89" s="134"/>
      <c r="G89" s="175">
        <f t="shared" si="14"/>
        <v>1204</v>
      </c>
      <c r="H89" s="184">
        <v>3</v>
      </c>
      <c r="J89" s="169">
        <f t="shared" si="12"/>
        <v>41205</v>
      </c>
      <c r="L89" s="187" t="str">
        <f t="shared" si="10"/>
        <v>%MW41205.3</v>
      </c>
      <c r="M89" s="163" t="str">
        <f t="shared" si="11"/>
        <v>s_%Q7.3</v>
      </c>
      <c r="O89" s="372">
        <f>'E-S'!C74</f>
        <v>1</v>
      </c>
      <c r="P89" s="127" t="str">
        <f>'E-S'!D74</f>
        <v>%Q7.3</v>
      </c>
      <c r="Q89" s="149" t="str">
        <f>'E-S'!E74</f>
        <v>U83.5</v>
      </c>
      <c r="R89" s="149" t="str">
        <f>'E-S'!F74</f>
        <v>RECULER Pousseur</v>
      </c>
    </row>
    <row r="90" spans="2:18" ht="16" customHeight="1">
      <c r="C90" s="159" t="s">
        <v>416</v>
      </c>
      <c r="D90" s="117">
        <f t="shared" si="13"/>
        <v>7</v>
      </c>
      <c r="E90" s="152">
        <v>4</v>
      </c>
      <c r="F90" s="134"/>
      <c r="G90" s="175">
        <f t="shared" si="14"/>
        <v>1204</v>
      </c>
      <c r="H90" s="184">
        <v>4</v>
      </c>
      <c r="J90" s="169">
        <f t="shared" si="12"/>
        <v>41205</v>
      </c>
      <c r="L90" s="187" t="str">
        <f t="shared" si="10"/>
        <v>%MW41205.4</v>
      </c>
      <c r="M90" s="163" t="str">
        <f t="shared" si="11"/>
        <v>s_%Q7.4</v>
      </c>
      <c r="O90" s="372">
        <f>'E-S'!C75</f>
        <v>1</v>
      </c>
      <c r="P90" s="127" t="str">
        <f>'E-S'!D75</f>
        <v>%Q7.4</v>
      </c>
      <c r="Q90" s="149" t="str">
        <f>'E-S'!E75</f>
        <v>U84.6</v>
      </c>
      <c r="R90" s="149" t="str">
        <f>'E-S'!F75</f>
        <v>MONTER Pousseur</v>
      </c>
    </row>
    <row r="91" spans="2:18" ht="16" customHeight="1">
      <c r="C91" s="159" t="s">
        <v>416</v>
      </c>
      <c r="D91" s="117">
        <f t="shared" si="13"/>
        <v>7</v>
      </c>
      <c r="E91" s="152">
        <v>5</v>
      </c>
      <c r="F91" s="134"/>
      <c r="G91" s="175">
        <f t="shared" si="14"/>
        <v>1204</v>
      </c>
      <c r="H91" s="184">
        <v>5</v>
      </c>
      <c r="J91" s="169">
        <f t="shared" si="12"/>
        <v>41205</v>
      </c>
      <c r="L91" s="187" t="str">
        <f t="shared" si="10"/>
        <v>%MW41205.5</v>
      </c>
      <c r="M91" s="163" t="str">
        <f t="shared" si="11"/>
        <v>s_%Q7.5</v>
      </c>
      <c r="O91" s="372">
        <f>'E-S'!C76</f>
        <v>1</v>
      </c>
      <c r="P91" s="127" t="str">
        <f>'E-S'!D76</f>
        <v>%Q7.5</v>
      </c>
      <c r="Q91" s="149" t="str">
        <f>'E-S'!E76</f>
        <v>U84.6</v>
      </c>
      <c r="R91" s="149" t="str">
        <f>'E-S'!F76</f>
        <v>DESCENDRE Pousseur</v>
      </c>
    </row>
    <row r="92" spans="2:18" ht="16" customHeight="1">
      <c r="C92" s="159" t="s">
        <v>416</v>
      </c>
      <c r="D92" s="117">
        <f t="shared" si="13"/>
        <v>7</v>
      </c>
      <c r="E92" s="152">
        <v>6</v>
      </c>
      <c r="F92" s="134"/>
      <c r="G92" s="175">
        <f t="shared" si="14"/>
        <v>1204</v>
      </c>
      <c r="H92" s="184">
        <v>6</v>
      </c>
      <c r="J92" s="169">
        <f t="shared" si="12"/>
        <v>41205</v>
      </c>
      <c r="L92" s="187" t="str">
        <f t="shared" si="10"/>
        <v>%MW41205.6</v>
      </c>
      <c r="M92" s="163" t="str">
        <f t="shared" si="11"/>
        <v>s_%Q7.6</v>
      </c>
      <c r="O92" s="372">
        <f>'E-S'!C77</f>
        <v>1</v>
      </c>
      <c r="P92" s="127" t="str">
        <f>'E-S'!D77</f>
        <v>%Q7.6</v>
      </c>
      <c r="Q92" s="149" t="str">
        <f>'E-S'!E77</f>
        <v>U85.6</v>
      </c>
      <c r="R92" s="149" t="str">
        <f>'E-S'!F77</f>
        <v>AVANCER tapis Table de formation couche</v>
      </c>
    </row>
    <row r="93" spans="2:18" ht="16" customHeight="1">
      <c r="C93" s="159" t="s">
        <v>416</v>
      </c>
      <c r="D93" s="117">
        <f t="shared" si="13"/>
        <v>7</v>
      </c>
      <c r="E93" s="152">
        <v>7</v>
      </c>
      <c r="F93" s="134"/>
      <c r="G93" s="175">
        <f t="shared" si="14"/>
        <v>1204</v>
      </c>
      <c r="H93" s="184">
        <v>7</v>
      </c>
      <c r="J93" s="169">
        <f t="shared" si="12"/>
        <v>41205</v>
      </c>
      <c r="L93" s="187" t="str">
        <f t="shared" si="10"/>
        <v>%MW41205.7</v>
      </c>
      <c r="M93" s="163" t="str">
        <f t="shared" si="11"/>
        <v>s_%Q7.7</v>
      </c>
      <c r="O93" s="372">
        <f>'E-S'!C78</f>
        <v>1</v>
      </c>
      <c r="P93" s="127" t="str">
        <f>'E-S'!D78</f>
        <v>%Q7.7</v>
      </c>
      <c r="Q93" s="149" t="str">
        <f>'E-S'!E78</f>
        <v>%Q7.7</v>
      </c>
      <c r="R93" s="149" t="str">
        <f>'E-S'!F78</f>
        <v>allumer un voyant d'arrêt ou de demande d'ouverture de porte sans doute ?</v>
      </c>
    </row>
    <row r="94" spans="2:18" ht="16" customHeight="1">
      <c r="C94" s="159" t="s">
        <v>416</v>
      </c>
      <c r="D94" s="117">
        <f t="shared" si="13"/>
        <v>7</v>
      </c>
      <c r="E94" s="152">
        <v>8</v>
      </c>
      <c r="F94" s="134"/>
      <c r="G94" s="175">
        <f t="shared" si="14"/>
        <v>1204</v>
      </c>
      <c r="H94" s="184">
        <v>8</v>
      </c>
      <c r="J94" s="169">
        <f t="shared" si="12"/>
        <v>41205</v>
      </c>
      <c r="L94" s="187" t="str">
        <f t="shared" si="10"/>
        <v>%MW41205.8</v>
      </c>
      <c r="M94" s="163" t="str">
        <f t="shared" si="11"/>
        <v>s_%Q7.8</v>
      </c>
      <c r="O94" s="372">
        <f>'E-S'!C79</f>
        <v>1</v>
      </c>
      <c r="P94" s="127" t="str">
        <f>'E-S'!D79</f>
        <v>%Q7.8</v>
      </c>
      <c r="Q94" s="149" t="str">
        <f>'E-S'!E79</f>
        <v>KM181.1</v>
      </c>
      <c r="R94" s="149" t="str">
        <f>'E-S'!F79</f>
        <v>ENLEVER FREIN translation Pousseur</v>
      </c>
    </row>
    <row r="95" spans="2:18" ht="16" customHeight="1">
      <c r="C95" s="159" t="s">
        <v>416</v>
      </c>
      <c r="D95" s="117">
        <f t="shared" si="13"/>
        <v>7</v>
      </c>
      <c r="E95" s="152">
        <v>9</v>
      </c>
      <c r="F95" s="134"/>
      <c r="G95" s="175">
        <f t="shared" si="14"/>
        <v>1204</v>
      </c>
      <c r="H95" s="184">
        <v>9</v>
      </c>
      <c r="J95" s="169">
        <f t="shared" si="12"/>
        <v>41205</v>
      </c>
      <c r="L95" s="187" t="str">
        <f t="shared" si="10"/>
        <v>%MW41205.9</v>
      </c>
      <c r="M95" s="163" t="str">
        <f t="shared" si="11"/>
        <v>s_%Q7.9</v>
      </c>
      <c r="O95" s="372">
        <f>'E-S'!C80</f>
        <v>1</v>
      </c>
      <c r="P95" s="127" t="str">
        <f>'E-S'!D80</f>
        <v>%Q7.9</v>
      </c>
      <c r="Q95" s="149" t="str">
        <f>'E-S'!E80</f>
        <v>KM181.2</v>
      </c>
      <c r="R95" s="149" t="str">
        <f>'E-S'!F80</f>
        <v>ENLEVER FREIN levage Pousseur</v>
      </c>
    </row>
    <row r="96" spans="2:18" ht="16" customHeight="1">
      <c r="C96" s="159" t="s">
        <v>416</v>
      </c>
      <c r="D96" s="117">
        <f t="shared" si="13"/>
        <v>7</v>
      </c>
      <c r="E96" s="152">
        <v>10</v>
      </c>
      <c r="F96" s="134"/>
      <c r="G96" s="175">
        <f t="shared" si="14"/>
        <v>1204</v>
      </c>
      <c r="H96" s="184">
        <v>10</v>
      </c>
      <c r="J96" s="169">
        <f t="shared" si="12"/>
        <v>41205</v>
      </c>
      <c r="L96" s="187" t="str">
        <f t="shared" si="10"/>
        <v>%MW41205.10</v>
      </c>
      <c r="M96" s="163" t="str">
        <f t="shared" si="11"/>
        <v>s_%Q7.10</v>
      </c>
      <c r="O96" s="372">
        <f>'E-S'!C81</f>
        <v>1</v>
      </c>
      <c r="P96" s="127" t="str">
        <f>'E-S'!D81</f>
        <v>%Q7.10</v>
      </c>
      <c r="Q96" s="149" t="str">
        <f>'E-S'!E81</f>
        <v>KM181.3</v>
      </c>
      <c r="R96" s="149" t="str">
        <f>'E-S'!F81</f>
        <v>ENLEVER FREIN Table</v>
      </c>
    </row>
    <row r="97" spans="2:18" ht="16" customHeight="1">
      <c r="C97" s="159" t="s">
        <v>416</v>
      </c>
      <c r="D97" s="117">
        <f t="shared" si="13"/>
        <v>7</v>
      </c>
      <c r="E97" s="152">
        <v>11</v>
      </c>
      <c r="F97" s="134"/>
      <c r="G97" s="175">
        <f t="shared" si="14"/>
        <v>1204</v>
      </c>
      <c r="H97" s="184">
        <v>11</v>
      </c>
      <c r="J97" s="169">
        <f t="shared" si="12"/>
        <v>41205</v>
      </c>
      <c r="L97" s="187" t="str">
        <f t="shared" si="10"/>
        <v>%MW41205.11</v>
      </c>
      <c r="M97" s="163" t="str">
        <f t="shared" si="11"/>
        <v>s_%Q7.11</v>
      </c>
      <c r="O97" s="372">
        <f>'E-S'!C82</f>
        <v>1</v>
      </c>
      <c r="P97" s="127" t="str">
        <f>'E-S'!D82</f>
        <v>%Q7.11</v>
      </c>
      <c r="Q97" s="149" t="str">
        <f>'E-S'!E82</f>
        <v>U87.3</v>
      </c>
      <c r="R97" s="149" t="str">
        <f>'E-S'!F82</f>
        <v>AUTORISER mouvement Butée mobile 1</v>
      </c>
    </row>
    <row r="98" spans="2:18" ht="16" customHeight="1">
      <c r="C98" s="159" t="s">
        <v>416</v>
      </c>
      <c r="D98" s="117">
        <f t="shared" si="13"/>
        <v>7</v>
      </c>
      <c r="E98" s="152">
        <v>12</v>
      </c>
      <c r="F98" s="134"/>
      <c r="G98" s="175">
        <f t="shared" si="14"/>
        <v>1204</v>
      </c>
      <c r="H98" s="184">
        <v>12</v>
      </c>
      <c r="J98" s="169">
        <f t="shared" si="12"/>
        <v>41205</v>
      </c>
      <c r="L98" s="187" t="str">
        <f t="shared" si="10"/>
        <v>%MW41205.12</v>
      </c>
      <c r="M98" s="163" t="str">
        <f t="shared" si="11"/>
        <v>s_%Q7.12</v>
      </c>
      <c r="O98" s="372">
        <f>'E-S'!C83</f>
        <v>1</v>
      </c>
      <c r="P98" s="127" t="str">
        <f>'E-S'!D83</f>
        <v>%Q7.12</v>
      </c>
      <c r="Q98" s="149" t="str">
        <f>'E-S'!E83</f>
        <v>U88.3</v>
      </c>
      <c r="R98" s="149" t="str">
        <f>'E-S'!F83</f>
        <v>AUTORISER mouvement Butée mobile 2</v>
      </c>
    </row>
    <row r="99" spans="2:18" ht="16" customHeight="1">
      <c r="C99" s="159" t="s">
        <v>416</v>
      </c>
      <c r="D99" s="117">
        <f t="shared" si="13"/>
        <v>7</v>
      </c>
      <c r="E99" s="152">
        <v>13</v>
      </c>
      <c r="F99" s="134"/>
      <c r="G99" s="175">
        <f t="shared" si="14"/>
        <v>1204</v>
      </c>
      <c r="H99" s="184">
        <v>13</v>
      </c>
      <c r="J99" s="169">
        <f t="shared" si="12"/>
        <v>41205</v>
      </c>
      <c r="L99" s="187" t="str">
        <f t="shared" si="10"/>
        <v>%MW41205.13</v>
      </c>
      <c r="M99" s="163" t="str">
        <f t="shared" si="11"/>
        <v>s_%Q7.13</v>
      </c>
      <c r="O99" s="372">
        <f>'E-S'!C84</f>
        <v>1</v>
      </c>
      <c r="P99" s="127" t="str">
        <f>'E-S'!D84</f>
        <v>%Q7.13</v>
      </c>
      <c r="Q99" s="149" t="str">
        <f>'E-S'!E84</f>
        <v>U89.3</v>
      </c>
      <c r="R99" s="149" t="str">
        <f>'E-S'!F84</f>
        <v>AUTORISER mouvement Butée mobile 3</v>
      </c>
    </row>
    <row r="100" spans="2:18" ht="16" customHeight="1">
      <c r="C100" s="159" t="s">
        <v>416</v>
      </c>
      <c r="D100" s="117">
        <f t="shared" si="13"/>
        <v>7</v>
      </c>
      <c r="E100" s="152">
        <v>14</v>
      </c>
      <c r="F100" s="134"/>
      <c r="G100" s="175">
        <f t="shared" si="14"/>
        <v>1204</v>
      </c>
      <c r="H100" s="184">
        <v>14</v>
      </c>
      <c r="J100" s="169">
        <f t="shared" si="12"/>
        <v>41205</v>
      </c>
      <c r="L100" s="187" t="str">
        <f t="shared" si="10"/>
        <v>%MW41205.14</v>
      </c>
      <c r="M100" s="163" t="str">
        <f t="shared" si="11"/>
        <v>s_%Q7.14</v>
      </c>
      <c r="O100" s="372">
        <f>'E-S'!C85</f>
        <v>1</v>
      </c>
      <c r="P100" s="127" t="str">
        <f>'E-S'!D85</f>
        <v>%Q7.14</v>
      </c>
      <c r="Q100" s="149" t="str">
        <f>'E-S'!E85</f>
        <v>U90.3</v>
      </c>
      <c r="R100" s="149" t="str">
        <f>'E-S'!F85</f>
        <v>AUTORISER mouvement Butée mobile 4</v>
      </c>
    </row>
    <row r="101" spans="2:18" ht="17" customHeight="1" thickBot="1">
      <c r="C101" s="159" t="s">
        <v>416</v>
      </c>
      <c r="D101" s="117">
        <f t="shared" si="13"/>
        <v>7</v>
      </c>
      <c r="E101" s="152">
        <v>15</v>
      </c>
      <c r="F101" s="135"/>
      <c r="G101" s="175">
        <f t="shared" si="14"/>
        <v>1204</v>
      </c>
      <c r="H101" s="184">
        <v>15</v>
      </c>
      <c r="J101" s="169">
        <f t="shared" si="12"/>
        <v>41205</v>
      </c>
      <c r="L101" s="188" t="str">
        <f t="shared" si="10"/>
        <v>%MW41205.15</v>
      </c>
      <c r="M101" s="163" t="str">
        <f t="shared" si="11"/>
        <v>s_%Q7.15</v>
      </c>
      <c r="O101" s="372">
        <f>'E-S'!C86</f>
        <v>0</v>
      </c>
      <c r="P101" s="127" t="str">
        <f>'E-S'!D86</f>
        <v>%Q7.15</v>
      </c>
      <c r="Q101" s="149" t="str">
        <f>'E-S'!E86</f>
        <v>n.c.</v>
      </c>
      <c r="R101" s="149">
        <f>'E-S'!F86</f>
        <v>0</v>
      </c>
    </row>
    <row r="102" spans="2:18" ht="17" customHeight="1" thickBot="1">
      <c r="B102" s="167">
        <f>B86+1</f>
        <v>1205</v>
      </c>
      <c r="C102" s="160" t="s">
        <v>416</v>
      </c>
      <c r="D102" s="117">
        <f t="shared" si="13"/>
        <v>7</v>
      </c>
      <c r="E102" s="151">
        <v>16</v>
      </c>
      <c r="F102" s="172" t="str">
        <f>CONCATENATE("%MW",B102,":=",LEFT(P102,10),":16;")</f>
        <v>%MW1205:=%Q7.16:16;</v>
      </c>
      <c r="G102" s="176">
        <f>B102</f>
        <v>1205</v>
      </c>
      <c r="H102" s="185">
        <v>0</v>
      </c>
      <c r="J102" s="170">
        <f>G102+40001</f>
        <v>41206</v>
      </c>
      <c r="L102" s="189" t="str">
        <f t="shared" si="10"/>
        <v>%MW41206.0</v>
      </c>
      <c r="M102" s="164" t="str">
        <f t="shared" si="11"/>
        <v>s_%Q7.16</v>
      </c>
      <c r="O102" s="372">
        <f>'E-S'!C87</f>
        <v>1</v>
      </c>
      <c r="P102" s="127" t="str">
        <f>'E-S'!D87</f>
        <v>%Q7.16</v>
      </c>
      <c r="Q102" s="149" t="str">
        <f>'E-S'!E87</f>
        <v>KM182.1</v>
      </c>
      <c r="R102" s="149" t="str">
        <f>'E-S'!F87</f>
        <v>ENVOYER Cerclage Cercleuse Signode Avant ?</v>
      </c>
    </row>
    <row r="103" spans="2:18" ht="16" customHeight="1">
      <c r="C103" s="160" t="s">
        <v>416</v>
      </c>
      <c r="D103" s="117">
        <f t="shared" si="13"/>
        <v>7</v>
      </c>
      <c r="E103" s="151">
        <v>17</v>
      </c>
      <c r="F103" s="136"/>
      <c r="G103" s="176">
        <f t="shared" si="14"/>
        <v>1205</v>
      </c>
      <c r="H103" s="185">
        <v>1</v>
      </c>
      <c r="J103" s="170">
        <f t="shared" ref="J103:J117" si="15">G103+40001</f>
        <v>41206</v>
      </c>
      <c r="L103" s="190" t="str">
        <f t="shared" si="10"/>
        <v>%MW41206.1</v>
      </c>
      <c r="M103" s="164" t="str">
        <f t="shared" si="11"/>
        <v>s_%Q7.17</v>
      </c>
      <c r="O103" s="372">
        <f>'E-S'!C88</f>
        <v>1</v>
      </c>
      <c r="P103" s="127" t="str">
        <f>'E-S'!D88</f>
        <v>%Q7.17</v>
      </c>
      <c r="Q103" s="149" t="str">
        <f>'E-S'!E88</f>
        <v>KM182.2</v>
      </c>
      <c r="R103" s="149" t="str">
        <f>'E-S'!F88</f>
        <v>ENVOYER Cerclage Cercleuse Signode Arrière ?</v>
      </c>
    </row>
    <row r="104" spans="2:18" ht="16" customHeight="1">
      <c r="C104" s="160" t="s">
        <v>416</v>
      </c>
      <c r="D104" s="117">
        <f t="shared" si="13"/>
        <v>7</v>
      </c>
      <c r="E104" s="151">
        <v>18</v>
      </c>
      <c r="F104" s="136"/>
      <c r="G104" s="176">
        <f t="shared" si="14"/>
        <v>1205</v>
      </c>
      <c r="H104" s="185">
        <v>2</v>
      </c>
      <c r="J104" s="170">
        <f t="shared" si="15"/>
        <v>41206</v>
      </c>
      <c r="L104" s="190" t="str">
        <f t="shared" si="10"/>
        <v>%MW41206.2</v>
      </c>
      <c r="M104" s="164" t="str">
        <f t="shared" si="11"/>
        <v>s_%Q7.18</v>
      </c>
      <c r="O104" s="372">
        <f>'E-S'!C89</f>
        <v>1</v>
      </c>
      <c r="P104" s="127" t="str">
        <f>'E-S'!D89</f>
        <v>%Q7.18</v>
      </c>
      <c r="Q104" s="149" t="str">
        <f>'E-S'!E89</f>
        <v>KM182.3</v>
      </c>
      <c r="R104" s="149" t="str">
        <f>'E-S'!F89</f>
        <v>ORDONER Cerclage Cercleuse Signode ?</v>
      </c>
    </row>
    <row r="105" spans="2:18" ht="16" customHeight="1">
      <c r="C105" s="160" t="s">
        <v>416</v>
      </c>
      <c r="D105" s="117">
        <f t="shared" si="13"/>
        <v>7</v>
      </c>
      <c r="E105" s="151">
        <v>19</v>
      </c>
      <c r="F105" s="136"/>
      <c r="G105" s="176">
        <f t="shared" si="14"/>
        <v>1205</v>
      </c>
      <c r="H105" s="185">
        <v>3</v>
      </c>
      <c r="J105" s="170">
        <f t="shared" si="15"/>
        <v>41206</v>
      </c>
      <c r="L105" s="190" t="str">
        <f t="shared" si="10"/>
        <v>%MW41206.3</v>
      </c>
      <c r="M105" s="164" t="str">
        <f t="shared" si="11"/>
        <v>s_%Q7.19</v>
      </c>
      <c r="O105" s="372">
        <f>'E-S'!C90</f>
        <v>1</v>
      </c>
      <c r="P105" s="127" t="str">
        <f>'E-S'!D90</f>
        <v>%Q7.19</v>
      </c>
      <c r="Q105" s="149" t="str">
        <f>'E-S'!E90</f>
        <v>%IW4.0.230:X5</v>
      </c>
      <c r="R105" s="149" t="str">
        <f>'E-S'!F90</f>
        <v>AFFICHER l'état de la cellule %IW4.0.230:X5 @30 "Pas de bouteille en plus"</v>
      </c>
    </row>
    <row r="106" spans="2:18" ht="16" customHeight="1">
      <c r="C106" s="160" t="s">
        <v>416</v>
      </c>
      <c r="D106" s="117">
        <f t="shared" si="13"/>
        <v>7</v>
      </c>
      <c r="E106" s="151">
        <v>20</v>
      </c>
      <c r="F106" s="136"/>
      <c r="G106" s="176">
        <f t="shared" si="14"/>
        <v>1205</v>
      </c>
      <c r="H106" s="185">
        <v>4</v>
      </c>
      <c r="J106" s="170">
        <f t="shared" si="15"/>
        <v>41206</v>
      </c>
      <c r="L106" s="190" t="str">
        <f t="shared" si="10"/>
        <v>%MW41206.4</v>
      </c>
      <c r="M106" s="164" t="str">
        <f t="shared" si="11"/>
        <v>s_%Q7.20</v>
      </c>
      <c r="O106" s="372">
        <f>'E-S'!C91</f>
        <v>0</v>
      </c>
      <c r="P106" s="127" t="str">
        <f>'E-S'!D91</f>
        <v>%Q7.20</v>
      </c>
      <c r="Q106" s="149" t="str">
        <f>'E-S'!E91</f>
        <v>n.c.</v>
      </c>
      <c r="R106" s="149">
        <f>'E-S'!F91</f>
        <v>0</v>
      </c>
    </row>
    <row r="107" spans="2:18" ht="16" customHeight="1">
      <c r="C107" s="160" t="s">
        <v>416</v>
      </c>
      <c r="D107" s="117">
        <f t="shared" si="13"/>
        <v>7</v>
      </c>
      <c r="E107" s="151">
        <v>21</v>
      </c>
      <c r="F107" s="136"/>
      <c r="G107" s="176">
        <f t="shared" si="14"/>
        <v>1205</v>
      </c>
      <c r="H107" s="185">
        <v>5</v>
      </c>
      <c r="J107" s="170">
        <f t="shared" si="15"/>
        <v>41206</v>
      </c>
      <c r="L107" s="190" t="str">
        <f t="shared" si="10"/>
        <v>%MW41206.5</v>
      </c>
      <c r="M107" s="164" t="str">
        <f t="shared" si="11"/>
        <v>s_%Q7.21</v>
      </c>
      <c r="O107" s="372">
        <f>'E-S'!C92</f>
        <v>0</v>
      </c>
      <c r="P107" s="127" t="str">
        <f>'E-S'!D92</f>
        <v>%Q7.21</v>
      </c>
      <c r="Q107" s="149" t="str">
        <f>'E-S'!E92</f>
        <v>n.c.</v>
      </c>
      <c r="R107" s="149">
        <f>'E-S'!F92</f>
        <v>0</v>
      </c>
    </row>
    <row r="108" spans="2:18" ht="16" customHeight="1">
      <c r="C108" s="160" t="s">
        <v>416</v>
      </c>
      <c r="D108" s="117">
        <f t="shared" si="13"/>
        <v>7</v>
      </c>
      <c r="E108" s="151">
        <v>22</v>
      </c>
      <c r="F108" s="136"/>
      <c r="G108" s="176">
        <f t="shared" si="14"/>
        <v>1205</v>
      </c>
      <c r="H108" s="185">
        <v>6</v>
      </c>
      <c r="J108" s="170">
        <f t="shared" si="15"/>
        <v>41206</v>
      </c>
      <c r="L108" s="190" t="str">
        <f t="shared" si="10"/>
        <v>%MW41206.6</v>
      </c>
      <c r="M108" s="164" t="str">
        <f t="shared" si="11"/>
        <v>s_%Q7.22</v>
      </c>
      <c r="O108" s="372">
        <f>'E-S'!C93</f>
        <v>1</v>
      </c>
      <c r="P108" s="127" t="str">
        <f>'E-S'!D93</f>
        <v>%Q7.22</v>
      </c>
      <c r="Q108" s="149" t="str">
        <f>'E-S'!E93</f>
        <v>YV182.7</v>
      </c>
      <c r="R108" s="149" t="str">
        <f>'E-S'!F93</f>
        <v>FERMER le bloqueur des caneaux d'entrée bouteille</v>
      </c>
    </row>
    <row r="109" spans="2:18" ht="16" customHeight="1">
      <c r="C109" s="160" t="s">
        <v>416</v>
      </c>
      <c r="D109" s="117">
        <f t="shared" si="13"/>
        <v>7</v>
      </c>
      <c r="E109" s="151">
        <v>23</v>
      </c>
      <c r="F109" s="136"/>
      <c r="G109" s="176">
        <f t="shared" si="14"/>
        <v>1205</v>
      </c>
      <c r="H109" s="185">
        <v>7</v>
      </c>
      <c r="J109" s="170">
        <f t="shared" si="15"/>
        <v>41206</v>
      </c>
      <c r="L109" s="190" t="str">
        <f t="shared" si="10"/>
        <v>%MW41206.7</v>
      </c>
      <c r="M109" s="164" t="str">
        <f t="shared" si="11"/>
        <v>s_%Q7.23</v>
      </c>
      <c r="O109" s="372">
        <f>'E-S'!C94</f>
        <v>1</v>
      </c>
      <c r="P109" s="127" t="str">
        <f>'E-S'!D94</f>
        <v>%Q7.23</v>
      </c>
      <c r="Q109" s="149" t="str">
        <f>'E-S'!E94</f>
        <v>YV69.4</v>
      </c>
      <c r="R109" s="149" t="str">
        <f>'E-S'!F94</f>
        <v>FORCER la mise sous pression du Stacker</v>
      </c>
    </row>
    <row r="110" spans="2:18" ht="16" customHeight="1">
      <c r="C110" s="160" t="s">
        <v>416</v>
      </c>
      <c r="D110" s="117">
        <f t="shared" si="13"/>
        <v>7</v>
      </c>
      <c r="E110" s="151">
        <v>24</v>
      </c>
      <c r="F110" s="136"/>
      <c r="G110" s="176">
        <f t="shared" si="14"/>
        <v>1205</v>
      </c>
      <c r="H110" s="185">
        <v>8</v>
      </c>
      <c r="J110" s="170">
        <f t="shared" si="15"/>
        <v>41206</v>
      </c>
      <c r="L110" s="190" t="str">
        <f t="shared" si="10"/>
        <v>%MW41206.8</v>
      </c>
      <c r="M110" s="164" t="str">
        <f t="shared" si="11"/>
        <v>s_%Q7.24</v>
      </c>
      <c r="O110" s="372">
        <f>'E-S'!C95</f>
        <v>1</v>
      </c>
      <c r="P110" s="127" t="str">
        <f>'E-S'!D95</f>
        <v>%Q7.24</v>
      </c>
      <c r="Q110" s="149" t="str">
        <f>'E-S'!E95</f>
        <v>Pal_%I5.48</v>
      </c>
      <c r="R110" s="149" t="str">
        <f>'E-S'!F95</f>
        <v>INFORMER l'automate PAL : "Stacker prêt pour prise de couche"</v>
      </c>
    </row>
    <row r="111" spans="2:18" ht="16" customHeight="1">
      <c r="C111" s="160" t="s">
        <v>416</v>
      </c>
      <c r="D111" s="117">
        <f t="shared" si="13"/>
        <v>7</v>
      </c>
      <c r="E111" s="151">
        <v>25</v>
      </c>
      <c r="F111" s="136"/>
      <c r="G111" s="176">
        <f t="shared" si="14"/>
        <v>1205</v>
      </c>
      <c r="H111" s="185">
        <v>9</v>
      </c>
      <c r="J111" s="170">
        <f t="shared" si="15"/>
        <v>41206</v>
      </c>
      <c r="L111" s="190" t="str">
        <f t="shared" si="10"/>
        <v>%MW41206.9</v>
      </c>
      <c r="M111" s="164" t="str">
        <f t="shared" si="11"/>
        <v>s_%Q7.25</v>
      </c>
      <c r="O111" s="372">
        <f>'E-S'!C96</f>
        <v>1</v>
      </c>
      <c r="P111" s="127" t="str">
        <f>'E-S'!D96</f>
        <v>%Q7.25</v>
      </c>
      <c r="Q111" s="149" t="str">
        <f>'E-S'!E96</f>
        <v>Pal_%I5.49</v>
      </c>
      <c r="R111" s="149" t="str">
        <f>'E-S'!F96</f>
        <v>INFORMER l'automate PAL : "Demande de redémarrer le robot" ?</v>
      </c>
    </row>
    <row r="112" spans="2:18" ht="16" customHeight="1">
      <c r="C112" s="160" t="s">
        <v>416</v>
      </c>
      <c r="D112" s="117">
        <f t="shared" si="13"/>
        <v>7</v>
      </c>
      <c r="E112" s="151">
        <v>26</v>
      </c>
      <c r="F112" s="136"/>
      <c r="G112" s="176">
        <f t="shared" si="14"/>
        <v>1205</v>
      </c>
      <c r="H112" s="185">
        <v>10</v>
      </c>
      <c r="J112" s="170">
        <f t="shared" si="15"/>
        <v>41206</v>
      </c>
      <c r="L112" s="190" t="str">
        <f t="shared" si="10"/>
        <v>%MW41206.10</v>
      </c>
      <c r="M112" s="164" t="str">
        <f t="shared" si="11"/>
        <v>s_%Q7.26</v>
      </c>
      <c r="O112" s="372">
        <f>'E-S'!C97</f>
        <v>1</v>
      </c>
      <c r="P112" s="127" t="str">
        <f>'E-S'!D97</f>
        <v>%Q7.26</v>
      </c>
      <c r="Q112" s="149" t="str">
        <f>'E-S'!E97</f>
        <v>Pal_%I5.50</v>
      </c>
      <c r="R112" s="149" t="str">
        <f>'E-S'!F97</f>
        <v>INFORMER l'automate PAL : "Demande de passer le robot en Automatique" ?</v>
      </c>
    </row>
    <row r="113" spans="2:18" ht="16" customHeight="1">
      <c r="C113" s="160" t="s">
        <v>416</v>
      </c>
      <c r="D113" s="117">
        <f t="shared" si="13"/>
        <v>7</v>
      </c>
      <c r="E113" s="151">
        <v>27</v>
      </c>
      <c r="F113" s="136"/>
      <c r="G113" s="176">
        <f t="shared" si="14"/>
        <v>1205</v>
      </c>
      <c r="H113" s="185">
        <v>11</v>
      </c>
      <c r="J113" s="170">
        <f t="shared" si="15"/>
        <v>41206</v>
      </c>
      <c r="L113" s="190" t="str">
        <f t="shared" si="10"/>
        <v>%MW41206.11</v>
      </c>
      <c r="M113" s="164" t="str">
        <f t="shared" si="11"/>
        <v>s_%Q7.27</v>
      </c>
      <c r="O113" s="372">
        <f>'E-S'!C98</f>
        <v>1</v>
      </c>
      <c r="P113" s="127" t="str">
        <f>'E-S'!D98</f>
        <v>%Q7.27</v>
      </c>
      <c r="Q113" s="149" t="str">
        <f>'E-S'!E98</f>
        <v>Pal_%I5.51</v>
      </c>
      <c r="R113" s="149" t="str">
        <f>'E-S'!F98</f>
        <v>INFORMER l'automate PAL : "Demande de réarmement des relais de sécurité"</v>
      </c>
    </row>
    <row r="114" spans="2:18" ht="16" customHeight="1">
      <c r="C114" s="160" t="s">
        <v>416</v>
      </c>
      <c r="D114" s="117">
        <f t="shared" si="13"/>
        <v>7</v>
      </c>
      <c r="E114" s="151">
        <v>28</v>
      </c>
      <c r="F114" s="136"/>
      <c r="G114" s="176">
        <f t="shared" si="14"/>
        <v>1205</v>
      </c>
      <c r="H114" s="185">
        <v>12</v>
      </c>
      <c r="J114" s="170">
        <f t="shared" si="15"/>
        <v>41206</v>
      </c>
      <c r="L114" s="190" t="str">
        <f t="shared" si="10"/>
        <v>%MW41206.12</v>
      </c>
      <c r="M114" s="164" t="str">
        <f t="shared" si="11"/>
        <v>s_%Q7.28</v>
      </c>
      <c r="O114" s="372">
        <f>'E-S'!C99</f>
        <v>1</v>
      </c>
      <c r="P114" s="127" t="str">
        <f>'E-S'!D99</f>
        <v>%Q7.28</v>
      </c>
      <c r="Q114" s="149" t="str">
        <f>'E-S'!E99</f>
        <v>%M76</v>
      </c>
      <c r="R114" s="149" t="str">
        <f>'E-S'!F99</f>
        <v>Ok_ouverture_carter_palette ou Stacker_arrêté (ALLUMER un voyant ? PORTE 5 ?)</v>
      </c>
    </row>
    <row r="115" spans="2:18" ht="16" customHeight="1">
      <c r="C115" s="160" t="s">
        <v>416</v>
      </c>
      <c r="D115" s="117">
        <f t="shared" si="13"/>
        <v>7</v>
      </c>
      <c r="E115" s="151">
        <v>29</v>
      </c>
      <c r="F115" s="136"/>
      <c r="G115" s="176">
        <f t="shared" si="14"/>
        <v>1205</v>
      </c>
      <c r="H115" s="185">
        <v>13</v>
      </c>
      <c r="J115" s="170">
        <f t="shared" si="15"/>
        <v>41206</v>
      </c>
      <c r="L115" s="190" t="str">
        <f t="shared" si="10"/>
        <v>%MW41206.13</v>
      </c>
      <c r="M115" s="164" t="str">
        <f t="shared" si="11"/>
        <v>s_%Q7.29</v>
      </c>
      <c r="O115" s="372">
        <f>'E-S'!C100</f>
        <v>1</v>
      </c>
      <c r="P115" s="127" t="str">
        <f>'E-S'!D100</f>
        <v>%Q7.29</v>
      </c>
      <c r="Q115" s="149" t="str">
        <f>'E-S'!E100</f>
        <v>%IW4.0.201:X4+5</v>
      </c>
      <c r="R115" s="149" t="str">
        <f>'E-S'!F100</f>
        <v>ALLUMER Voyant Demande déverouillage portes 3-4 ou 5 d'accès Stacker appuyé</v>
      </c>
    </row>
    <row r="116" spans="2:18" ht="16" customHeight="1">
      <c r="C116" s="160" t="s">
        <v>416</v>
      </c>
      <c r="D116" s="117">
        <f t="shared" si="13"/>
        <v>7</v>
      </c>
      <c r="E116" s="151">
        <v>30</v>
      </c>
      <c r="F116" s="136"/>
      <c r="G116" s="176">
        <f t="shared" si="14"/>
        <v>1205</v>
      </c>
      <c r="H116" s="185">
        <v>14</v>
      </c>
      <c r="J116" s="170">
        <f t="shared" si="15"/>
        <v>41206</v>
      </c>
      <c r="L116" s="190" t="str">
        <f t="shared" si="10"/>
        <v>%MW41206.14</v>
      </c>
      <c r="M116" s="164" t="str">
        <f t="shared" si="11"/>
        <v>s_%Q7.30</v>
      </c>
      <c r="O116" s="372">
        <f>'E-S'!C101</f>
        <v>1</v>
      </c>
      <c r="P116" s="127" t="str">
        <f>'E-S'!D101</f>
        <v>%Q7.30</v>
      </c>
      <c r="Q116" s="149" t="str">
        <f>'E-S'!E101</f>
        <v>%QW4.0.221:X8</v>
      </c>
      <c r="R116" s="149" t="str">
        <f>'E-S'!F101</f>
        <v>ALLUMER un voyant rouge "Stacker en défaut" ?</v>
      </c>
    </row>
    <row r="117" spans="2:18" ht="17" customHeight="1" thickBot="1">
      <c r="C117" s="160" t="s">
        <v>416</v>
      </c>
      <c r="D117" s="117">
        <f t="shared" si="13"/>
        <v>7</v>
      </c>
      <c r="E117" s="151">
        <v>31</v>
      </c>
      <c r="F117" s="137"/>
      <c r="G117" s="176">
        <f t="shared" si="14"/>
        <v>1205</v>
      </c>
      <c r="H117" s="185">
        <v>15</v>
      </c>
      <c r="J117" s="170">
        <f t="shared" si="15"/>
        <v>41206</v>
      </c>
      <c r="L117" s="191" t="str">
        <f t="shared" si="10"/>
        <v>%MW41206.15</v>
      </c>
      <c r="M117" s="164" t="str">
        <f t="shared" si="11"/>
        <v>s_%Q7.31</v>
      </c>
      <c r="O117" s="372">
        <f>'E-S'!C102</f>
        <v>0</v>
      </c>
      <c r="P117" s="127" t="str">
        <f>'E-S'!D102</f>
        <v>%Q7.31</v>
      </c>
      <c r="Q117" s="149" t="str">
        <f>'E-S'!E102</f>
        <v>n.c.</v>
      </c>
      <c r="R117" s="149">
        <f>'E-S'!F102</f>
        <v>0</v>
      </c>
    </row>
    <row r="118" spans="2:18" ht="17" thickBot="1">
      <c r="B118" s="167">
        <f>B102+1</f>
        <v>1206</v>
      </c>
      <c r="C118" s="159" t="s">
        <v>416</v>
      </c>
      <c r="D118" s="168">
        <v>8</v>
      </c>
      <c r="E118" s="152">
        <v>0</v>
      </c>
      <c r="F118" s="171" t="str">
        <f>CONCATENATE("%MW",B118,":=",LEFT(P118,10),":16;")</f>
        <v>%MW1206:=%Q8.0:16;</v>
      </c>
      <c r="G118" s="175">
        <f>B118</f>
        <v>1206</v>
      </c>
      <c r="H118" s="184">
        <v>0</v>
      </c>
      <c r="J118" s="169">
        <f>G118+40001</f>
        <v>41207</v>
      </c>
      <c r="L118" s="186" t="str">
        <f t="shared" si="10"/>
        <v>%MW41207.0</v>
      </c>
      <c r="M118" s="163" t="str">
        <f t="shared" si="11"/>
        <v>s_%Q8.0</v>
      </c>
      <c r="O118" s="372">
        <f>'E-S'!C103</f>
        <v>1</v>
      </c>
      <c r="P118" s="127" t="str">
        <f>'E-S'!D103</f>
        <v>%Q8.0</v>
      </c>
      <c r="Q118" s="149" t="str">
        <f>'E-S'!E103</f>
        <v>%IW4.0.230:X6</v>
      </c>
      <c r="R118" s="149" t="str">
        <f>'E-S'!F103</f>
        <v>AFFICHER l'état de la cellule B418.5 %IW4.0.230:X6 "Dernier rang de bouteilles OK, en position pour préhension ?"</v>
      </c>
    </row>
    <row r="119" spans="2:18">
      <c r="C119" s="159" t="s">
        <v>416</v>
      </c>
      <c r="D119" s="117">
        <f t="shared" si="13"/>
        <v>8</v>
      </c>
      <c r="E119" s="152">
        <v>1</v>
      </c>
      <c r="F119" s="134"/>
      <c r="G119" s="175">
        <f>G118</f>
        <v>1206</v>
      </c>
      <c r="H119" s="184">
        <v>1</v>
      </c>
      <c r="J119" s="169">
        <f t="shared" ref="J119:J133" si="16">G119+40001</f>
        <v>41207</v>
      </c>
      <c r="L119" s="187" t="str">
        <f t="shared" si="10"/>
        <v>%MW41207.1</v>
      </c>
      <c r="M119" s="163" t="str">
        <f t="shared" si="11"/>
        <v>s_%Q8.1</v>
      </c>
      <c r="O119" s="372">
        <f>'E-S'!C104</f>
        <v>1</v>
      </c>
      <c r="P119" s="127" t="str">
        <f>'E-S'!D104</f>
        <v>%Q8.1</v>
      </c>
      <c r="Q119" s="149" t="str">
        <f>'E-S'!E104</f>
        <v>%IW4.0.230:X2</v>
      </c>
      <c r="R119" s="149" t="str">
        <f>'E-S'!F104</f>
        <v>AFFICHER l'état de la cellule B417.5 %IW4.0.230:X2 "Pas d'obstacle pour une descente du séparateur de couche 1"</v>
      </c>
    </row>
    <row r="120" spans="2:18">
      <c r="C120" s="159" t="s">
        <v>416</v>
      </c>
      <c r="D120" s="117">
        <f t="shared" si="13"/>
        <v>8</v>
      </c>
      <c r="E120" s="152">
        <v>2</v>
      </c>
      <c r="F120" s="134"/>
      <c r="G120" s="175">
        <f t="shared" ref="G120:G149" si="17">G119</f>
        <v>1206</v>
      </c>
      <c r="H120" s="184">
        <v>2</v>
      </c>
      <c r="J120" s="169">
        <f t="shared" si="16"/>
        <v>41207</v>
      </c>
      <c r="L120" s="187" t="str">
        <f t="shared" si="10"/>
        <v>%MW41207.2</v>
      </c>
      <c r="M120" s="163" t="str">
        <f t="shared" si="11"/>
        <v>s_%Q8.2</v>
      </c>
      <c r="O120" s="372">
        <f>'E-S'!C105</f>
        <v>1</v>
      </c>
      <c r="P120" s="127" t="str">
        <f>'E-S'!D105</f>
        <v>%Q8.2</v>
      </c>
      <c r="Q120" s="149" t="str">
        <f>'E-S'!E105</f>
        <v>%IW4.0.230:X5</v>
      </c>
      <c r="R120" s="149" t="str">
        <f>'E-S'!F105</f>
        <v>AFFICHER l'état de la cellule B418.3 %IW4.0.230:X5 "Dernier rang de bouteilles OK, pas de bouteille en plus, en position pour préhension"</v>
      </c>
    </row>
    <row r="121" spans="2:18">
      <c r="C121" s="159" t="s">
        <v>416</v>
      </c>
      <c r="D121" s="117">
        <f t="shared" si="13"/>
        <v>8</v>
      </c>
      <c r="E121" s="152">
        <v>3</v>
      </c>
      <c r="F121" s="134"/>
      <c r="G121" s="175">
        <f t="shared" si="17"/>
        <v>1206</v>
      </c>
      <c r="H121" s="184">
        <v>3</v>
      </c>
      <c r="J121" s="169">
        <f t="shared" si="16"/>
        <v>41207</v>
      </c>
      <c r="L121" s="187" t="str">
        <f t="shared" si="10"/>
        <v>%MW41207.3</v>
      </c>
      <c r="M121" s="163" t="str">
        <f t="shared" si="11"/>
        <v>s_%Q8.3</v>
      </c>
      <c r="O121" s="372">
        <f>'E-S'!C106</f>
        <v>1</v>
      </c>
      <c r="P121" s="127" t="str">
        <f>'E-S'!D106</f>
        <v>%Q8.3</v>
      </c>
      <c r="Q121" s="149" t="str">
        <f>'E-S'!E106</f>
        <v>%IW4.0.230:X7</v>
      </c>
      <c r="R121" s="149" t="str">
        <f>'E-S'!F106</f>
        <v>AFFICHER l'état de la cellule B418.6 %IW4.0.230:X7 "Couche presqu'arrivée en position de préhenssion : Ralentissement"</v>
      </c>
    </row>
    <row r="122" spans="2:18">
      <c r="C122" s="159" t="s">
        <v>416</v>
      </c>
      <c r="D122" s="117">
        <f t="shared" si="13"/>
        <v>8</v>
      </c>
      <c r="E122" s="152">
        <v>4</v>
      </c>
      <c r="F122" s="134"/>
      <c r="G122" s="175">
        <f t="shared" si="17"/>
        <v>1206</v>
      </c>
      <c r="H122" s="184">
        <v>4</v>
      </c>
      <c r="J122" s="169">
        <f t="shared" si="16"/>
        <v>41207</v>
      </c>
      <c r="L122" s="187" t="str">
        <f t="shared" si="10"/>
        <v>%MW41207.4</v>
      </c>
      <c r="M122" s="163" t="str">
        <f t="shared" si="11"/>
        <v>s_%Q8.4</v>
      </c>
      <c r="O122" s="372">
        <f>'E-S'!C107</f>
        <v>1</v>
      </c>
      <c r="P122" s="127" t="str">
        <f>'E-S'!D107</f>
        <v>%Q8.4</v>
      </c>
      <c r="Q122" s="149" t="str">
        <f>'E-S'!E107</f>
        <v>%IW4.0.230:X8</v>
      </c>
      <c r="R122" s="149" t="str">
        <f>'E-S'!F107</f>
        <v>AFFICHER l'état de la cellule B419.2 %IW4.0.230:X8 "Premier rang de bouteilles OK en position de préhension"</v>
      </c>
    </row>
    <row r="123" spans="2:18">
      <c r="C123" s="159" t="s">
        <v>416</v>
      </c>
      <c r="D123" s="117">
        <f t="shared" si="13"/>
        <v>8</v>
      </c>
      <c r="E123" s="152">
        <v>5</v>
      </c>
      <c r="F123" s="134"/>
      <c r="G123" s="175">
        <f t="shared" si="17"/>
        <v>1206</v>
      </c>
      <c r="H123" s="184">
        <v>5</v>
      </c>
      <c r="J123" s="169">
        <f t="shared" si="16"/>
        <v>41207</v>
      </c>
      <c r="L123" s="187" t="str">
        <f t="shared" si="10"/>
        <v>%MW41207.5</v>
      </c>
      <c r="M123" s="163" t="str">
        <f t="shared" si="11"/>
        <v>s_%Q8.5</v>
      </c>
      <c r="O123" s="372">
        <f>'E-S'!C108</f>
        <v>0</v>
      </c>
      <c r="P123" s="127" t="str">
        <f>'E-S'!D108</f>
        <v>%Q8.5</v>
      </c>
      <c r="Q123" s="149" t="str">
        <f>'E-S'!E108</f>
        <v>n.c.</v>
      </c>
      <c r="R123" s="149">
        <f>'E-S'!F108</f>
        <v>0</v>
      </c>
    </row>
    <row r="124" spans="2:18">
      <c r="C124" s="159" t="s">
        <v>416</v>
      </c>
      <c r="D124" s="117">
        <f t="shared" si="13"/>
        <v>8</v>
      </c>
      <c r="E124" s="152">
        <v>6</v>
      </c>
      <c r="F124" s="134"/>
      <c r="G124" s="175">
        <f t="shared" si="17"/>
        <v>1206</v>
      </c>
      <c r="H124" s="184">
        <v>6</v>
      </c>
      <c r="J124" s="169">
        <f t="shared" si="16"/>
        <v>41207</v>
      </c>
      <c r="L124" s="187" t="str">
        <f t="shared" si="10"/>
        <v>%MW41207.6</v>
      </c>
      <c r="M124" s="163" t="str">
        <f t="shared" si="11"/>
        <v>s_%Q8.6</v>
      </c>
      <c r="O124" s="372">
        <f>'E-S'!C109</f>
        <v>0</v>
      </c>
      <c r="P124" s="127" t="str">
        <f>'E-S'!D109</f>
        <v>%Q8.6</v>
      </c>
      <c r="Q124" s="149" t="str">
        <f>'E-S'!E109</f>
        <v>n.c.</v>
      </c>
      <c r="R124" s="149">
        <f>'E-S'!F109</f>
        <v>0</v>
      </c>
    </row>
    <row r="125" spans="2:18">
      <c r="C125" s="159" t="s">
        <v>416</v>
      </c>
      <c r="D125" s="117">
        <f t="shared" si="13"/>
        <v>8</v>
      </c>
      <c r="E125" s="152">
        <v>7</v>
      </c>
      <c r="F125" s="134"/>
      <c r="G125" s="175">
        <f t="shared" si="17"/>
        <v>1206</v>
      </c>
      <c r="H125" s="184">
        <v>7</v>
      </c>
      <c r="J125" s="169">
        <f t="shared" si="16"/>
        <v>41207</v>
      </c>
      <c r="L125" s="187" t="str">
        <f t="shared" si="10"/>
        <v>%MW41207.7</v>
      </c>
      <c r="M125" s="163" t="str">
        <f t="shared" si="11"/>
        <v>s_%Q8.7</v>
      </c>
      <c r="O125" s="372">
        <f>'E-S'!C110</f>
        <v>0</v>
      </c>
      <c r="P125" s="127" t="str">
        <f>'E-S'!D110</f>
        <v>%Q8.7</v>
      </c>
      <c r="Q125" s="149" t="str">
        <f>'E-S'!E110</f>
        <v>n.c.</v>
      </c>
      <c r="R125" s="149">
        <f>'E-S'!F110</f>
        <v>0</v>
      </c>
    </row>
    <row r="126" spans="2:18">
      <c r="C126" s="159" t="s">
        <v>416</v>
      </c>
      <c r="D126" s="117">
        <f t="shared" si="13"/>
        <v>8</v>
      </c>
      <c r="E126" s="152">
        <v>8</v>
      </c>
      <c r="F126" s="134"/>
      <c r="G126" s="175">
        <f t="shared" si="17"/>
        <v>1206</v>
      </c>
      <c r="H126" s="184">
        <v>8</v>
      </c>
      <c r="J126" s="169">
        <f t="shared" si="16"/>
        <v>41207</v>
      </c>
      <c r="L126" s="187" t="str">
        <f t="shared" si="10"/>
        <v>%MW41207.8</v>
      </c>
      <c r="M126" s="163" t="str">
        <f t="shared" si="11"/>
        <v>s_%Q8.8</v>
      </c>
      <c r="O126" s="372">
        <f>'E-S'!C111</f>
        <v>1</v>
      </c>
      <c r="P126" s="127" t="str">
        <f>'E-S'!D111</f>
        <v>%Q8.8</v>
      </c>
      <c r="Q126" s="149" t="str">
        <f>'E-S'!E111</f>
        <v>%M720</v>
      </c>
      <c r="R126" s="149" t="str">
        <f>'E-S'!F111</f>
        <v>BLOQUER les bouteille en canal 1 ? SIGNALER quelque chose ? (voir programme)</v>
      </c>
    </row>
    <row r="127" spans="2:18">
      <c r="C127" s="159" t="s">
        <v>416</v>
      </c>
      <c r="D127" s="117">
        <f t="shared" si="13"/>
        <v>8</v>
      </c>
      <c r="E127" s="152">
        <v>9</v>
      </c>
      <c r="F127" s="134"/>
      <c r="G127" s="175">
        <f t="shared" si="17"/>
        <v>1206</v>
      </c>
      <c r="H127" s="184">
        <v>9</v>
      </c>
      <c r="J127" s="169">
        <f t="shared" si="16"/>
        <v>41207</v>
      </c>
      <c r="L127" s="187" t="str">
        <f t="shared" si="10"/>
        <v>%MW41207.9</v>
      </c>
      <c r="M127" s="163" t="str">
        <f t="shared" si="11"/>
        <v>s_%Q8.9</v>
      </c>
      <c r="O127" s="372">
        <f>'E-S'!C112</f>
        <v>1</v>
      </c>
      <c r="P127" s="127" t="str">
        <f>'E-S'!D112</f>
        <v>%Q8.9</v>
      </c>
      <c r="Q127" s="149" t="str">
        <f>'E-S'!E112</f>
        <v>%M721</v>
      </c>
      <c r="R127" s="149" t="str">
        <f>'E-S'!F112</f>
        <v>BLOQUER les bouteille en canal 2 ? SIGNALER quelque chose ? (voir programme)</v>
      </c>
    </row>
    <row r="128" spans="2:18">
      <c r="C128" s="159" t="s">
        <v>416</v>
      </c>
      <c r="D128" s="117">
        <f t="shared" si="13"/>
        <v>8</v>
      </c>
      <c r="E128" s="152">
        <v>10</v>
      </c>
      <c r="F128" s="134"/>
      <c r="G128" s="175">
        <f t="shared" si="17"/>
        <v>1206</v>
      </c>
      <c r="H128" s="184">
        <v>10</v>
      </c>
      <c r="J128" s="169">
        <f t="shared" si="16"/>
        <v>41207</v>
      </c>
      <c r="L128" s="187" t="str">
        <f t="shared" si="10"/>
        <v>%MW41207.10</v>
      </c>
      <c r="M128" s="163" t="str">
        <f t="shared" si="11"/>
        <v>s_%Q8.10</v>
      </c>
      <c r="O128" s="372">
        <f>'E-S'!C113</f>
        <v>1</v>
      </c>
      <c r="P128" s="127" t="str">
        <f>'E-S'!D113</f>
        <v>%Q8.10</v>
      </c>
      <c r="Q128" s="149" t="str">
        <f>'E-S'!E113</f>
        <v>?</v>
      </c>
      <c r="R128" s="149" t="str">
        <f>'E-S'!F113</f>
        <v>BLOQUER les bouteille en canal 1 ? (voir programme)</v>
      </c>
    </row>
    <row r="129" spans="2:18">
      <c r="C129" s="159" t="s">
        <v>416</v>
      </c>
      <c r="D129" s="117">
        <f t="shared" si="13"/>
        <v>8</v>
      </c>
      <c r="E129" s="152">
        <v>11</v>
      </c>
      <c r="F129" s="134"/>
      <c r="G129" s="175">
        <f t="shared" si="17"/>
        <v>1206</v>
      </c>
      <c r="H129" s="184">
        <v>11</v>
      </c>
      <c r="J129" s="169">
        <f t="shared" si="16"/>
        <v>41207</v>
      </c>
      <c r="L129" s="187" t="str">
        <f t="shared" si="10"/>
        <v>%MW41207.11</v>
      </c>
      <c r="M129" s="163" t="str">
        <f t="shared" si="11"/>
        <v>s_%Q8.11</v>
      </c>
      <c r="O129" s="372">
        <f>'E-S'!C114</f>
        <v>1</v>
      </c>
      <c r="P129" s="127" t="str">
        <f>'E-S'!D114</f>
        <v>%Q8.11</v>
      </c>
      <c r="Q129" s="149" t="str">
        <f>'E-S'!E114</f>
        <v>?</v>
      </c>
      <c r="R129" s="149" t="str">
        <f>'E-S'!F114</f>
        <v>BLOQUER les bouteille en canal 2 ? (voir programme)</v>
      </c>
    </row>
    <row r="130" spans="2:18">
      <c r="C130" s="159" t="s">
        <v>416</v>
      </c>
      <c r="D130" s="117">
        <f t="shared" si="13"/>
        <v>8</v>
      </c>
      <c r="E130" s="152">
        <v>12</v>
      </c>
      <c r="F130" s="134"/>
      <c r="G130" s="175">
        <f t="shared" si="17"/>
        <v>1206</v>
      </c>
      <c r="H130" s="184">
        <v>12</v>
      </c>
      <c r="J130" s="169">
        <f t="shared" si="16"/>
        <v>41207</v>
      </c>
      <c r="L130" s="187" t="str">
        <f t="shared" si="10"/>
        <v>%MW41207.12</v>
      </c>
      <c r="M130" s="163" t="str">
        <f t="shared" si="11"/>
        <v>s_%Q8.12</v>
      </c>
      <c r="O130" s="372">
        <f>'E-S'!C115</f>
        <v>0</v>
      </c>
      <c r="P130" s="127" t="str">
        <f>'E-S'!D115</f>
        <v>%Q8.12</v>
      </c>
      <c r="Q130" s="149" t="str">
        <f>'E-S'!E115</f>
        <v>n.c.</v>
      </c>
      <c r="R130" s="149">
        <f>'E-S'!F115</f>
        <v>0</v>
      </c>
    </row>
    <row r="131" spans="2:18">
      <c r="C131" s="159" t="s">
        <v>416</v>
      </c>
      <c r="D131" s="117">
        <f t="shared" si="13"/>
        <v>8</v>
      </c>
      <c r="E131" s="152">
        <v>13</v>
      </c>
      <c r="F131" s="134"/>
      <c r="G131" s="175">
        <f t="shared" si="17"/>
        <v>1206</v>
      </c>
      <c r="H131" s="184">
        <v>13</v>
      </c>
      <c r="J131" s="169">
        <f t="shared" si="16"/>
        <v>41207</v>
      </c>
      <c r="L131" s="187" t="str">
        <f t="shared" si="10"/>
        <v>%MW41207.13</v>
      </c>
      <c r="M131" s="163" t="str">
        <f t="shared" si="11"/>
        <v>s_%Q8.13</v>
      </c>
      <c r="O131" s="372">
        <f>'E-S'!C116</f>
        <v>0</v>
      </c>
      <c r="P131" s="127" t="str">
        <f>'E-S'!D116</f>
        <v>%Q8.13</v>
      </c>
      <c r="Q131" s="149" t="str">
        <f>'E-S'!E116</f>
        <v>n.c.</v>
      </c>
      <c r="R131" s="149">
        <f>'E-S'!F116</f>
        <v>0</v>
      </c>
    </row>
    <row r="132" spans="2:18">
      <c r="C132" s="159" t="s">
        <v>416</v>
      </c>
      <c r="D132" s="117">
        <f t="shared" si="13"/>
        <v>8</v>
      </c>
      <c r="E132" s="152">
        <v>14</v>
      </c>
      <c r="F132" s="134"/>
      <c r="G132" s="175">
        <f t="shared" si="17"/>
        <v>1206</v>
      </c>
      <c r="H132" s="184">
        <v>14</v>
      </c>
      <c r="J132" s="169">
        <f t="shared" si="16"/>
        <v>41207</v>
      </c>
      <c r="L132" s="187" t="str">
        <f t="shared" si="10"/>
        <v>%MW41207.14</v>
      </c>
      <c r="M132" s="163" t="str">
        <f t="shared" si="11"/>
        <v>s_%Q8.14</v>
      </c>
      <c r="O132" s="372">
        <f>'E-S'!C117</f>
        <v>0</v>
      </c>
      <c r="P132" s="127" t="str">
        <f>'E-S'!D117</f>
        <v>%Q8.14</v>
      </c>
      <c r="Q132" s="149" t="str">
        <f>'E-S'!E117</f>
        <v>n.c.</v>
      </c>
      <c r="R132" s="149">
        <f>'E-S'!F117</f>
        <v>0</v>
      </c>
    </row>
    <row r="133" spans="2:18" ht="17" thickBot="1">
      <c r="C133" s="159" t="s">
        <v>416</v>
      </c>
      <c r="D133" s="117">
        <f t="shared" si="13"/>
        <v>8</v>
      </c>
      <c r="E133" s="152">
        <v>15</v>
      </c>
      <c r="F133" s="135"/>
      <c r="G133" s="175">
        <f t="shared" si="17"/>
        <v>1206</v>
      </c>
      <c r="H133" s="184">
        <v>15</v>
      </c>
      <c r="J133" s="169">
        <f t="shared" si="16"/>
        <v>41207</v>
      </c>
      <c r="L133" s="188" t="str">
        <f t="shared" si="10"/>
        <v>%MW41207.15</v>
      </c>
      <c r="M133" s="163" t="str">
        <f t="shared" si="11"/>
        <v>s_%Q8.15</v>
      </c>
      <c r="O133" s="372">
        <f>'E-S'!C118</f>
        <v>0</v>
      </c>
      <c r="P133" s="127" t="str">
        <f>'E-S'!D118</f>
        <v>%Q8.15</v>
      </c>
      <c r="Q133" s="149" t="str">
        <f>'E-S'!E118</f>
        <v>n.c.</v>
      </c>
      <c r="R133" s="149">
        <f>'E-S'!F118</f>
        <v>0</v>
      </c>
    </row>
    <row r="134" spans="2:18" ht="17" thickBot="1">
      <c r="B134" s="167">
        <f>B118+1</f>
        <v>1207</v>
      </c>
      <c r="C134" s="160" t="s">
        <v>416</v>
      </c>
      <c r="D134" s="117">
        <f t="shared" si="13"/>
        <v>8</v>
      </c>
      <c r="E134" s="151">
        <v>16</v>
      </c>
      <c r="F134" s="172" t="str">
        <f>CONCATENATE("%MW",B134,":=",LEFT(P134,10),":16;")</f>
        <v>%MW1207:=%Q8.16:16;</v>
      </c>
      <c r="G134" s="176">
        <f>B134</f>
        <v>1207</v>
      </c>
      <c r="H134" s="185">
        <v>0</v>
      </c>
      <c r="J134" s="170">
        <f>G134+40001</f>
        <v>41208</v>
      </c>
      <c r="L134" s="189" t="str">
        <f t="shared" si="10"/>
        <v>%MW41208.0</v>
      </c>
      <c r="M134" s="164" t="str">
        <f t="shared" si="11"/>
        <v>s_%Q8.16</v>
      </c>
      <c r="O134" s="372">
        <f>'E-S'!C119</f>
        <v>0</v>
      </c>
      <c r="P134" s="127" t="str">
        <f>'E-S'!D119</f>
        <v>%Q8.16</v>
      </c>
      <c r="Q134" s="149" t="str">
        <f>'E-S'!E119</f>
        <v>n.c.</v>
      </c>
      <c r="R134" s="149">
        <f>'E-S'!F119</f>
        <v>0</v>
      </c>
    </row>
    <row r="135" spans="2:18">
      <c r="C135" s="160" t="s">
        <v>416</v>
      </c>
      <c r="D135" s="117">
        <f t="shared" si="13"/>
        <v>8</v>
      </c>
      <c r="E135" s="151">
        <v>17</v>
      </c>
      <c r="F135" s="136"/>
      <c r="G135" s="176">
        <f t="shared" si="17"/>
        <v>1207</v>
      </c>
      <c r="H135" s="185">
        <v>1</v>
      </c>
      <c r="J135" s="170">
        <f t="shared" ref="J135:J149" si="18">G135+40001</f>
        <v>41208</v>
      </c>
      <c r="L135" s="190" t="str">
        <f t="shared" si="10"/>
        <v>%MW41208.1</v>
      </c>
      <c r="M135" s="164" t="str">
        <f t="shared" si="11"/>
        <v>s_%Q8.17</v>
      </c>
      <c r="O135" s="372">
        <f>'E-S'!C120</f>
        <v>0</v>
      </c>
      <c r="P135" s="127" t="str">
        <f>'E-S'!D120</f>
        <v>%Q8.17</v>
      </c>
      <c r="Q135" s="149" t="str">
        <f>'E-S'!E120</f>
        <v>n.c.</v>
      </c>
      <c r="R135" s="149">
        <f>'E-S'!F120</f>
        <v>0</v>
      </c>
    </row>
    <row r="136" spans="2:18">
      <c r="C136" s="160" t="s">
        <v>416</v>
      </c>
      <c r="D136" s="117">
        <f t="shared" si="13"/>
        <v>8</v>
      </c>
      <c r="E136" s="151">
        <v>18</v>
      </c>
      <c r="F136" s="136"/>
      <c r="G136" s="176">
        <f t="shared" si="17"/>
        <v>1207</v>
      </c>
      <c r="H136" s="185">
        <v>2</v>
      </c>
      <c r="J136" s="170">
        <f t="shared" si="18"/>
        <v>41208</v>
      </c>
      <c r="L136" s="190" t="str">
        <f t="shared" si="10"/>
        <v>%MW41208.2</v>
      </c>
      <c r="M136" s="164" t="str">
        <f t="shared" si="11"/>
        <v>s_%Q8.18</v>
      </c>
      <c r="O136" s="372">
        <f>'E-S'!C121</f>
        <v>0</v>
      </c>
      <c r="P136" s="127" t="str">
        <f>'E-S'!D121</f>
        <v>%Q8.18</v>
      </c>
      <c r="Q136" s="149" t="str">
        <f>'E-S'!E121</f>
        <v>n.c.</v>
      </c>
      <c r="R136" s="149">
        <f>'E-S'!F121</f>
        <v>0</v>
      </c>
    </row>
    <row r="137" spans="2:18">
      <c r="C137" s="160" t="s">
        <v>416</v>
      </c>
      <c r="D137" s="117">
        <f t="shared" si="13"/>
        <v>8</v>
      </c>
      <c r="E137" s="151">
        <v>19</v>
      </c>
      <c r="F137" s="136"/>
      <c r="G137" s="176">
        <f t="shared" si="17"/>
        <v>1207</v>
      </c>
      <c r="H137" s="185">
        <v>3</v>
      </c>
      <c r="J137" s="170">
        <f t="shared" si="18"/>
        <v>41208</v>
      </c>
      <c r="L137" s="190" t="str">
        <f t="shared" si="10"/>
        <v>%MW41208.3</v>
      </c>
      <c r="M137" s="164" t="str">
        <f t="shared" si="11"/>
        <v>s_%Q8.19</v>
      </c>
      <c r="O137" s="372">
        <f>'E-S'!C122</f>
        <v>0</v>
      </c>
      <c r="P137" s="127" t="str">
        <f>'E-S'!D122</f>
        <v>%Q8.19</v>
      </c>
      <c r="Q137" s="149" t="str">
        <f>'E-S'!E122</f>
        <v>n.c.</v>
      </c>
      <c r="R137" s="149">
        <f>'E-S'!F122</f>
        <v>0</v>
      </c>
    </row>
    <row r="138" spans="2:18">
      <c r="C138" s="160" t="s">
        <v>416</v>
      </c>
      <c r="D138" s="117">
        <f t="shared" si="13"/>
        <v>8</v>
      </c>
      <c r="E138" s="151">
        <v>20</v>
      </c>
      <c r="F138" s="136"/>
      <c r="G138" s="176">
        <f t="shared" si="17"/>
        <v>1207</v>
      </c>
      <c r="H138" s="185">
        <v>4</v>
      </c>
      <c r="J138" s="170">
        <f t="shared" si="18"/>
        <v>41208</v>
      </c>
      <c r="L138" s="190" t="str">
        <f t="shared" si="10"/>
        <v>%MW41208.4</v>
      </c>
      <c r="M138" s="164" t="str">
        <f t="shared" si="11"/>
        <v>s_%Q8.20</v>
      </c>
      <c r="O138" s="372">
        <f>'E-S'!C123</f>
        <v>0</v>
      </c>
      <c r="P138" s="127" t="str">
        <f>'E-S'!D123</f>
        <v>%Q8.20</v>
      </c>
      <c r="Q138" s="149" t="str">
        <f>'E-S'!E123</f>
        <v>n.c.</v>
      </c>
      <c r="R138" s="149">
        <f>'E-S'!F123</f>
        <v>0</v>
      </c>
    </row>
    <row r="139" spans="2:18">
      <c r="C139" s="160" t="s">
        <v>416</v>
      </c>
      <c r="D139" s="117">
        <f t="shared" si="13"/>
        <v>8</v>
      </c>
      <c r="E139" s="151">
        <v>21</v>
      </c>
      <c r="F139" s="136"/>
      <c r="G139" s="176">
        <f t="shared" si="17"/>
        <v>1207</v>
      </c>
      <c r="H139" s="185">
        <v>5</v>
      </c>
      <c r="J139" s="170">
        <f t="shared" si="18"/>
        <v>41208</v>
      </c>
      <c r="L139" s="190" t="str">
        <f t="shared" si="10"/>
        <v>%MW41208.5</v>
      </c>
      <c r="M139" s="164" t="str">
        <f t="shared" si="11"/>
        <v>s_%Q8.21</v>
      </c>
      <c r="O139" s="372">
        <f>'E-S'!C124</f>
        <v>0</v>
      </c>
      <c r="P139" s="127" t="str">
        <f>'E-S'!D124</f>
        <v>%Q8.21</v>
      </c>
      <c r="Q139" s="149" t="str">
        <f>'E-S'!E124</f>
        <v>n.c.</v>
      </c>
      <c r="R139" s="149">
        <f>'E-S'!F124</f>
        <v>0</v>
      </c>
    </row>
    <row r="140" spans="2:18">
      <c r="C140" s="160" t="s">
        <v>416</v>
      </c>
      <c r="D140" s="117">
        <f t="shared" si="13"/>
        <v>8</v>
      </c>
      <c r="E140" s="151">
        <v>22</v>
      </c>
      <c r="F140" s="136"/>
      <c r="G140" s="176">
        <f t="shared" si="17"/>
        <v>1207</v>
      </c>
      <c r="H140" s="185">
        <v>6</v>
      </c>
      <c r="J140" s="170">
        <f t="shared" si="18"/>
        <v>41208</v>
      </c>
      <c r="L140" s="190" t="str">
        <f t="shared" si="10"/>
        <v>%MW41208.6</v>
      </c>
      <c r="M140" s="164" t="str">
        <f t="shared" si="11"/>
        <v>s_%Q8.22</v>
      </c>
      <c r="O140" s="372">
        <f>'E-S'!C125</f>
        <v>0</v>
      </c>
      <c r="P140" s="127" t="str">
        <f>'E-S'!D125</f>
        <v>%Q8.22</v>
      </c>
      <c r="Q140" s="149" t="str">
        <f>'E-S'!E125</f>
        <v>n.c.</v>
      </c>
      <c r="R140" s="149">
        <f>'E-S'!F125</f>
        <v>0</v>
      </c>
    </row>
    <row r="141" spans="2:18">
      <c r="C141" s="160" t="s">
        <v>416</v>
      </c>
      <c r="D141" s="117">
        <f t="shared" si="13"/>
        <v>8</v>
      </c>
      <c r="E141" s="151">
        <v>23</v>
      </c>
      <c r="F141" s="136"/>
      <c r="G141" s="176">
        <f t="shared" si="17"/>
        <v>1207</v>
      </c>
      <c r="H141" s="185">
        <v>7</v>
      </c>
      <c r="J141" s="170">
        <f t="shared" si="18"/>
        <v>41208</v>
      </c>
      <c r="L141" s="190" t="str">
        <f t="shared" si="10"/>
        <v>%MW41208.7</v>
      </c>
      <c r="M141" s="164" t="str">
        <f t="shared" si="11"/>
        <v>s_%Q8.23</v>
      </c>
      <c r="O141" s="372">
        <f>'E-S'!C126</f>
        <v>0</v>
      </c>
      <c r="P141" s="127" t="str">
        <f>'E-S'!D126</f>
        <v>%Q8.23</v>
      </c>
      <c r="Q141" s="149" t="str">
        <f>'E-S'!E126</f>
        <v>n.c.</v>
      </c>
      <c r="R141" s="149">
        <f>'E-S'!F126</f>
        <v>0</v>
      </c>
    </row>
    <row r="142" spans="2:18">
      <c r="C142" s="160" t="s">
        <v>416</v>
      </c>
      <c r="D142" s="117">
        <f t="shared" si="13"/>
        <v>8</v>
      </c>
      <c r="E142" s="151">
        <v>24</v>
      </c>
      <c r="F142" s="136"/>
      <c r="G142" s="176">
        <f t="shared" si="17"/>
        <v>1207</v>
      </c>
      <c r="H142" s="185">
        <v>8</v>
      </c>
      <c r="J142" s="170">
        <f t="shared" si="18"/>
        <v>41208</v>
      </c>
      <c r="L142" s="190" t="str">
        <f t="shared" si="10"/>
        <v>%MW41208.8</v>
      </c>
      <c r="M142" s="164" t="str">
        <f t="shared" si="11"/>
        <v>s_%Q8.24</v>
      </c>
      <c r="O142" s="372">
        <f>'E-S'!C127</f>
        <v>0</v>
      </c>
      <c r="P142" s="127" t="str">
        <f>'E-S'!D127</f>
        <v>%Q8.24</v>
      </c>
      <c r="Q142" s="149" t="str">
        <f>'E-S'!E127</f>
        <v>n.c.</v>
      </c>
      <c r="R142" s="149">
        <f>'E-S'!F127</f>
        <v>0</v>
      </c>
    </row>
    <row r="143" spans="2:18">
      <c r="C143" s="160" t="s">
        <v>416</v>
      </c>
      <c r="D143" s="117">
        <f t="shared" si="13"/>
        <v>8</v>
      </c>
      <c r="E143" s="151">
        <v>25</v>
      </c>
      <c r="F143" s="136"/>
      <c r="G143" s="176">
        <f t="shared" si="17"/>
        <v>1207</v>
      </c>
      <c r="H143" s="185">
        <v>9</v>
      </c>
      <c r="J143" s="170">
        <f t="shared" si="18"/>
        <v>41208</v>
      </c>
      <c r="L143" s="190" t="str">
        <f t="shared" si="10"/>
        <v>%MW41208.9</v>
      </c>
      <c r="M143" s="164" t="str">
        <f t="shared" si="11"/>
        <v>s_%Q8.25</v>
      </c>
      <c r="O143" s="372">
        <f>'E-S'!C128</f>
        <v>0</v>
      </c>
      <c r="P143" s="127" t="str">
        <f>'E-S'!D128</f>
        <v>%Q8.25</v>
      </c>
      <c r="Q143" s="149" t="str">
        <f>'E-S'!E128</f>
        <v>n.c.</v>
      </c>
      <c r="R143" s="149">
        <f>'E-S'!F128</f>
        <v>0</v>
      </c>
    </row>
    <row r="144" spans="2:18">
      <c r="C144" s="160" t="s">
        <v>416</v>
      </c>
      <c r="D144" s="117">
        <f t="shared" si="13"/>
        <v>8</v>
      </c>
      <c r="E144" s="151">
        <v>26</v>
      </c>
      <c r="F144" s="136"/>
      <c r="G144" s="176">
        <f t="shared" si="17"/>
        <v>1207</v>
      </c>
      <c r="H144" s="185">
        <v>10</v>
      </c>
      <c r="J144" s="170">
        <f t="shared" si="18"/>
        <v>41208</v>
      </c>
      <c r="L144" s="190" t="str">
        <f t="shared" si="10"/>
        <v>%MW41208.10</v>
      </c>
      <c r="M144" s="164" t="str">
        <f t="shared" si="11"/>
        <v>s_%Q8.26</v>
      </c>
      <c r="O144" s="372">
        <f>'E-S'!C129</f>
        <v>0</v>
      </c>
      <c r="P144" s="127" t="str">
        <f>'E-S'!D129</f>
        <v>%Q8.26</v>
      </c>
      <c r="Q144" s="149" t="str">
        <f>'E-S'!E129</f>
        <v>n.c.</v>
      </c>
      <c r="R144" s="149">
        <f>'E-S'!F129</f>
        <v>0</v>
      </c>
    </row>
    <row r="145" spans="2:18">
      <c r="C145" s="160" t="s">
        <v>416</v>
      </c>
      <c r="D145" s="117">
        <f t="shared" si="13"/>
        <v>8</v>
      </c>
      <c r="E145" s="151">
        <v>27</v>
      </c>
      <c r="F145" s="136"/>
      <c r="G145" s="176">
        <f t="shared" si="17"/>
        <v>1207</v>
      </c>
      <c r="H145" s="185">
        <v>11</v>
      </c>
      <c r="J145" s="170">
        <f t="shared" si="18"/>
        <v>41208</v>
      </c>
      <c r="L145" s="190" t="str">
        <f t="shared" si="10"/>
        <v>%MW41208.11</v>
      </c>
      <c r="M145" s="164" t="str">
        <f t="shared" si="11"/>
        <v>s_%Q8.27</v>
      </c>
      <c r="O145" s="372">
        <f>'E-S'!C130</f>
        <v>0</v>
      </c>
      <c r="P145" s="127" t="str">
        <f>'E-S'!D130</f>
        <v>%Q8.27</v>
      </c>
      <c r="Q145" s="149" t="str">
        <f>'E-S'!E130</f>
        <v>n.c.</v>
      </c>
      <c r="R145" s="149">
        <f>'E-S'!F130</f>
        <v>0</v>
      </c>
    </row>
    <row r="146" spans="2:18">
      <c r="C146" s="160" t="s">
        <v>416</v>
      </c>
      <c r="D146" s="117">
        <f t="shared" si="13"/>
        <v>8</v>
      </c>
      <c r="E146" s="151">
        <v>28</v>
      </c>
      <c r="F146" s="136"/>
      <c r="G146" s="176">
        <f t="shared" si="17"/>
        <v>1207</v>
      </c>
      <c r="H146" s="185">
        <v>12</v>
      </c>
      <c r="J146" s="170">
        <f t="shared" si="18"/>
        <v>41208</v>
      </c>
      <c r="L146" s="190" t="str">
        <f t="shared" si="10"/>
        <v>%MW41208.12</v>
      </c>
      <c r="M146" s="164" t="str">
        <f t="shared" si="11"/>
        <v>s_%Q8.28</v>
      </c>
      <c r="O146" s="372">
        <f>'E-S'!C131</f>
        <v>0</v>
      </c>
      <c r="P146" s="127" t="str">
        <f>'E-S'!D131</f>
        <v>%Q8.28</v>
      </c>
      <c r="Q146" s="149" t="str">
        <f>'E-S'!E131</f>
        <v>n.c.</v>
      </c>
      <c r="R146" s="149">
        <f>'E-S'!F131</f>
        <v>0</v>
      </c>
    </row>
    <row r="147" spans="2:18">
      <c r="C147" s="160" t="s">
        <v>416</v>
      </c>
      <c r="D147" s="117">
        <f t="shared" si="13"/>
        <v>8</v>
      </c>
      <c r="E147" s="151">
        <v>29</v>
      </c>
      <c r="F147" s="136"/>
      <c r="G147" s="176">
        <f t="shared" si="17"/>
        <v>1207</v>
      </c>
      <c r="H147" s="185">
        <v>13</v>
      </c>
      <c r="J147" s="170">
        <f t="shared" si="18"/>
        <v>41208</v>
      </c>
      <c r="L147" s="190" t="str">
        <f t="shared" si="10"/>
        <v>%MW41208.13</v>
      </c>
      <c r="M147" s="164" t="str">
        <f t="shared" si="11"/>
        <v>s_%Q8.29</v>
      </c>
      <c r="O147" s="372">
        <f>'E-S'!C132</f>
        <v>0</v>
      </c>
      <c r="P147" s="127" t="str">
        <f>'E-S'!D132</f>
        <v>%Q8.29</v>
      </c>
      <c r="Q147" s="149" t="str">
        <f>'E-S'!E132</f>
        <v>n.c.</v>
      </c>
      <c r="R147" s="149">
        <f>'E-S'!F132</f>
        <v>0</v>
      </c>
    </row>
    <row r="148" spans="2:18">
      <c r="C148" s="160" t="s">
        <v>416</v>
      </c>
      <c r="D148" s="117">
        <f t="shared" si="13"/>
        <v>8</v>
      </c>
      <c r="E148" s="151">
        <v>30</v>
      </c>
      <c r="F148" s="136"/>
      <c r="G148" s="176">
        <f t="shared" si="17"/>
        <v>1207</v>
      </c>
      <c r="H148" s="185">
        <v>14</v>
      </c>
      <c r="J148" s="170">
        <f t="shared" si="18"/>
        <v>41208</v>
      </c>
      <c r="L148" s="190" t="str">
        <f t="shared" si="10"/>
        <v>%MW41208.14</v>
      </c>
      <c r="M148" s="164" t="str">
        <f t="shared" si="11"/>
        <v>s_%Q8.30</v>
      </c>
      <c r="O148" s="372">
        <f>'E-S'!C133</f>
        <v>0</v>
      </c>
      <c r="P148" s="127" t="str">
        <f>'E-S'!D133</f>
        <v>%Q8.30</v>
      </c>
      <c r="Q148" s="149" t="str">
        <f>'E-S'!E133</f>
        <v>n.c.</v>
      </c>
      <c r="R148" s="149">
        <f>'E-S'!F133</f>
        <v>0</v>
      </c>
    </row>
    <row r="149" spans="2:18" ht="17" thickBot="1">
      <c r="C149" s="160" t="s">
        <v>416</v>
      </c>
      <c r="D149" s="117">
        <f t="shared" si="13"/>
        <v>8</v>
      </c>
      <c r="E149" s="151">
        <v>31</v>
      </c>
      <c r="F149" s="137"/>
      <c r="G149" s="176">
        <f t="shared" si="17"/>
        <v>1207</v>
      </c>
      <c r="H149" s="185">
        <v>15</v>
      </c>
      <c r="J149" s="170">
        <f t="shared" si="18"/>
        <v>41208</v>
      </c>
      <c r="L149" s="191" t="str">
        <f t="shared" si="10"/>
        <v>%MW41208.15</v>
      </c>
      <c r="M149" s="164" t="str">
        <f t="shared" si="11"/>
        <v>s_%Q8.31</v>
      </c>
      <c r="O149" s="372">
        <f>'E-S'!C134</f>
        <v>0</v>
      </c>
      <c r="P149" s="127" t="str">
        <f>'E-S'!D134</f>
        <v>%Q8.31</v>
      </c>
      <c r="Q149" s="149" t="str">
        <f>'E-S'!E134</f>
        <v>n.c.</v>
      </c>
      <c r="R149" s="149">
        <f>'E-S'!F134</f>
        <v>0</v>
      </c>
    </row>
    <row r="150" spans="2:18" ht="17" thickBot="1">
      <c r="B150" s="167">
        <f>B134+1</f>
        <v>1208</v>
      </c>
      <c r="C150" s="157" t="s">
        <v>380</v>
      </c>
      <c r="D150" s="168">
        <v>200</v>
      </c>
      <c r="E150" s="152">
        <v>0</v>
      </c>
      <c r="F150" s="171" t="str">
        <f>CONCATENATE("%MW",B150,":=",LEFT(P150,10),";")</f>
        <v>%MW1208:=%IW4.0.200;</v>
      </c>
      <c r="G150" s="175">
        <f>B150</f>
        <v>1208</v>
      </c>
      <c r="H150" s="184">
        <v>0</v>
      </c>
      <c r="J150" s="165">
        <f>G150+40001</f>
        <v>41209</v>
      </c>
      <c r="L150" s="186" t="str">
        <f t="shared" ref="L150:L213" si="19">CONCATENATE("%MW",J150,".",H150)</f>
        <v>%MW41209.0</v>
      </c>
      <c r="M150" s="161" t="str">
        <f t="shared" ref="M150:M213" si="20">CONCATENATE($G$2,"_",C150,D150,".",E150)</f>
        <v>s_%I200.0</v>
      </c>
      <c r="O150" s="372">
        <f>'E-S'!C154</f>
        <v>1</v>
      </c>
      <c r="P150" s="127" t="str">
        <f>'E-S'!D154</f>
        <v>%IW4.0.200:X0 @27</v>
      </c>
      <c r="Q150" s="149" t="str">
        <f>'E-S'!E154</f>
        <v>SB51.1A</v>
      </c>
      <c r="R150" s="149" t="str">
        <f>'E-S'!F154</f>
        <v>Arrêt d'urgence pupitre général Stacker appuyé [Pupitre général Stacker]</v>
      </c>
    </row>
    <row r="151" spans="2:18" ht="16" customHeight="1">
      <c r="B151" s="426" t="str">
        <f>CONCATENATE("mot station STACKER profibus ",RIGHT(P151,2))</f>
        <v>mot station STACKER profibus 27</v>
      </c>
      <c r="C151" s="157" t="s">
        <v>380</v>
      </c>
      <c r="D151" s="117">
        <f>D150</f>
        <v>200</v>
      </c>
      <c r="E151" s="152">
        <v>1</v>
      </c>
      <c r="F151" s="134"/>
      <c r="G151" s="175">
        <f>G150</f>
        <v>1208</v>
      </c>
      <c r="H151" s="184">
        <v>1</v>
      </c>
      <c r="J151" s="165">
        <f t="shared" ref="J151:J165" si="21">G151+40001</f>
        <v>41209</v>
      </c>
      <c r="L151" s="187" t="str">
        <f t="shared" si="19"/>
        <v>%MW41209.1</v>
      </c>
      <c r="M151" s="161" t="str">
        <f t="shared" si="20"/>
        <v>s_%I200.1</v>
      </c>
      <c r="O151" s="372">
        <f>'E-S'!C155</f>
        <v>1</v>
      </c>
      <c r="P151" s="127" t="str">
        <f>'E-S'!D155</f>
        <v>%IW4.0.200:X1 @27</v>
      </c>
      <c r="Q151" s="149" t="str">
        <f>'E-S'!E155</f>
        <v>SB352.3</v>
      </c>
      <c r="R151" s="149" t="str">
        <f>'E-S'!F155</f>
        <v>Bouton-voyant RAZ alarmes Stackerappuyé [Pupitre général Stacker]</v>
      </c>
    </row>
    <row r="152" spans="2:18">
      <c r="B152" s="427"/>
      <c r="C152" s="157" t="s">
        <v>380</v>
      </c>
      <c r="D152" s="117">
        <f t="shared" ref="D152:D215" si="22">D151</f>
        <v>200</v>
      </c>
      <c r="E152" s="152">
        <v>2</v>
      </c>
      <c r="F152" s="134"/>
      <c r="G152" s="175">
        <f t="shared" ref="G152:G165" si="23">G151</f>
        <v>1208</v>
      </c>
      <c r="H152" s="184">
        <v>2</v>
      </c>
      <c r="J152" s="165">
        <f t="shared" si="21"/>
        <v>41209</v>
      </c>
      <c r="L152" s="187" t="str">
        <f t="shared" si="19"/>
        <v>%MW41209.2</v>
      </c>
      <c r="M152" s="161" t="str">
        <f t="shared" si="20"/>
        <v>s_%I200.2</v>
      </c>
      <c r="O152" s="372">
        <f>'E-S'!C156</f>
        <v>1</v>
      </c>
      <c r="P152" s="127" t="str">
        <f>'E-S'!D156</f>
        <v>%IW4.0.200:X2 @27</v>
      </c>
      <c r="Q152" s="149" t="str">
        <f>'E-S'!E156</f>
        <v>SB352.5</v>
      </c>
      <c r="R152" s="149" t="str">
        <f>'E-S'!F156</f>
        <v>Sélecteur Manu-Auto Stacker sur Auto [Pupitre général Stacker]</v>
      </c>
    </row>
    <row r="153" spans="2:18">
      <c r="B153" s="427"/>
      <c r="C153" s="157" t="s">
        <v>380</v>
      </c>
      <c r="D153" s="117">
        <f t="shared" si="22"/>
        <v>200</v>
      </c>
      <c r="E153" s="152">
        <v>3</v>
      </c>
      <c r="F153" s="134"/>
      <c r="G153" s="175">
        <f t="shared" si="23"/>
        <v>1208</v>
      </c>
      <c r="H153" s="184">
        <v>3</v>
      </c>
      <c r="J153" s="165">
        <f t="shared" si="21"/>
        <v>41209</v>
      </c>
      <c r="L153" s="187" t="str">
        <f t="shared" si="19"/>
        <v>%MW41209.3</v>
      </c>
      <c r="M153" s="161" t="str">
        <f t="shared" si="20"/>
        <v>s_%I200.3</v>
      </c>
      <c r="O153" s="372">
        <f>'E-S'!C157</f>
        <v>0</v>
      </c>
      <c r="P153" s="127" t="str">
        <f>'E-S'!D157</f>
        <v>%IW4.0.200:X3 @27</v>
      </c>
      <c r="Q153" s="149" t="str">
        <f>'E-S'!E157</f>
        <v>n.c.</v>
      </c>
      <c r="R153" s="149">
        <f>'E-S'!F157</f>
        <v>0</v>
      </c>
    </row>
    <row r="154" spans="2:18">
      <c r="B154" s="427"/>
      <c r="C154" s="157" t="s">
        <v>380</v>
      </c>
      <c r="D154" s="117">
        <f t="shared" si="22"/>
        <v>200</v>
      </c>
      <c r="E154" s="152">
        <v>4</v>
      </c>
      <c r="F154" s="134"/>
      <c r="G154" s="175">
        <f t="shared" si="23"/>
        <v>1208</v>
      </c>
      <c r="H154" s="184">
        <v>4</v>
      </c>
      <c r="J154" s="165">
        <f t="shared" si="21"/>
        <v>41209</v>
      </c>
      <c r="L154" s="187" t="str">
        <f t="shared" si="19"/>
        <v>%MW41209.4</v>
      </c>
      <c r="M154" s="161" t="str">
        <f t="shared" si="20"/>
        <v>s_%I200.4</v>
      </c>
      <c r="O154" s="372">
        <f>'E-S'!C158</f>
        <v>1</v>
      </c>
      <c r="P154" s="127" t="str">
        <f>'E-S'!D158</f>
        <v>%IW4.0.200:X4 @27</v>
      </c>
      <c r="Q154" s="149" t="str">
        <f>'E-S'!E158</f>
        <v>SB353.2</v>
      </c>
      <c r="R154" s="149" t="str">
        <f>'E-S'!F158</f>
        <v>Bouton-voyant Marche cycle Stacker appuyé [Pupitre général Stacker]</v>
      </c>
    </row>
    <row r="155" spans="2:18">
      <c r="B155" s="427"/>
      <c r="C155" s="157" t="s">
        <v>380</v>
      </c>
      <c r="D155" s="117">
        <f t="shared" si="22"/>
        <v>200</v>
      </c>
      <c r="E155" s="152">
        <v>5</v>
      </c>
      <c r="F155" s="134"/>
      <c r="G155" s="175">
        <f t="shared" si="23"/>
        <v>1208</v>
      </c>
      <c r="H155" s="184">
        <v>5</v>
      </c>
      <c r="J155" s="165">
        <f t="shared" si="21"/>
        <v>41209</v>
      </c>
      <c r="L155" s="187" t="str">
        <f t="shared" si="19"/>
        <v>%MW41209.5</v>
      </c>
      <c r="M155" s="161" t="str">
        <f t="shared" si="20"/>
        <v>s_%I200.5</v>
      </c>
      <c r="O155" s="372">
        <f>'E-S'!C159</f>
        <v>1</v>
      </c>
      <c r="P155" s="127" t="str">
        <f>'E-S'!D159</f>
        <v>%IW4.0.200:X5 @27</v>
      </c>
      <c r="Q155" s="149" t="str">
        <f>'E-S'!E159</f>
        <v>SB353.3</v>
      </c>
      <c r="R155" s="149" t="str">
        <f>'E-S'!F159</f>
        <v>Bouton Arrêt cycle Stacker appuyé [Pupitre général Stacker]</v>
      </c>
    </row>
    <row r="156" spans="2:18">
      <c r="B156" s="427"/>
      <c r="C156" s="157" t="s">
        <v>380</v>
      </c>
      <c r="D156" s="117">
        <f t="shared" si="22"/>
        <v>200</v>
      </c>
      <c r="E156" s="152">
        <v>6</v>
      </c>
      <c r="F156" s="134"/>
      <c r="G156" s="175">
        <f t="shared" si="23"/>
        <v>1208</v>
      </c>
      <c r="H156" s="184">
        <v>6</v>
      </c>
      <c r="J156" s="165">
        <f t="shared" si="21"/>
        <v>41209</v>
      </c>
      <c r="L156" s="187" t="str">
        <f t="shared" si="19"/>
        <v>%MW41209.6</v>
      </c>
      <c r="M156" s="161" t="str">
        <f t="shared" si="20"/>
        <v>s_%I200.6</v>
      </c>
      <c r="O156" s="372">
        <f>'E-S'!C160</f>
        <v>1</v>
      </c>
      <c r="P156" s="127" t="str">
        <f>'E-S'!D160</f>
        <v>%IW4.0.200:X6 @27</v>
      </c>
      <c r="Q156" s="149" t="str">
        <f>'E-S'!E160</f>
        <v>SB353.5</v>
      </c>
      <c r="R156" s="149" t="str">
        <f>'E-S'!F160</f>
        <v>Bouton manu Ouvrir/Monter/Avancer appuyé [Pupitre général Stacker]</v>
      </c>
    </row>
    <row r="157" spans="2:18">
      <c r="B157" s="427"/>
      <c r="C157" s="157" t="s">
        <v>380</v>
      </c>
      <c r="D157" s="117">
        <f t="shared" si="22"/>
        <v>200</v>
      </c>
      <c r="E157" s="152">
        <v>7</v>
      </c>
      <c r="F157" s="134"/>
      <c r="G157" s="175">
        <f t="shared" si="23"/>
        <v>1208</v>
      </c>
      <c r="H157" s="184">
        <v>7</v>
      </c>
      <c r="J157" s="165">
        <f t="shared" si="21"/>
        <v>41209</v>
      </c>
      <c r="L157" s="187" t="str">
        <f t="shared" si="19"/>
        <v>%MW41209.7</v>
      </c>
      <c r="M157" s="161" t="str">
        <f t="shared" si="20"/>
        <v>s_%I200.7</v>
      </c>
      <c r="O157" s="372">
        <f>'E-S'!C161</f>
        <v>1</v>
      </c>
      <c r="P157" s="127" t="str">
        <f>'E-S'!D161</f>
        <v>%IW4.0.200:X7 @27</v>
      </c>
      <c r="Q157" s="149" t="str">
        <f>'E-S'!E161</f>
        <v>SB353.6</v>
      </c>
      <c r="R157" s="149" t="str">
        <f>'E-S'!F161</f>
        <v>Bouton manu Fermer/Descendre/Reculer appuyé [Pupitre général Stacker]</v>
      </c>
    </row>
    <row r="158" spans="2:18">
      <c r="B158" s="427"/>
      <c r="C158" s="157" t="s">
        <v>380</v>
      </c>
      <c r="D158" s="117">
        <f t="shared" si="22"/>
        <v>200</v>
      </c>
      <c r="E158" s="152">
        <v>8</v>
      </c>
      <c r="F158" s="134"/>
      <c r="G158" s="175">
        <f t="shared" si="23"/>
        <v>1208</v>
      </c>
      <c r="H158" s="184">
        <v>8</v>
      </c>
      <c r="J158" s="165">
        <f t="shared" si="21"/>
        <v>41209</v>
      </c>
      <c r="L158" s="187" t="str">
        <f t="shared" si="19"/>
        <v>%MW41209.8</v>
      </c>
      <c r="M158" s="161" t="str">
        <f t="shared" si="20"/>
        <v>s_%I200.8</v>
      </c>
      <c r="O158" s="372">
        <f>'E-S'!C162</f>
        <v>1</v>
      </c>
      <c r="P158" s="127" t="str">
        <f>'E-S'!D162</f>
        <v>%IW4.0.200:X8 @27</v>
      </c>
      <c r="Q158" s="149" t="str">
        <f>'E-S'!E162</f>
        <v>SB354.3</v>
      </c>
      <c r="R158" s="149" t="str">
        <f>'E-S'!F162</f>
        <v>Sélecteur sur Réglage [boitier XPR1-Réglage Stacker]</v>
      </c>
    </row>
    <row r="159" spans="2:18">
      <c r="B159" s="427"/>
      <c r="C159" s="157" t="s">
        <v>380</v>
      </c>
      <c r="D159" s="117">
        <f t="shared" si="22"/>
        <v>200</v>
      </c>
      <c r="E159" s="152">
        <v>9</v>
      </c>
      <c r="F159" s="134"/>
      <c r="G159" s="175">
        <f t="shared" si="23"/>
        <v>1208</v>
      </c>
      <c r="H159" s="184">
        <v>9</v>
      </c>
      <c r="J159" s="165">
        <f t="shared" si="21"/>
        <v>41209</v>
      </c>
      <c r="L159" s="187" t="str">
        <f t="shared" si="19"/>
        <v>%MW41209.9</v>
      </c>
      <c r="M159" s="161" t="str">
        <f t="shared" si="20"/>
        <v>s_%I200.9</v>
      </c>
      <c r="O159" s="372">
        <f>'E-S'!C163</f>
        <v>1</v>
      </c>
      <c r="P159" s="127" t="str">
        <f>'E-S'!D163</f>
        <v>%IW4.0.200:X9 @27</v>
      </c>
      <c r="Q159" s="149" t="str">
        <f>'E-S'!E163</f>
        <v>SB354.3</v>
      </c>
      <c r="R159" s="149" t="str">
        <f>'E-S'!F163</f>
        <v>Bouton-voyant Habilitation Réglage Stacker appuyé [boitier XPR1-Réglage Stacker]</v>
      </c>
    </row>
    <row r="160" spans="2:18">
      <c r="B160" s="427"/>
      <c r="C160" s="157" t="s">
        <v>380</v>
      </c>
      <c r="D160" s="117">
        <f t="shared" si="22"/>
        <v>200</v>
      </c>
      <c r="E160" s="152">
        <v>10</v>
      </c>
      <c r="F160" s="134"/>
      <c r="G160" s="175">
        <f t="shared" si="23"/>
        <v>1208</v>
      </c>
      <c r="H160" s="184">
        <v>10</v>
      </c>
      <c r="J160" s="165">
        <f t="shared" si="21"/>
        <v>41209</v>
      </c>
      <c r="L160" s="187" t="str">
        <f t="shared" si="19"/>
        <v>%MW41209.10</v>
      </c>
      <c r="M160" s="161" t="str">
        <f t="shared" si="20"/>
        <v>s_%I200.10</v>
      </c>
      <c r="O160" s="372">
        <f>'E-S'!C164</f>
        <v>1</v>
      </c>
      <c r="P160" s="127" t="str">
        <f>'E-S'!D164</f>
        <v>%IW4.0.200:X10 @27</v>
      </c>
      <c r="Q160" s="149" t="str">
        <f>'E-S'!E164</f>
        <v>SB354.5</v>
      </c>
      <c r="R160" s="149" t="str">
        <f>'E-S'!F164</f>
        <v>Sélecteur Butée mobile sur Ouvrir [boitier XPR1-Réglage Stacker]</v>
      </c>
    </row>
    <row r="161" spans="2:18">
      <c r="B161" s="427"/>
      <c r="C161" s="157" t="s">
        <v>380</v>
      </c>
      <c r="D161" s="117">
        <f t="shared" si="22"/>
        <v>200</v>
      </c>
      <c r="E161" s="152">
        <v>11</v>
      </c>
      <c r="F161" s="134"/>
      <c r="G161" s="175">
        <f t="shared" si="23"/>
        <v>1208</v>
      </c>
      <c r="H161" s="184">
        <v>11</v>
      </c>
      <c r="J161" s="165">
        <f t="shared" si="21"/>
        <v>41209</v>
      </c>
      <c r="L161" s="187" t="str">
        <f t="shared" si="19"/>
        <v>%MW41209.11</v>
      </c>
      <c r="M161" s="161" t="str">
        <f t="shared" si="20"/>
        <v>s_%I200.11</v>
      </c>
      <c r="O161" s="372">
        <f>'E-S'!C165</f>
        <v>1</v>
      </c>
      <c r="P161" s="127" t="str">
        <f>'E-S'!D165</f>
        <v>%IW4.0.200:X11 @27</v>
      </c>
      <c r="Q161" s="149" t="str">
        <f>'E-S'!E165</f>
        <v>SB354.5</v>
      </c>
      <c r="R161" s="149" t="str">
        <f>'E-S'!F165</f>
        <v>Sélecteur Butée mobile sur Fermer [boitier XPR1-Réglage Stacker]</v>
      </c>
    </row>
    <row r="162" spans="2:18">
      <c r="B162" s="427"/>
      <c r="C162" s="157" t="s">
        <v>380</v>
      </c>
      <c r="D162" s="117">
        <f t="shared" si="22"/>
        <v>200</v>
      </c>
      <c r="E162" s="152">
        <v>12</v>
      </c>
      <c r="F162" s="134"/>
      <c r="G162" s="175">
        <f t="shared" si="23"/>
        <v>1208</v>
      </c>
      <c r="H162" s="184">
        <v>12</v>
      </c>
      <c r="J162" s="165">
        <f t="shared" si="21"/>
        <v>41209</v>
      </c>
      <c r="L162" s="187" t="str">
        <f t="shared" si="19"/>
        <v>%MW41209.12</v>
      </c>
      <c r="M162" s="161" t="str">
        <f t="shared" si="20"/>
        <v>s_%I200.12</v>
      </c>
      <c r="O162" s="372">
        <f>'E-S'!C166</f>
        <v>1</v>
      </c>
      <c r="P162" s="127" t="str">
        <f>'E-S'!D166</f>
        <v>%IW4.0.200:X12 @27</v>
      </c>
      <c r="Q162" s="149" t="str">
        <f>'E-S'!E166</f>
        <v>SB355.2</v>
      </c>
      <c r="R162" s="149" t="str">
        <f>'E-S'!F166</f>
        <v>Sélecteur Tube canal sur Approche [boitier XPR1-Réglage Stacker]</v>
      </c>
    </row>
    <row r="163" spans="2:18">
      <c r="B163" s="427"/>
      <c r="C163" s="157" t="s">
        <v>380</v>
      </c>
      <c r="D163" s="117">
        <f t="shared" si="22"/>
        <v>200</v>
      </c>
      <c r="E163" s="152">
        <v>13</v>
      </c>
      <c r="F163" s="134"/>
      <c r="G163" s="175">
        <f t="shared" si="23"/>
        <v>1208</v>
      </c>
      <c r="H163" s="184">
        <v>13</v>
      </c>
      <c r="J163" s="165">
        <f t="shared" si="21"/>
        <v>41209</v>
      </c>
      <c r="L163" s="187" t="str">
        <f t="shared" si="19"/>
        <v>%MW41209.13</v>
      </c>
      <c r="M163" s="161" t="str">
        <f t="shared" si="20"/>
        <v>s_%I200.13</v>
      </c>
      <c r="O163" s="372">
        <f>'E-S'!C167</f>
        <v>1</v>
      </c>
      <c r="P163" s="127" t="str">
        <f>'E-S'!D167</f>
        <v>%IW4.0.200:X13 @27</v>
      </c>
      <c r="Q163" s="149" t="str">
        <f>'E-S'!E167</f>
        <v>SB355.2</v>
      </c>
      <c r="R163" s="149" t="str">
        <f>'E-S'!F167</f>
        <v>Sélecteur Tube canal sur Eloigne [boitier XPR1-Réglage Stacker]</v>
      </c>
    </row>
    <row r="164" spans="2:18">
      <c r="B164" s="427"/>
      <c r="C164" s="157" t="s">
        <v>380</v>
      </c>
      <c r="D164" s="117">
        <f t="shared" si="22"/>
        <v>200</v>
      </c>
      <c r="E164" s="152">
        <v>14</v>
      </c>
      <c r="F164" s="134"/>
      <c r="G164" s="175">
        <f t="shared" si="23"/>
        <v>1208</v>
      </c>
      <c r="H164" s="184">
        <v>14</v>
      </c>
      <c r="J164" s="165">
        <f t="shared" si="21"/>
        <v>41209</v>
      </c>
      <c r="L164" s="187" t="str">
        <f t="shared" si="19"/>
        <v>%MW41209.14</v>
      </c>
      <c r="M164" s="161" t="str">
        <f t="shared" si="20"/>
        <v>s_%I200.14</v>
      </c>
      <c r="O164" s="372">
        <f>'E-S'!C168</f>
        <v>1</v>
      </c>
      <c r="P164" s="127" t="str">
        <f>'E-S'!D168</f>
        <v>%IW4.0.200:X14 @27</v>
      </c>
      <c r="Q164" s="149" t="str">
        <f>'E-S'!E168</f>
        <v>SB355.5</v>
      </c>
      <c r="R164" s="149" t="str">
        <f>'E-S'!F168</f>
        <v>Sélecteur Boudin Stacker sur Pression [boitier XPR1-Réglage Stacker]</v>
      </c>
    </row>
    <row r="165" spans="2:18" ht="17" thickBot="1">
      <c r="B165" s="428"/>
      <c r="C165" s="157" t="s">
        <v>380</v>
      </c>
      <c r="D165" s="117">
        <f t="shared" si="22"/>
        <v>200</v>
      </c>
      <c r="E165" s="152">
        <v>15</v>
      </c>
      <c r="F165" s="135"/>
      <c r="G165" s="175">
        <f t="shared" si="23"/>
        <v>1208</v>
      </c>
      <c r="H165" s="184">
        <v>15</v>
      </c>
      <c r="J165" s="165">
        <f t="shared" si="21"/>
        <v>41209</v>
      </c>
      <c r="L165" s="188" t="str">
        <f t="shared" si="19"/>
        <v>%MW41209.15</v>
      </c>
      <c r="M165" s="161" t="str">
        <f t="shared" si="20"/>
        <v>s_%I200.15</v>
      </c>
      <c r="O165" s="372">
        <f>'E-S'!C169</f>
        <v>1</v>
      </c>
      <c r="P165" s="127" t="str">
        <f>'E-S'!D169</f>
        <v>%IW4.0.200:X15 @27</v>
      </c>
      <c r="Q165" s="149" t="str">
        <f>'E-S'!E169</f>
        <v>SB355.5</v>
      </c>
      <c r="R165" s="149" t="str">
        <f>'E-S'!F169</f>
        <v>Sélecteur Boudin Stacker sur Vide [boitier XPR1-Réglage Stacker]</v>
      </c>
    </row>
    <row r="166" spans="2:18" ht="17" thickBot="1">
      <c r="B166" s="167">
        <f>B150+1</f>
        <v>1209</v>
      </c>
      <c r="C166" s="158" t="s">
        <v>380</v>
      </c>
      <c r="D166" s="117">
        <f>D150+1</f>
        <v>201</v>
      </c>
      <c r="E166" s="151">
        <v>0</v>
      </c>
      <c r="F166" s="172" t="str">
        <f>CONCATENATE("%MW",B166,":=",LEFT(P166,10),";")</f>
        <v>%MW1209:=%IW4.0.201;</v>
      </c>
      <c r="G166" s="176">
        <f>B166</f>
        <v>1209</v>
      </c>
      <c r="H166" s="185">
        <v>0</v>
      </c>
      <c r="J166" s="166">
        <f>G166+40001</f>
        <v>41210</v>
      </c>
      <c r="L166" s="189" t="str">
        <f t="shared" si="19"/>
        <v>%MW41210.0</v>
      </c>
      <c r="M166" s="162" t="str">
        <f t="shared" si="20"/>
        <v>s_%I201.0</v>
      </c>
      <c r="O166" s="372">
        <f>'E-S'!C170</f>
        <v>1</v>
      </c>
      <c r="P166" s="127" t="str">
        <f>'E-S'!D170</f>
        <v>%IW4.0.201:X0 @27</v>
      </c>
      <c r="Q166" s="149" t="str">
        <f>'E-S'!E170</f>
        <v>SA356.2</v>
      </c>
      <c r="R166" s="149" t="str">
        <f>'E-S'!F170</f>
        <v>Sélecteur Séparateur sur Monter [boitier XPR1-Réglage Stacker]</v>
      </c>
    </row>
    <row r="167" spans="2:18" ht="16" customHeight="1">
      <c r="B167" s="426" t="str">
        <f>CONCATENATE("mot station STACKER profibus ",RIGHT(P167,2))</f>
        <v>mot station STACKER profibus 27</v>
      </c>
      <c r="C167" s="158" t="s">
        <v>380</v>
      </c>
      <c r="D167" s="117">
        <f t="shared" si="22"/>
        <v>201</v>
      </c>
      <c r="E167" s="151">
        <v>1</v>
      </c>
      <c r="F167" s="136"/>
      <c r="G167" s="176">
        <f t="shared" ref="G167:G181" si="24">G166</f>
        <v>1209</v>
      </c>
      <c r="H167" s="185">
        <v>1</v>
      </c>
      <c r="J167" s="166">
        <f t="shared" ref="J167:J181" si="25">G167+40001</f>
        <v>41210</v>
      </c>
      <c r="L167" s="190" t="str">
        <f t="shared" si="19"/>
        <v>%MW41210.1</v>
      </c>
      <c r="M167" s="162" t="str">
        <f t="shared" si="20"/>
        <v>s_%I201.1</v>
      </c>
      <c r="O167" s="372">
        <f>'E-S'!C171</f>
        <v>1</v>
      </c>
      <c r="P167" s="127" t="str">
        <f>'E-S'!D171</f>
        <v>%IW4.0.201:X1 @27</v>
      </c>
      <c r="Q167" s="149" t="str">
        <f>'E-S'!E171</f>
        <v>SA356.2</v>
      </c>
      <c r="R167" s="149" t="str">
        <f>'E-S'!F171</f>
        <v>Sélecteur Séparateur sur Descendre [boitier XPR1-Réglage Stacker]</v>
      </c>
    </row>
    <row r="168" spans="2:18">
      <c r="B168" s="427"/>
      <c r="C168" s="158" t="s">
        <v>380</v>
      </c>
      <c r="D168" s="117">
        <f t="shared" si="22"/>
        <v>201</v>
      </c>
      <c r="E168" s="151">
        <v>2</v>
      </c>
      <c r="F168" s="136"/>
      <c r="G168" s="176">
        <f t="shared" si="24"/>
        <v>1209</v>
      </c>
      <c r="H168" s="185">
        <v>2</v>
      </c>
      <c r="J168" s="166">
        <f t="shared" si="25"/>
        <v>41210</v>
      </c>
      <c r="L168" s="190" t="str">
        <f t="shared" si="19"/>
        <v>%MW41210.2</v>
      </c>
      <c r="M168" s="162" t="str">
        <f t="shared" si="20"/>
        <v>s_%I201.2</v>
      </c>
      <c r="O168" s="372">
        <f>'E-S'!C172</f>
        <v>1</v>
      </c>
      <c r="P168" s="127" t="str">
        <f>'E-S'!D172</f>
        <v>%IW4.0.201:X2 @27</v>
      </c>
      <c r="Q168" s="149" t="str">
        <f>'E-S'!E172</f>
        <v>SA356.5</v>
      </c>
      <c r="R168" s="149" t="str">
        <f>'E-S'!F172</f>
        <v>Sélecteur Cercleuse sur Monter [boitier XPR1-Réglage Stacker]</v>
      </c>
    </row>
    <row r="169" spans="2:18">
      <c r="B169" s="427"/>
      <c r="C169" s="158" t="s">
        <v>380</v>
      </c>
      <c r="D169" s="117">
        <f t="shared" si="22"/>
        <v>201</v>
      </c>
      <c r="E169" s="151">
        <v>3</v>
      </c>
      <c r="F169" s="136"/>
      <c r="G169" s="176">
        <f t="shared" si="24"/>
        <v>1209</v>
      </c>
      <c r="H169" s="185">
        <v>3</v>
      </c>
      <c r="J169" s="166">
        <f t="shared" si="25"/>
        <v>41210</v>
      </c>
      <c r="L169" s="190" t="str">
        <f t="shared" si="19"/>
        <v>%MW41210.3</v>
      </c>
      <c r="M169" s="162" t="str">
        <f t="shared" si="20"/>
        <v>s_%I201.3</v>
      </c>
      <c r="O169" s="372">
        <f>'E-S'!C173</f>
        <v>1</v>
      </c>
      <c r="P169" s="127" t="str">
        <f>'E-S'!D173</f>
        <v>%IW4.0.201:X3 @27</v>
      </c>
      <c r="Q169" s="149" t="str">
        <f>'E-S'!E173</f>
        <v>SA356.5</v>
      </c>
      <c r="R169" s="149" t="str">
        <f>'E-S'!F173</f>
        <v>Sélecteur Cercleuse sur Descendre [boitier XPR1-Réglage Stacker]</v>
      </c>
    </row>
    <row r="170" spans="2:18">
      <c r="B170" s="427"/>
      <c r="C170" s="158" t="s">
        <v>380</v>
      </c>
      <c r="D170" s="117">
        <f t="shared" si="22"/>
        <v>201</v>
      </c>
      <c r="E170" s="151">
        <v>4</v>
      </c>
      <c r="F170" s="136"/>
      <c r="G170" s="176">
        <f t="shared" si="24"/>
        <v>1209</v>
      </c>
      <c r="H170" s="185">
        <v>4</v>
      </c>
      <c r="J170" s="166">
        <f t="shared" si="25"/>
        <v>41210</v>
      </c>
      <c r="L170" s="190" t="str">
        <f t="shared" si="19"/>
        <v>%MW41210.4</v>
      </c>
      <c r="M170" s="162" t="str">
        <f t="shared" si="20"/>
        <v>s_%I201.4</v>
      </c>
      <c r="O170" s="372">
        <f>'E-S'!C174</f>
        <v>1</v>
      </c>
      <c r="P170" s="127" t="str">
        <f>'E-S'!D174</f>
        <v>%IW4.0.201:X4 @27</v>
      </c>
      <c r="Q170" s="149" t="str">
        <f>'E-S'!E174</f>
        <v>SA357.2</v>
      </c>
      <c r="R170" s="149" t="str">
        <f>'E-S'!F174</f>
        <v>Bouton-voyant Demande déverouillage portes 3-4 d'accès Stacker appuyé [Pupitre général Stacker]</v>
      </c>
    </row>
    <row r="171" spans="2:18">
      <c r="B171" s="427"/>
      <c r="C171" s="158" t="s">
        <v>380</v>
      </c>
      <c r="D171" s="117">
        <f t="shared" si="22"/>
        <v>201</v>
      </c>
      <c r="E171" s="151">
        <v>5</v>
      </c>
      <c r="F171" s="136"/>
      <c r="G171" s="176">
        <f t="shared" si="24"/>
        <v>1209</v>
      </c>
      <c r="H171" s="185">
        <v>5</v>
      </c>
      <c r="J171" s="166">
        <f t="shared" si="25"/>
        <v>41210</v>
      </c>
      <c r="L171" s="190" t="str">
        <f t="shared" si="19"/>
        <v>%MW41210.5</v>
      </c>
      <c r="M171" s="162" t="str">
        <f t="shared" si="20"/>
        <v>s_%I201.5</v>
      </c>
      <c r="O171" s="372">
        <f>'E-S'!C175</f>
        <v>1</v>
      </c>
      <c r="P171" s="127" t="str">
        <f>'E-S'!D175</f>
        <v>%IW4.0.201:X5 @27</v>
      </c>
      <c r="Q171" s="149" t="str">
        <f>'E-S'!E175</f>
        <v>SA357.3 ?</v>
      </c>
      <c r="R171" s="149" t="str">
        <f>'E-S'!F175</f>
        <v>Bouton-voyant Demande déverouillage portes 5 d'accès Stacker appuyé [?] ?</v>
      </c>
    </row>
    <row r="172" spans="2:18">
      <c r="B172" s="427"/>
      <c r="C172" s="158" t="s">
        <v>380</v>
      </c>
      <c r="D172" s="117">
        <f t="shared" si="22"/>
        <v>201</v>
      </c>
      <c r="E172" s="151">
        <v>6</v>
      </c>
      <c r="F172" s="136"/>
      <c r="G172" s="176">
        <f t="shared" si="24"/>
        <v>1209</v>
      </c>
      <c r="H172" s="185">
        <v>6</v>
      </c>
      <c r="J172" s="166">
        <f t="shared" si="25"/>
        <v>41210</v>
      </c>
      <c r="L172" s="190" t="str">
        <f t="shared" si="19"/>
        <v>%MW41210.6</v>
      </c>
      <c r="M172" s="162" t="str">
        <f t="shared" si="20"/>
        <v>s_%I201.6</v>
      </c>
      <c r="O172" s="372">
        <f>'E-S'!C176</f>
        <v>0</v>
      </c>
      <c r="P172" s="127" t="str">
        <f>'E-S'!D176</f>
        <v>%IW4.0.201:X6 @27</v>
      </c>
      <c r="Q172" s="149" t="str">
        <f>'E-S'!E176</f>
        <v>n.c.</v>
      </c>
      <c r="R172" s="149">
        <f>'E-S'!F176</f>
        <v>0</v>
      </c>
    </row>
    <row r="173" spans="2:18">
      <c r="B173" s="427"/>
      <c r="C173" s="158" t="s">
        <v>380</v>
      </c>
      <c r="D173" s="117">
        <f t="shared" si="22"/>
        <v>201</v>
      </c>
      <c r="E173" s="151">
        <v>7</v>
      </c>
      <c r="F173" s="136"/>
      <c r="G173" s="176">
        <f t="shared" si="24"/>
        <v>1209</v>
      </c>
      <c r="H173" s="185">
        <v>7</v>
      </c>
      <c r="J173" s="166">
        <f t="shared" si="25"/>
        <v>41210</v>
      </c>
      <c r="L173" s="190" t="str">
        <f t="shared" si="19"/>
        <v>%MW41210.7</v>
      </c>
      <c r="M173" s="162" t="str">
        <f t="shared" si="20"/>
        <v>s_%I201.7</v>
      </c>
      <c r="O173" s="372">
        <f>'E-S'!C177</f>
        <v>0</v>
      </c>
      <c r="P173" s="127" t="str">
        <f>'E-S'!D177</f>
        <v>%IW4.0.201:X7 @27</v>
      </c>
      <c r="Q173" s="149" t="str">
        <f>'E-S'!E177</f>
        <v>n.c.</v>
      </c>
      <c r="R173" s="149">
        <f>'E-S'!F177</f>
        <v>0</v>
      </c>
    </row>
    <row r="174" spans="2:18">
      <c r="B174" s="427"/>
      <c r="C174" s="158" t="s">
        <v>380</v>
      </c>
      <c r="D174" s="117">
        <f t="shared" si="22"/>
        <v>201</v>
      </c>
      <c r="E174" s="151">
        <v>8</v>
      </c>
      <c r="F174" s="136"/>
      <c r="G174" s="176">
        <f t="shared" si="24"/>
        <v>1209</v>
      </c>
      <c r="H174" s="185">
        <v>8</v>
      </c>
      <c r="J174" s="166">
        <f t="shared" si="25"/>
        <v>41210</v>
      </c>
      <c r="L174" s="190" t="str">
        <f t="shared" si="19"/>
        <v>%MW41210.8</v>
      </c>
      <c r="M174" s="162" t="str">
        <f t="shared" si="20"/>
        <v>s_%I201.8</v>
      </c>
      <c r="O174" s="372">
        <f>'E-S'!C178</f>
        <v>0</v>
      </c>
      <c r="P174" s="127" t="str">
        <f>'E-S'!D178</f>
        <v>%IW4.0.201:X8 @27</v>
      </c>
      <c r="Q174" s="149" t="str">
        <f>'E-S'!E178</f>
        <v>n.c.</v>
      </c>
      <c r="R174" s="149">
        <f>'E-S'!F178</f>
        <v>0</v>
      </c>
    </row>
    <row r="175" spans="2:18">
      <c r="B175" s="427"/>
      <c r="C175" s="158" t="s">
        <v>380</v>
      </c>
      <c r="D175" s="117">
        <f t="shared" si="22"/>
        <v>201</v>
      </c>
      <c r="E175" s="151">
        <v>9</v>
      </c>
      <c r="F175" s="136"/>
      <c r="G175" s="176">
        <f t="shared" si="24"/>
        <v>1209</v>
      </c>
      <c r="H175" s="185">
        <v>9</v>
      </c>
      <c r="J175" s="166">
        <f t="shared" si="25"/>
        <v>41210</v>
      </c>
      <c r="L175" s="190" t="str">
        <f t="shared" si="19"/>
        <v>%MW41210.9</v>
      </c>
      <c r="M175" s="162" t="str">
        <f t="shared" si="20"/>
        <v>s_%I201.9</v>
      </c>
      <c r="O175" s="372">
        <f>'E-S'!C179</f>
        <v>0</v>
      </c>
      <c r="P175" s="127" t="str">
        <f>'E-S'!D179</f>
        <v>%IW4.0.201:X9 @27</v>
      </c>
      <c r="Q175" s="149" t="str">
        <f>'E-S'!E179</f>
        <v>n.c.</v>
      </c>
      <c r="R175" s="149">
        <f>'E-S'!F179</f>
        <v>0</v>
      </c>
    </row>
    <row r="176" spans="2:18">
      <c r="B176" s="427"/>
      <c r="C176" s="158" t="s">
        <v>380</v>
      </c>
      <c r="D176" s="117">
        <f t="shared" si="22"/>
        <v>201</v>
      </c>
      <c r="E176" s="151">
        <v>10</v>
      </c>
      <c r="F176" s="136"/>
      <c r="G176" s="176">
        <f t="shared" si="24"/>
        <v>1209</v>
      </c>
      <c r="H176" s="185">
        <v>10</v>
      </c>
      <c r="J176" s="166">
        <f t="shared" si="25"/>
        <v>41210</v>
      </c>
      <c r="L176" s="190" t="str">
        <f t="shared" si="19"/>
        <v>%MW41210.10</v>
      </c>
      <c r="M176" s="162" t="str">
        <f t="shared" si="20"/>
        <v>s_%I201.10</v>
      </c>
      <c r="O176" s="372">
        <f>'E-S'!C180</f>
        <v>0</v>
      </c>
      <c r="P176" s="127" t="str">
        <f>'E-S'!D180</f>
        <v>%IW4.0.201:X10 @27</v>
      </c>
      <c r="Q176" s="149" t="str">
        <f>'E-S'!E180</f>
        <v>n.c.</v>
      </c>
      <c r="R176" s="149">
        <f>'E-S'!F180</f>
        <v>0</v>
      </c>
    </row>
    <row r="177" spans="2:18">
      <c r="B177" s="427"/>
      <c r="C177" s="158" t="s">
        <v>380</v>
      </c>
      <c r="D177" s="117">
        <f t="shared" si="22"/>
        <v>201</v>
      </c>
      <c r="E177" s="151">
        <v>11</v>
      </c>
      <c r="F177" s="136"/>
      <c r="G177" s="176">
        <f t="shared" si="24"/>
        <v>1209</v>
      </c>
      <c r="H177" s="185">
        <v>11</v>
      </c>
      <c r="J177" s="166">
        <f t="shared" si="25"/>
        <v>41210</v>
      </c>
      <c r="L177" s="190" t="str">
        <f t="shared" si="19"/>
        <v>%MW41210.11</v>
      </c>
      <c r="M177" s="162" t="str">
        <f t="shared" si="20"/>
        <v>s_%I201.11</v>
      </c>
      <c r="O177" s="372">
        <f>'E-S'!C181</f>
        <v>0</v>
      </c>
      <c r="P177" s="127" t="str">
        <f>'E-S'!D181</f>
        <v>%IW4.0.201:X11 @27</v>
      </c>
      <c r="Q177" s="149" t="str">
        <f>'E-S'!E181</f>
        <v>n.c.</v>
      </c>
      <c r="R177" s="149">
        <f>'E-S'!F181</f>
        <v>0</v>
      </c>
    </row>
    <row r="178" spans="2:18">
      <c r="B178" s="427"/>
      <c r="C178" s="158" t="s">
        <v>380</v>
      </c>
      <c r="D178" s="117">
        <f t="shared" si="22"/>
        <v>201</v>
      </c>
      <c r="E178" s="151">
        <v>12</v>
      </c>
      <c r="F178" s="136"/>
      <c r="G178" s="176">
        <f t="shared" si="24"/>
        <v>1209</v>
      </c>
      <c r="H178" s="185">
        <v>12</v>
      </c>
      <c r="J178" s="166">
        <f t="shared" si="25"/>
        <v>41210</v>
      </c>
      <c r="L178" s="190" t="str">
        <f t="shared" si="19"/>
        <v>%MW41210.12</v>
      </c>
      <c r="M178" s="162" t="str">
        <f t="shared" si="20"/>
        <v>s_%I201.12</v>
      </c>
      <c r="O178" s="373"/>
      <c r="P178" s="276"/>
      <c r="Q178" s="375"/>
      <c r="R178" s="375"/>
    </row>
    <row r="179" spans="2:18">
      <c r="B179" s="427"/>
      <c r="C179" s="158" t="s">
        <v>380</v>
      </c>
      <c r="D179" s="117">
        <f t="shared" si="22"/>
        <v>201</v>
      </c>
      <c r="E179" s="151">
        <v>13</v>
      </c>
      <c r="F179" s="136"/>
      <c r="G179" s="176">
        <f t="shared" si="24"/>
        <v>1209</v>
      </c>
      <c r="H179" s="185">
        <v>13</v>
      </c>
      <c r="J179" s="166">
        <f t="shared" si="25"/>
        <v>41210</v>
      </c>
      <c r="L179" s="190" t="str">
        <f t="shared" si="19"/>
        <v>%MW41210.13</v>
      </c>
      <c r="M179" s="162" t="str">
        <f t="shared" si="20"/>
        <v>s_%I201.13</v>
      </c>
      <c r="O179" s="373"/>
      <c r="P179" s="276"/>
      <c r="Q179" s="375"/>
      <c r="R179" s="375"/>
    </row>
    <row r="180" spans="2:18">
      <c r="B180" s="427"/>
      <c r="C180" s="158" t="s">
        <v>380</v>
      </c>
      <c r="D180" s="117">
        <f t="shared" si="22"/>
        <v>201</v>
      </c>
      <c r="E180" s="151">
        <v>14</v>
      </c>
      <c r="F180" s="136"/>
      <c r="G180" s="176">
        <f t="shared" si="24"/>
        <v>1209</v>
      </c>
      <c r="H180" s="185">
        <v>14</v>
      </c>
      <c r="J180" s="166">
        <f t="shared" si="25"/>
        <v>41210</v>
      </c>
      <c r="L180" s="190" t="str">
        <f t="shared" si="19"/>
        <v>%MW41210.14</v>
      </c>
      <c r="M180" s="162" t="str">
        <f t="shared" si="20"/>
        <v>s_%I201.14</v>
      </c>
      <c r="O180" s="373"/>
      <c r="P180" s="276"/>
      <c r="Q180" s="375"/>
      <c r="R180" s="375"/>
    </row>
    <row r="181" spans="2:18" ht="17" thickBot="1">
      <c r="B181" s="428"/>
      <c r="C181" s="158" t="s">
        <v>380</v>
      </c>
      <c r="D181" s="117">
        <f t="shared" si="22"/>
        <v>201</v>
      </c>
      <c r="E181" s="151">
        <v>15</v>
      </c>
      <c r="F181" s="137"/>
      <c r="G181" s="176">
        <f t="shared" si="24"/>
        <v>1209</v>
      </c>
      <c r="H181" s="185">
        <v>15</v>
      </c>
      <c r="J181" s="166">
        <f t="shared" si="25"/>
        <v>41210</v>
      </c>
      <c r="L181" s="191" t="str">
        <f t="shared" si="19"/>
        <v>%MW41210.15</v>
      </c>
      <c r="M181" s="162" t="str">
        <f t="shared" si="20"/>
        <v>s_%I201.15</v>
      </c>
      <c r="O181" s="373"/>
      <c r="P181" s="276"/>
      <c r="Q181" s="375"/>
      <c r="R181" s="375"/>
    </row>
    <row r="182" spans="2:18" ht="17" thickBot="1">
      <c r="B182" s="167">
        <f>B166+1</f>
        <v>1210</v>
      </c>
      <c r="C182" s="159" t="s">
        <v>416</v>
      </c>
      <c r="D182" s="168">
        <v>200</v>
      </c>
      <c r="E182" s="152">
        <v>0</v>
      </c>
      <c r="F182" s="171" t="str">
        <f>CONCATENATE("%MW",B182,":=",LEFT(P182,10),";")</f>
        <v>%MW1210:=%QW4.0.200;</v>
      </c>
      <c r="G182" s="175">
        <f>B182</f>
        <v>1210</v>
      </c>
      <c r="H182" s="184">
        <v>0</v>
      </c>
      <c r="J182" s="169">
        <f>G182+40001</f>
        <v>41211</v>
      </c>
      <c r="L182" s="186" t="str">
        <f t="shared" si="19"/>
        <v>%MW41211.0</v>
      </c>
      <c r="M182" s="163" t="str">
        <f t="shared" si="20"/>
        <v>s_%Q200.0</v>
      </c>
      <c r="O182" s="372">
        <f>'E-S'!C182</f>
        <v>1</v>
      </c>
      <c r="P182" s="127" t="str">
        <f>'E-S'!D182</f>
        <v>%QW4.0.200:X0 @27</v>
      </c>
      <c r="Q182" s="149" t="str">
        <f>'E-S'!E182</f>
        <v>SB354.3</v>
      </c>
      <c r="R182" s="149" t="str">
        <f>'E-S'!F182</f>
        <v>ALLUMER bouton-voyant Habilitation Réglage Stacker [boitier XPR1-Réglage Stacker]</v>
      </c>
    </row>
    <row r="183" spans="2:18" ht="16" customHeight="1">
      <c r="B183" s="426" t="str">
        <f>CONCATENATE("mot station STACKER profibus ",RIGHT(P183,2))</f>
        <v>mot station STACKER profibus 27</v>
      </c>
      <c r="C183" s="159" t="s">
        <v>416</v>
      </c>
      <c r="D183" s="117">
        <f t="shared" si="22"/>
        <v>200</v>
      </c>
      <c r="E183" s="152">
        <v>1</v>
      </c>
      <c r="F183" s="134"/>
      <c r="G183" s="175">
        <f>G182</f>
        <v>1210</v>
      </c>
      <c r="H183" s="184">
        <v>1</v>
      </c>
      <c r="J183" s="169">
        <f t="shared" ref="J183:J197" si="26">G183+40001</f>
        <v>41211</v>
      </c>
      <c r="L183" s="187" t="str">
        <f t="shared" si="19"/>
        <v>%MW41211.1</v>
      </c>
      <c r="M183" s="163" t="str">
        <f t="shared" si="20"/>
        <v>s_%Q200.1</v>
      </c>
      <c r="O183" s="372">
        <f>'E-S'!C183</f>
        <v>1</v>
      </c>
      <c r="P183" s="127" t="str">
        <f>'E-S'!D183</f>
        <v>%QW4.0.200:X1 @27</v>
      </c>
      <c r="Q183" s="149" t="str">
        <f>'E-S'!E183</f>
        <v>SB357.2</v>
      </c>
      <c r="R183" s="149" t="str">
        <f>'E-S'!F183</f>
        <v>ALLUMER bouton-voyant Portes 3-4 accès Staker autorisé [Pupitre général Stacker]</v>
      </c>
    </row>
    <row r="184" spans="2:18">
      <c r="B184" s="427"/>
      <c r="C184" s="159" t="s">
        <v>416</v>
      </c>
      <c r="D184" s="117">
        <f t="shared" si="22"/>
        <v>200</v>
      </c>
      <c r="E184" s="152">
        <v>2</v>
      </c>
      <c r="F184" s="134"/>
      <c r="G184" s="175">
        <f t="shared" ref="G184:G213" si="27">G183</f>
        <v>1210</v>
      </c>
      <c r="H184" s="184">
        <v>2</v>
      </c>
      <c r="J184" s="169">
        <f t="shared" si="26"/>
        <v>41211</v>
      </c>
      <c r="L184" s="187" t="str">
        <f t="shared" si="19"/>
        <v>%MW41211.2</v>
      </c>
      <c r="M184" s="163" t="str">
        <f t="shared" si="20"/>
        <v>s_%Q200.2</v>
      </c>
      <c r="O184" s="372">
        <f>'E-S'!C184</f>
        <v>1</v>
      </c>
      <c r="P184" s="127" t="str">
        <f>'E-S'!D184</f>
        <v>%QW4.0.200:X2 @27</v>
      </c>
      <c r="Q184" s="149" t="str">
        <f>'E-S'!E184</f>
        <v>SB357.3 ?</v>
      </c>
      <c r="R184" s="149" t="str">
        <f>'E-S'!F184</f>
        <v>ALLUMER bouton-voyant Porte 5 accès Staker autorisé ?</v>
      </c>
    </row>
    <row r="185" spans="2:18">
      <c r="B185" s="427"/>
      <c r="C185" s="159" t="s">
        <v>416</v>
      </c>
      <c r="D185" s="117">
        <f t="shared" si="22"/>
        <v>200</v>
      </c>
      <c r="E185" s="152">
        <v>3</v>
      </c>
      <c r="F185" s="134"/>
      <c r="G185" s="175">
        <f t="shared" si="27"/>
        <v>1210</v>
      </c>
      <c r="H185" s="184">
        <v>3</v>
      </c>
      <c r="J185" s="169">
        <f t="shared" si="26"/>
        <v>41211</v>
      </c>
      <c r="L185" s="187" t="str">
        <f t="shared" si="19"/>
        <v>%MW41211.3</v>
      </c>
      <c r="M185" s="163" t="str">
        <f t="shared" si="20"/>
        <v>s_%Q200.3</v>
      </c>
      <c r="O185" s="372">
        <f>'E-S'!C185</f>
        <v>0</v>
      </c>
      <c r="P185" s="127" t="str">
        <f>'E-S'!D185</f>
        <v>%QW4.0.200:X3 @27</v>
      </c>
      <c r="Q185" s="149" t="str">
        <f>'E-S'!E185</f>
        <v>n.c.</v>
      </c>
      <c r="R185" s="149">
        <f>'E-S'!F185</f>
        <v>0</v>
      </c>
    </row>
    <row r="186" spans="2:18">
      <c r="B186" s="427"/>
      <c r="C186" s="159" t="s">
        <v>416</v>
      </c>
      <c r="D186" s="117">
        <f t="shared" si="22"/>
        <v>200</v>
      </c>
      <c r="E186" s="152">
        <v>4</v>
      </c>
      <c r="F186" s="134"/>
      <c r="G186" s="175">
        <f t="shared" si="27"/>
        <v>1210</v>
      </c>
      <c r="H186" s="184">
        <v>4</v>
      </c>
      <c r="J186" s="169">
        <f t="shared" si="26"/>
        <v>41211</v>
      </c>
      <c r="L186" s="187" t="str">
        <f t="shared" si="19"/>
        <v>%MW41211.4</v>
      </c>
      <c r="M186" s="163" t="str">
        <f t="shared" si="20"/>
        <v>s_%Q200.4</v>
      </c>
      <c r="O186" s="372">
        <f>'E-S'!C186</f>
        <v>1</v>
      </c>
      <c r="P186" s="127" t="str">
        <f>'E-S'!D186</f>
        <v>%QW4.0.200:X4 @27</v>
      </c>
      <c r="Q186" s="149" t="str">
        <f>'E-S'!E186</f>
        <v>SB352.3</v>
      </c>
      <c r="R186" s="149" t="str">
        <f>'E-S'!F186</f>
        <v>ALLUMER bouton-voyant RAZ alarmes Stacker [Pupitre général Stacker]</v>
      </c>
    </row>
    <row r="187" spans="2:18">
      <c r="B187" s="427"/>
      <c r="C187" s="159" t="s">
        <v>416</v>
      </c>
      <c r="D187" s="117">
        <f t="shared" si="22"/>
        <v>200</v>
      </c>
      <c r="E187" s="152">
        <v>5</v>
      </c>
      <c r="F187" s="134"/>
      <c r="G187" s="175">
        <f t="shared" si="27"/>
        <v>1210</v>
      </c>
      <c r="H187" s="184">
        <v>5</v>
      </c>
      <c r="J187" s="169">
        <f t="shared" si="26"/>
        <v>41211</v>
      </c>
      <c r="L187" s="187" t="str">
        <f t="shared" si="19"/>
        <v>%MW41211.5</v>
      </c>
      <c r="M187" s="163" t="str">
        <f t="shared" si="20"/>
        <v>s_%Q200.5</v>
      </c>
      <c r="O187" s="372">
        <f>'E-S'!C187</f>
        <v>1</v>
      </c>
      <c r="P187" s="127" t="str">
        <f>'E-S'!D187</f>
        <v>%QW4.0.200:X5 @27</v>
      </c>
      <c r="Q187" s="149" t="str">
        <f>'E-S'!E187</f>
        <v>SB353.2</v>
      </c>
      <c r="R187" s="149" t="str">
        <f>'E-S'!F187</f>
        <v>ALLUMER bouton-voyant Marche cycle Stacker [Pupitre général Stacker]</v>
      </c>
    </row>
    <row r="188" spans="2:18">
      <c r="B188" s="427"/>
      <c r="C188" s="159" t="s">
        <v>416</v>
      </c>
      <c r="D188" s="117">
        <f t="shared" si="22"/>
        <v>200</v>
      </c>
      <c r="E188" s="152">
        <v>6</v>
      </c>
      <c r="F188" s="134"/>
      <c r="G188" s="175">
        <f t="shared" si="27"/>
        <v>1210</v>
      </c>
      <c r="H188" s="184">
        <v>6</v>
      </c>
      <c r="J188" s="169">
        <f t="shared" si="26"/>
        <v>41211</v>
      </c>
      <c r="L188" s="187" t="str">
        <f t="shared" si="19"/>
        <v>%MW41211.6</v>
      </c>
      <c r="M188" s="163" t="str">
        <f t="shared" si="20"/>
        <v>s_%Q200.6</v>
      </c>
      <c r="O188" s="372">
        <f>'E-S'!C188</f>
        <v>0</v>
      </c>
      <c r="P188" s="127" t="str">
        <f>'E-S'!D188</f>
        <v>%QW4.0.200:X6 @27</v>
      </c>
      <c r="Q188" s="149" t="str">
        <f>'E-S'!E188</f>
        <v>n.c.</v>
      </c>
      <c r="R188" s="149">
        <f>'E-S'!F188</f>
        <v>0</v>
      </c>
    </row>
    <row r="189" spans="2:18">
      <c r="B189" s="427"/>
      <c r="C189" s="159" t="s">
        <v>416</v>
      </c>
      <c r="D189" s="117">
        <f t="shared" si="22"/>
        <v>200</v>
      </c>
      <c r="E189" s="152">
        <v>7</v>
      </c>
      <c r="F189" s="134"/>
      <c r="G189" s="175">
        <f t="shared" si="27"/>
        <v>1210</v>
      </c>
      <c r="H189" s="184">
        <v>7</v>
      </c>
      <c r="J189" s="169">
        <f t="shared" si="26"/>
        <v>41211</v>
      </c>
      <c r="L189" s="187" t="str">
        <f t="shared" si="19"/>
        <v>%MW41211.7</v>
      </c>
      <c r="M189" s="163" t="str">
        <f t="shared" si="20"/>
        <v>s_%Q200.7</v>
      </c>
      <c r="O189" s="372">
        <f>'E-S'!C189</f>
        <v>0</v>
      </c>
      <c r="P189" s="127" t="str">
        <f>'E-S'!D189</f>
        <v>%QW4.0.200:X7 @27</v>
      </c>
      <c r="Q189" s="149" t="str">
        <f>'E-S'!E189</f>
        <v>n.c.</v>
      </c>
      <c r="R189" s="149">
        <f>'E-S'!F189</f>
        <v>0</v>
      </c>
    </row>
    <row r="190" spans="2:18">
      <c r="B190" s="427"/>
      <c r="C190" s="159" t="s">
        <v>416</v>
      </c>
      <c r="D190" s="117">
        <f t="shared" si="22"/>
        <v>200</v>
      </c>
      <c r="E190" s="152">
        <v>8</v>
      </c>
      <c r="F190" s="134"/>
      <c r="G190" s="175">
        <f t="shared" si="27"/>
        <v>1210</v>
      </c>
      <c r="H190" s="184">
        <v>8</v>
      </c>
      <c r="J190" s="169">
        <f t="shared" si="26"/>
        <v>41211</v>
      </c>
      <c r="L190" s="187" t="str">
        <f t="shared" si="19"/>
        <v>%MW41211.8</v>
      </c>
      <c r="M190" s="163" t="str">
        <f t="shared" si="20"/>
        <v>s_%Q200.8</v>
      </c>
      <c r="O190" s="372">
        <f>'E-S'!C190</f>
        <v>1</v>
      </c>
      <c r="P190" s="127" t="str">
        <f>'E-S'!D190</f>
        <v>%QW4.0.200:X8 @27</v>
      </c>
      <c r="Q190" s="149" t="str">
        <f>'E-S'!E190</f>
        <v>SQ53.1B</v>
      </c>
      <c r="R190" s="149" t="str">
        <f>'E-S'!F190</f>
        <v>DÉVERROUILLER Portes 3-4 accès Staker</v>
      </c>
    </row>
    <row r="191" spans="2:18">
      <c r="B191" s="427"/>
      <c r="C191" s="159" t="s">
        <v>416</v>
      </c>
      <c r="D191" s="117">
        <f t="shared" si="22"/>
        <v>200</v>
      </c>
      <c r="E191" s="152">
        <v>9</v>
      </c>
      <c r="F191" s="134"/>
      <c r="G191" s="175">
        <f t="shared" si="27"/>
        <v>1210</v>
      </c>
      <c r="H191" s="184">
        <v>9</v>
      </c>
      <c r="J191" s="169">
        <f t="shared" si="26"/>
        <v>41211</v>
      </c>
      <c r="L191" s="187" t="str">
        <f t="shared" si="19"/>
        <v>%MW41211.9</v>
      </c>
      <c r="M191" s="163" t="str">
        <f t="shared" si="20"/>
        <v>s_%Q200.9</v>
      </c>
      <c r="O191" s="372">
        <f>'E-S'!C191</f>
        <v>1</v>
      </c>
      <c r="P191" s="127" t="str">
        <f>'E-S'!D191</f>
        <v>%QW4.0.200:X9 @27</v>
      </c>
      <c r="Q191" s="149" t="str">
        <f>'E-S'!E191</f>
        <v>?</v>
      </c>
      <c r="R191" s="149" t="str">
        <f>'E-S'!F191</f>
        <v>DÉVERROUILLER Portes 4 accès Staker (d'après programme)</v>
      </c>
    </row>
    <row r="192" spans="2:18">
      <c r="B192" s="427"/>
      <c r="C192" s="159" t="s">
        <v>416</v>
      </c>
      <c r="D192" s="117">
        <f t="shared" si="22"/>
        <v>200</v>
      </c>
      <c r="E192" s="152">
        <v>10</v>
      </c>
      <c r="F192" s="134"/>
      <c r="G192" s="175">
        <f t="shared" si="27"/>
        <v>1210</v>
      </c>
      <c r="H192" s="184">
        <v>10</v>
      </c>
      <c r="J192" s="169">
        <f t="shared" si="26"/>
        <v>41211</v>
      </c>
      <c r="L192" s="187" t="str">
        <f t="shared" si="19"/>
        <v>%MW41211.10</v>
      </c>
      <c r="M192" s="163" t="str">
        <f t="shared" si="20"/>
        <v>s_%Q200.10</v>
      </c>
      <c r="O192" s="372">
        <f>'E-S'!C192</f>
        <v>1</v>
      </c>
      <c r="P192" s="127" t="str">
        <f>'E-S'!D192</f>
        <v>%QW4.0.200:X10 @27</v>
      </c>
      <c r="Q192" s="149" t="str">
        <f>'E-S'!E192</f>
        <v>?</v>
      </c>
      <c r="R192" s="149" t="str">
        <f>'E-S'!F192</f>
        <v>DÉVERROUILLER Portes 5 accès Staker (d'après programme)</v>
      </c>
    </row>
    <row r="193" spans="2:18">
      <c r="B193" s="427"/>
      <c r="C193" s="159" t="s">
        <v>416</v>
      </c>
      <c r="D193" s="117">
        <f t="shared" si="22"/>
        <v>200</v>
      </c>
      <c r="E193" s="152">
        <v>11</v>
      </c>
      <c r="F193" s="134"/>
      <c r="G193" s="175">
        <f t="shared" si="27"/>
        <v>1210</v>
      </c>
      <c r="H193" s="184">
        <v>11</v>
      </c>
      <c r="J193" s="169">
        <f t="shared" si="26"/>
        <v>41211</v>
      </c>
      <c r="L193" s="187" t="str">
        <f t="shared" si="19"/>
        <v>%MW41211.11</v>
      </c>
      <c r="M193" s="163" t="str">
        <f t="shared" si="20"/>
        <v>s_%Q200.11</v>
      </c>
      <c r="O193" s="372">
        <f>'E-S'!C193</f>
        <v>0</v>
      </c>
      <c r="P193" s="127" t="str">
        <f>'E-S'!D193</f>
        <v>%QW4.0.200:X11 @27</v>
      </c>
      <c r="Q193" s="149" t="str">
        <f>'E-S'!E193</f>
        <v>n.c.</v>
      </c>
      <c r="R193" s="149">
        <f>'E-S'!F193</f>
        <v>0</v>
      </c>
    </row>
    <row r="194" spans="2:18">
      <c r="B194" s="427"/>
      <c r="C194" s="159" t="s">
        <v>416</v>
      </c>
      <c r="D194" s="117">
        <f t="shared" si="22"/>
        <v>200</v>
      </c>
      <c r="E194" s="152">
        <v>12</v>
      </c>
      <c r="F194" s="134"/>
      <c r="G194" s="175">
        <f t="shared" si="27"/>
        <v>1210</v>
      </c>
      <c r="H194" s="184">
        <v>12</v>
      </c>
      <c r="J194" s="169">
        <f t="shared" si="26"/>
        <v>41211</v>
      </c>
      <c r="L194" s="187" t="str">
        <f t="shared" si="19"/>
        <v>%MW41211.12</v>
      </c>
      <c r="M194" s="163" t="str">
        <f t="shared" si="20"/>
        <v>s_%Q200.12</v>
      </c>
      <c r="O194" s="373"/>
      <c r="P194" s="276"/>
      <c r="Q194" s="375"/>
      <c r="R194" s="375"/>
    </row>
    <row r="195" spans="2:18">
      <c r="B195" s="427"/>
      <c r="C195" s="159" t="s">
        <v>416</v>
      </c>
      <c r="D195" s="117">
        <f t="shared" si="22"/>
        <v>200</v>
      </c>
      <c r="E195" s="152">
        <v>13</v>
      </c>
      <c r="F195" s="134"/>
      <c r="G195" s="175">
        <f t="shared" si="27"/>
        <v>1210</v>
      </c>
      <c r="H195" s="184">
        <v>13</v>
      </c>
      <c r="J195" s="169">
        <f t="shared" si="26"/>
        <v>41211</v>
      </c>
      <c r="L195" s="187" t="str">
        <f t="shared" si="19"/>
        <v>%MW41211.13</v>
      </c>
      <c r="M195" s="163" t="str">
        <f t="shared" si="20"/>
        <v>s_%Q200.13</v>
      </c>
      <c r="O195" s="373"/>
      <c r="P195" s="276"/>
      <c r="Q195" s="375"/>
      <c r="R195" s="375"/>
    </row>
    <row r="196" spans="2:18">
      <c r="B196" s="427"/>
      <c r="C196" s="159" t="s">
        <v>416</v>
      </c>
      <c r="D196" s="117">
        <f t="shared" si="22"/>
        <v>200</v>
      </c>
      <c r="E196" s="152">
        <v>14</v>
      </c>
      <c r="F196" s="134"/>
      <c r="G196" s="175">
        <f t="shared" si="27"/>
        <v>1210</v>
      </c>
      <c r="H196" s="184">
        <v>14</v>
      </c>
      <c r="J196" s="169">
        <f t="shared" si="26"/>
        <v>41211</v>
      </c>
      <c r="L196" s="187" t="str">
        <f t="shared" si="19"/>
        <v>%MW41211.14</v>
      </c>
      <c r="M196" s="163" t="str">
        <f t="shared" si="20"/>
        <v>s_%Q200.14</v>
      </c>
      <c r="O196" s="373"/>
      <c r="P196" s="276"/>
      <c r="Q196" s="375"/>
      <c r="R196" s="375"/>
    </row>
    <row r="197" spans="2:18" ht="17" thickBot="1">
      <c r="B197" s="428"/>
      <c r="C197" s="159" t="s">
        <v>416</v>
      </c>
      <c r="D197" s="117">
        <f t="shared" si="22"/>
        <v>200</v>
      </c>
      <c r="E197" s="152">
        <v>15</v>
      </c>
      <c r="F197" s="135"/>
      <c r="G197" s="175">
        <f t="shared" si="27"/>
        <v>1210</v>
      </c>
      <c r="H197" s="184">
        <v>15</v>
      </c>
      <c r="J197" s="169">
        <f t="shared" si="26"/>
        <v>41211</v>
      </c>
      <c r="L197" s="188" t="str">
        <f t="shared" si="19"/>
        <v>%MW41211.15</v>
      </c>
      <c r="M197" s="163" t="str">
        <f t="shared" si="20"/>
        <v>s_%Q200.15</v>
      </c>
      <c r="O197" s="373"/>
      <c r="P197" s="276"/>
      <c r="Q197" s="375"/>
      <c r="R197" s="375"/>
    </row>
    <row r="198" spans="2:18" ht="17" thickBot="1">
      <c r="B198" s="167">
        <f>B182+1</f>
        <v>1211</v>
      </c>
      <c r="C198" s="157" t="s">
        <v>380</v>
      </c>
      <c r="D198" s="168">
        <v>210</v>
      </c>
      <c r="E198" s="151">
        <v>0</v>
      </c>
      <c r="F198" s="172" t="str">
        <f>CONCATENATE("%MW",B198,":=",LEFT(P198,10),";")</f>
        <v>%MW1211:=%IW4.0.210;</v>
      </c>
      <c r="G198" s="266">
        <f>B198</f>
        <v>1211</v>
      </c>
      <c r="H198" s="267">
        <v>0</v>
      </c>
      <c r="J198" s="165">
        <f>G198+40001</f>
        <v>41212</v>
      </c>
      <c r="L198" s="268" t="str">
        <f t="shared" si="19"/>
        <v>%MW41212.0</v>
      </c>
      <c r="M198" s="161" t="str">
        <f t="shared" si="20"/>
        <v>s_%I210.0</v>
      </c>
      <c r="O198" s="372">
        <f>'E-S'!C194</f>
        <v>1</v>
      </c>
      <c r="P198" s="127" t="str">
        <f>'E-S'!D194</f>
        <v>%IW4.0.210:X0 @28</v>
      </c>
      <c r="Q198" s="149" t="str">
        <f>'E-S'!E194</f>
        <v>B372.2</v>
      </c>
      <c r="R198" s="149" t="str">
        <f>'E-S'!F194</f>
        <v>Reserve de bouteille minimale Canal 1</v>
      </c>
    </row>
    <row r="199" spans="2:18" ht="16" customHeight="1">
      <c r="B199" s="426" t="str">
        <f>CONCATENATE("mot station STACKER profibus ",RIGHT(P199,2))</f>
        <v>mot station STACKER profibus 28</v>
      </c>
      <c r="C199" s="157" t="s">
        <v>380</v>
      </c>
      <c r="D199" s="117">
        <f t="shared" si="22"/>
        <v>210</v>
      </c>
      <c r="E199" s="151">
        <v>1</v>
      </c>
      <c r="F199" s="136"/>
      <c r="G199" s="266">
        <f t="shared" si="27"/>
        <v>1211</v>
      </c>
      <c r="H199" s="267">
        <v>1</v>
      </c>
      <c r="J199" s="165">
        <f t="shared" ref="J199:J213" si="28">G199+40001</f>
        <v>41212</v>
      </c>
      <c r="L199" s="269" t="str">
        <f t="shared" si="19"/>
        <v>%MW41212.1</v>
      </c>
      <c r="M199" s="161" t="str">
        <f t="shared" si="20"/>
        <v>s_%I210.1</v>
      </c>
      <c r="O199" s="372">
        <f>'E-S'!C195</f>
        <v>1</v>
      </c>
      <c r="P199" s="127" t="str">
        <f>'E-S'!D195</f>
        <v>%IW4.0.210:X1 @28</v>
      </c>
      <c r="Q199" s="149" t="str">
        <f>'E-S'!E195</f>
        <v>B372.3</v>
      </c>
      <c r="R199" s="149" t="str">
        <f>'E-S'!F195</f>
        <v>Précomptage bouteille Canal 1 (%MW512 comptage et SP en 511)</v>
      </c>
    </row>
    <row r="200" spans="2:18">
      <c r="B200" s="427"/>
      <c r="C200" s="157" t="s">
        <v>380</v>
      </c>
      <c r="D200" s="117">
        <f t="shared" si="22"/>
        <v>210</v>
      </c>
      <c r="E200" s="151">
        <v>2</v>
      </c>
      <c r="F200" s="136"/>
      <c r="G200" s="266">
        <f t="shared" si="27"/>
        <v>1211</v>
      </c>
      <c r="H200" s="267">
        <v>2</v>
      </c>
      <c r="J200" s="165">
        <f t="shared" si="28"/>
        <v>41212</v>
      </c>
      <c r="L200" s="269" t="str">
        <f t="shared" si="19"/>
        <v>%MW41212.2</v>
      </c>
      <c r="M200" s="161" t="str">
        <f t="shared" si="20"/>
        <v>s_%I210.2</v>
      </c>
      <c r="O200" s="372">
        <f>'E-S'!C196</f>
        <v>0</v>
      </c>
      <c r="P200" s="127" t="str">
        <f>'E-S'!D196</f>
        <v>%IW4.0.210:X2 @28</v>
      </c>
      <c r="Q200" s="149" t="str">
        <f>'E-S'!E196</f>
        <v>B372.5 ?</v>
      </c>
      <c r="R200" s="149" t="str">
        <f>'E-S'!F196</f>
        <v>Comptage bouteille Canal 1 (remplacée par %I6.1 )</v>
      </c>
    </row>
    <row r="201" spans="2:18">
      <c r="B201" s="427"/>
      <c r="C201" s="157" t="s">
        <v>380</v>
      </c>
      <c r="D201" s="117">
        <f t="shared" si="22"/>
        <v>210</v>
      </c>
      <c r="E201" s="151">
        <v>3</v>
      </c>
      <c r="F201" s="136"/>
      <c r="G201" s="266">
        <f t="shared" si="27"/>
        <v>1211</v>
      </c>
      <c r="H201" s="267">
        <v>3</v>
      </c>
      <c r="J201" s="165">
        <f t="shared" si="28"/>
        <v>41212</v>
      </c>
      <c r="L201" s="269" t="str">
        <f t="shared" si="19"/>
        <v>%MW41212.3</v>
      </c>
      <c r="M201" s="161" t="str">
        <f t="shared" si="20"/>
        <v>s_%I210.3</v>
      </c>
      <c r="O201" s="372">
        <f>'E-S'!C197</f>
        <v>1</v>
      </c>
      <c r="P201" s="127" t="str">
        <f>'E-S'!D197</f>
        <v>%IW4.0.210:X3 @28</v>
      </c>
      <c r="Q201" s="149" t="str">
        <f>'E-S'!E197</f>
        <v>B372.6</v>
      </c>
      <c r="R201" s="149" t="str">
        <f>'E-S'!F197</f>
        <v>Reserve de bouteille minimale Canal 2</v>
      </c>
    </row>
    <row r="202" spans="2:18">
      <c r="B202" s="427"/>
      <c r="C202" s="157" t="s">
        <v>380</v>
      </c>
      <c r="D202" s="117">
        <f t="shared" si="22"/>
        <v>210</v>
      </c>
      <c r="E202" s="151">
        <v>4</v>
      </c>
      <c r="F202" s="136"/>
      <c r="G202" s="266">
        <f t="shared" si="27"/>
        <v>1211</v>
      </c>
      <c r="H202" s="267">
        <v>4</v>
      </c>
      <c r="J202" s="165">
        <f t="shared" si="28"/>
        <v>41212</v>
      </c>
      <c r="L202" s="269" t="str">
        <f t="shared" si="19"/>
        <v>%MW41212.4</v>
      </c>
      <c r="M202" s="161" t="str">
        <f t="shared" si="20"/>
        <v>s_%I210.4</v>
      </c>
      <c r="O202" s="372">
        <f>'E-S'!C198</f>
        <v>1</v>
      </c>
      <c r="P202" s="127" t="str">
        <f>'E-S'!D198</f>
        <v>%IW4.0.210:X4 @28</v>
      </c>
      <c r="Q202" s="149" t="str">
        <f>'E-S'!E198</f>
        <v>B373.2</v>
      </c>
      <c r="R202" s="149" t="str">
        <f>'E-S'!F198</f>
        <v>Précomptage bouteille Canal 2 (remplacée par %I6.3 )</v>
      </c>
    </row>
    <row r="203" spans="2:18">
      <c r="B203" s="427"/>
      <c r="C203" s="157" t="s">
        <v>380</v>
      </c>
      <c r="D203" s="117">
        <f t="shared" si="22"/>
        <v>210</v>
      </c>
      <c r="E203" s="151">
        <v>5</v>
      </c>
      <c r="F203" s="136"/>
      <c r="G203" s="266">
        <f t="shared" si="27"/>
        <v>1211</v>
      </c>
      <c r="H203" s="267">
        <v>5</v>
      </c>
      <c r="J203" s="165">
        <f t="shared" si="28"/>
        <v>41212</v>
      </c>
      <c r="L203" s="269" t="str">
        <f t="shared" si="19"/>
        <v>%MW41212.5</v>
      </c>
      <c r="M203" s="161" t="str">
        <f t="shared" si="20"/>
        <v>s_%I210.5</v>
      </c>
      <c r="O203" s="372">
        <f>'E-S'!C199</f>
        <v>0</v>
      </c>
      <c r="P203" s="127" t="str">
        <f>'E-S'!D199</f>
        <v>%IW4.0.210:X5 @28</v>
      </c>
      <c r="Q203" s="149" t="str">
        <f>'E-S'!E199</f>
        <v>B373.3</v>
      </c>
      <c r="R203" s="149" t="str">
        <f>'E-S'!F199</f>
        <v>Comptage bouteille Canal 2 (non utilisée d'après programme)</v>
      </c>
    </row>
    <row r="204" spans="2:18">
      <c r="B204" s="427"/>
      <c r="C204" s="157" t="s">
        <v>380</v>
      </c>
      <c r="D204" s="117">
        <f t="shared" si="22"/>
        <v>210</v>
      </c>
      <c r="E204" s="151">
        <v>6</v>
      </c>
      <c r="F204" s="136"/>
      <c r="G204" s="266">
        <f t="shared" si="27"/>
        <v>1211</v>
      </c>
      <c r="H204" s="267">
        <v>6</v>
      </c>
      <c r="J204" s="165">
        <f t="shared" si="28"/>
        <v>41212</v>
      </c>
      <c r="L204" s="269" t="str">
        <f t="shared" si="19"/>
        <v>%MW41212.6</v>
      </c>
      <c r="M204" s="161" t="str">
        <f t="shared" si="20"/>
        <v>s_%I210.6</v>
      </c>
      <c r="O204" s="372">
        <f>'E-S'!C200</f>
        <v>1</v>
      </c>
      <c r="P204" s="127" t="str">
        <f>'E-S'!D200</f>
        <v>%IW4.0.210:X6 @28</v>
      </c>
      <c r="Q204" s="149" t="str">
        <f>'E-S'!E200</f>
        <v>B373.5</v>
      </c>
      <c r="R204" s="149" t="str">
        <f>'E-S'!F200</f>
        <v>Reserve de bouteille minimale Canal 3</v>
      </c>
    </row>
    <row r="205" spans="2:18">
      <c r="B205" s="427"/>
      <c r="C205" s="157" t="s">
        <v>380</v>
      </c>
      <c r="D205" s="117">
        <f t="shared" si="22"/>
        <v>210</v>
      </c>
      <c r="E205" s="151">
        <v>7</v>
      </c>
      <c r="F205" s="136"/>
      <c r="G205" s="266">
        <f t="shared" si="27"/>
        <v>1211</v>
      </c>
      <c r="H205" s="267">
        <v>7</v>
      </c>
      <c r="J205" s="165">
        <f t="shared" si="28"/>
        <v>41212</v>
      </c>
      <c r="L205" s="269" t="str">
        <f t="shared" si="19"/>
        <v>%MW41212.7</v>
      </c>
      <c r="M205" s="161" t="str">
        <f t="shared" si="20"/>
        <v>s_%I210.7</v>
      </c>
      <c r="O205" s="372">
        <f>'E-S'!C201</f>
        <v>1</v>
      </c>
      <c r="P205" s="127" t="str">
        <f>'E-S'!D201</f>
        <v>%IW4.0.210:X7 @28</v>
      </c>
      <c r="Q205" s="149" t="str">
        <f>'E-S'!E201</f>
        <v>B373.6</v>
      </c>
      <c r="R205" s="149" t="str">
        <f>'E-S'!F201</f>
        <v>Précomptage bouteille Canal 3</v>
      </c>
    </row>
    <row r="206" spans="2:18">
      <c r="B206" s="427"/>
      <c r="C206" s="157" t="s">
        <v>380</v>
      </c>
      <c r="D206" s="117">
        <f t="shared" si="22"/>
        <v>210</v>
      </c>
      <c r="E206" s="151">
        <v>8</v>
      </c>
      <c r="F206" s="136"/>
      <c r="G206" s="266">
        <f t="shared" si="27"/>
        <v>1211</v>
      </c>
      <c r="H206" s="267">
        <v>8</v>
      </c>
      <c r="J206" s="165">
        <f t="shared" si="28"/>
        <v>41212</v>
      </c>
      <c r="L206" s="269" t="str">
        <f t="shared" si="19"/>
        <v>%MW41212.8</v>
      </c>
      <c r="M206" s="161" t="str">
        <f t="shared" si="20"/>
        <v>s_%I210.8</v>
      </c>
      <c r="O206" s="372">
        <f>'E-S'!C202</f>
        <v>1</v>
      </c>
      <c r="P206" s="127" t="str">
        <f>'E-S'!D202</f>
        <v>%IW4.0.210:X8 @28</v>
      </c>
      <c r="Q206" s="149" t="str">
        <f>'E-S'!E202</f>
        <v>B374.2</v>
      </c>
      <c r="R206" s="149" t="str">
        <f>'E-S'!F202</f>
        <v>Comptage bouteille Canal 3</v>
      </c>
    </row>
    <row r="207" spans="2:18">
      <c r="B207" s="427"/>
      <c r="C207" s="157" t="s">
        <v>380</v>
      </c>
      <c r="D207" s="117">
        <f t="shared" si="22"/>
        <v>210</v>
      </c>
      <c r="E207" s="151">
        <v>9</v>
      </c>
      <c r="F207" s="136"/>
      <c r="G207" s="266">
        <f t="shared" si="27"/>
        <v>1211</v>
      </c>
      <c r="H207" s="267">
        <v>9</v>
      </c>
      <c r="J207" s="165">
        <f t="shared" si="28"/>
        <v>41212</v>
      </c>
      <c r="L207" s="269" t="str">
        <f t="shared" si="19"/>
        <v>%MW41212.9</v>
      </c>
      <c r="M207" s="161" t="str">
        <f t="shared" si="20"/>
        <v>s_%I210.9</v>
      </c>
      <c r="O207" s="372">
        <f>'E-S'!C203</f>
        <v>1</v>
      </c>
      <c r="P207" s="127" t="str">
        <f>'E-S'!D203</f>
        <v>%IW4.0.210:X9 @28</v>
      </c>
      <c r="Q207" s="149" t="str">
        <f>'E-S'!E203</f>
        <v>B374.3</v>
      </c>
      <c r="R207" s="149" t="str">
        <f>'E-S'!F203</f>
        <v>Reserve de bouteille minimale Canal 4</v>
      </c>
    </row>
    <row r="208" spans="2:18">
      <c r="B208" s="427"/>
      <c r="C208" s="157" t="s">
        <v>380</v>
      </c>
      <c r="D208" s="117">
        <f t="shared" si="22"/>
        <v>210</v>
      </c>
      <c r="E208" s="151">
        <v>10</v>
      </c>
      <c r="F208" s="136"/>
      <c r="G208" s="266">
        <f t="shared" si="27"/>
        <v>1211</v>
      </c>
      <c r="H208" s="267">
        <v>10</v>
      </c>
      <c r="J208" s="165">
        <f t="shared" si="28"/>
        <v>41212</v>
      </c>
      <c r="L208" s="269" t="str">
        <f t="shared" si="19"/>
        <v>%MW41212.10</v>
      </c>
      <c r="M208" s="161" t="str">
        <f t="shared" si="20"/>
        <v>s_%I210.10</v>
      </c>
      <c r="O208" s="372">
        <f>'E-S'!C204</f>
        <v>1</v>
      </c>
      <c r="P208" s="127" t="str">
        <f>'E-S'!D204</f>
        <v>%IW4.0.210:X10 @28</v>
      </c>
      <c r="Q208" s="149" t="str">
        <f>'E-S'!E204</f>
        <v>B374.5</v>
      </c>
      <c r="R208" s="149" t="str">
        <f>'E-S'!F204</f>
        <v>Précomptage bouteille Canal 4</v>
      </c>
    </row>
    <row r="209" spans="2:18">
      <c r="B209" s="427"/>
      <c r="C209" s="157" t="s">
        <v>380</v>
      </c>
      <c r="D209" s="117">
        <f t="shared" si="22"/>
        <v>210</v>
      </c>
      <c r="E209" s="151">
        <v>11</v>
      </c>
      <c r="F209" s="136"/>
      <c r="G209" s="266">
        <f t="shared" si="27"/>
        <v>1211</v>
      </c>
      <c r="H209" s="267">
        <v>11</v>
      </c>
      <c r="J209" s="165">
        <f t="shared" si="28"/>
        <v>41212</v>
      </c>
      <c r="L209" s="269" t="str">
        <f t="shared" si="19"/>
        <v>%MW41212.11</v>
      </c>
      <c r="M209" s="161" t="str">
        <f t="shared" si="20"/>
        <v>s_%I210.11</v>
      </c>
      <c r="O209" s="372">
        <f>'E-S'!C205</f>
        <v>1</v>
      </c>
      <c r="P209" s="127" t="str">
        <f>'E-S'!D205</f>
        <v>%IW4.0.210:X11 @28</v>
      </c>
      <c r="Q209" s="149" t="str">
        <f>'E-S'!E205</f>
        <v>B374.6</v>
      </c>
      <c r="R209" s="149" t="str">
        <f>'E-S'!F205</f>
        <v>Comptage bouteille Canal 4</v>
      </c>
    </row>
    <row r="210" spans="2:18">
      <c r="B210" s="427"/>
      <c r="C210" s="157" t="s">
        <v>380</v>
      </c>
      <c r="D210" s="117">
        <f t="shared" si="22"/>
        <v>210</v>
      </c>
      <c r="E210" s="151">
        <v>12</v>
      </c>
      <c r="F210" s="136"/>
      <c r="G210" s="266">
        <f t="shared" si="27"/>
        <v>1211</v>
      </c>
      <c r="H210" s="267">
        <v>12</v>
      </c>
      <c r="J210" s="165">
        <f t="shared" si="28"/>
        <v>41212</v>
      </c>
      <c r="L210" s="269" t="str">
        <f t="shared" si="19"/>
        <v>%MW41212.12</v>
      </c>
      <c r="M210" s="161" t="str">
        <f t="shared" si="20"/>
        <v>s_%I210.12</v>
      </c>
      <c r="O210" s="372">
        <f>'E-S'!C206</f>
        <v>1</v>
      </c>
      <c r="P210" s="127" t="str">
        <f>'E-S'!D206</f>
        <v>%IW4.0.210:X12 @28</v>
      </c>
      <c r="Q210" s="149" t="str">
        <f>'E-S'!E206</f>
        <v>B375.0…2</v>
      </c>
      <c r="R210" s="149" t="str">
        <f>'E-S'!F206</f>
        <v>Les 3 cellules de sécurité [si 0]</v>
      </c>
    </row>
    <row r="211" spans="2:18">
      <c r="B211" s="427"/>
      <c r="C211" s="157" t="s">
        <v>380</v>
      </c>
      <c r="D211" s="117">
        <f t="shared" si="22"/>
        <v>210</v>
      </c>
      <c r="E211" s="151">
        <v>13</v>
      </c>
      <c r="F211" s="136"/>
      <c r="G211" s="266">
        <f t="shared" si="27"/>
        <v>1211</v>
      </c>
      <c r="H211" s="267">
        <v>13</v>
      </c>
      <c r="J211" s="165">
        <f t="shared" si="28"/>
        <v>41212</v>
      </c>
      <c r="L211" s="269" t="str">
        <f t="shared" si="19"/>
        <v>%MW41212.13</v>
      </c>
      <c r="M211" s="161" t="str">
        <f t="shared" si="20"/>
        <v>s_%I210.13</v>
      </c>
      <c r="O211" s="372">
        <f>'E-S'!C207</f>
        <v>0</v>
      </c>
      <c r="P211" s="127" t="str">
        <f>'E-S'!D207</f>
        <v>%IW4.0.210:X13 @28</v>
      </c>
      <c r="Q211" s="149" t="str">
        <f>'E-S'!E207</f>
        <v>n.c.</v>
      </c>
      <c r="R211" s="149">
        <f>'E-S'!F207</f>
        <v>0</v>
      </c>
    </row>
    <row r="212" spans="2:18">
      <c r="B212" s="427"/>
      <c r="C212" s="157" t="s">
        <v>380</v>
      </c>
      <c r="D212" s="117">
        <f t="shared" si="22"/>
        <v>210</v>
      </c>
      <c r="E212" s="151">
        <v>14</v>
      </c>
      <c r="F212" s="136"/>
      <c r="G212" s="266">
        <f t="shared" si="27"/>
        <v>1211</v>
      </c>
      <c r="H212" s="267">
        <v>14</v>
      </c>
      <c r="J212" s="165">
        <f t="shared" si="28"/>
        <v>41212</v>
      </c>
      <c r="L212" s="269" t="str">
        <f t="shared" si="19"/>
        <v>%MW41212.14</v>
      </c>
      <c r="M212" s="161" t="str">
        <f t="shared" si="20"/>
        <v>s_%I210.14</v>
      </c>
      <c r="O212" s="372">
        <f>'E-S'!C208</f>
        <v>0</v>
      </c>
      <c r="P212" s="127" t="str">
        <f>'E-S'!D208</f>
        <v>%IW4.0.210:X14 @28</v>
      </c>
      <c r="Q212" s="149" t="str">
        <f>'E-S'!E208</f>
        <v>n.c.</v>
      </c>
      <c r="R212" s="149">
        <f>'E-S'!F208</f>
        <v>0</v>
      </c>
    </row>
    <row r="213" spans="2:18" ht="17" thickBot="1">
      <c r="B213" s="428"/>
      <c r="C213" s="157" t="s">
        <v>380</v>
      </c>
      <c r="D213" s="117">
        <f t="shared" si="22"/>
        <v>210</v>
      </c>
      <c r="E213" s="151">
        <v>15</v>
      </c>
      <c r="F213" s="137"/>
      <c r="G213" s="266">
        <f t="shared" si="27"/>
        <v>1211</v>
      </c>
      <c r="H213" s="267">
        <v>15</v>
      </c>
      <c r="J213" s="165">
        <f t="shared" si="28"/>
        <v>41212</v>
      </c>
      <c r="L213" s="270" t="str">
        <f t="shared" si="19"/>
        <v>%MW41212.15</v>
      </c>
      <c r="M213" s="161" t="str">
        <f t="shared" si="20"/>
        <v>s_%I210.15</v>
      </c>
      <c r="O213" s="372">
        <f>'E-S'!C209</f>
        <v>0</v>
      </c>
      <c r="P213" s="127" t="str">
        <f>'E-S'!D209</f>
        <v>%IW4.0.210:X15 @28</v>
      </c>
      <c r="Q213" s="149" t="str">
        <f>'E-S'!E209</f>
        <v>n.c.</v>
      </c>
      <c r="R213" s="149">
        <f>'E-S'!F209</f>
        <v>0</v>
      </c>
    </row>
    <row r="214" spans="2:18" ht="17" thickBot="1">
      <c r="B214" s="167">
        <f>B198+1</f>
        <v>1212</v>
      </c>
      <c r="C214" s="159" t="s">
        <v>416</v>
      </c>
      <c r="D214" s="168">
        <v>210</v>
      </c>
      <c r="E214" s="152">
        <v>0</v>
      </c>
      <c r="F214" s="171" t="str">
        <f>CONCATENATE("%MW",B214,":=",LEFT(P214,10),";")</f>
        <v>%MW1212:=%QW4.0.210;</v>
      </c>
      <c r="G214" s="175">
        <f>B214</f>
        <v>1212</v>
      </c>
      <c r="H214" s="184">
        <v>0</v>
      </c>
      <c r="J214" s="169">
        <f>G214+40001</f>
        <v>41213</v>
      </c>
      <c r="L214" s="186" t="str">
        <f t="shared" ref="L214:L277" si="29">CONCATENATE("%MW",J214,".",H214)</f>
        <v>%MW41213.0</v>
      </c>
      <c r="M214" s="163" t="str">
        <f t="shared" ref="M214:M277" si="30">CONCATENATE($G$2,"_",C214,D214,".",E214)</f>
        <v>s_%Q210.0</v>
      </c>
      <c r="O214" s="372">
        <f>'E-S'!C210</f>
        <v>0</v>
      </c>
      <c r="P214" s="127" t="str">
        <f>'E-S'!D210</f>
        <v>%QW4.0.210:X0 @28</v>
      </c>
      <c r="Q214" s="149" t="str">
        <f>'E-S'!E210</f>
        <v>YV378.2</v>
      </c>
      <c r="R214" s="149" t="str">
        <f>'E-S'!F210</f>
        <v>BLOQUER l'arrivée des bouteilles Canal 1 (non utilisée d'après programme)</v>
      </c>
    </row>
    <row r="215" spans="2:18" ht="16" customHeight="1">
      <c r="B215" s="426" t="str">
        <f>CONCATENATE("mot station STACKER profibus ",RIGHT(P215,2))</f>
        <v>mot station STACKER profibus 28</v>
      </c>
      <c r="C215" s="159" t="s">
        <v>416</v>
      </c>
      <c r="D215" s="117">
        <f t="shared" si="22"/>
        <v>210</v>
      </c>
      <c r="E215" s="152">
        <v>1</v>
      </c>
      <c r="F215" s="134"/>
      <c r="G215" s="175">
        <f>G214</f>
        <v>1212</v>
      </c>
      <c r="H215" s="184">
        <v>1</v>
      </c>
      <c r="J215" s="169">
        <f t="shared" ref="J215:J229" si="31">G215+40001</f>
        <v>41213</v>
      </c>
      <c r="L215" s="187" t="str">
        <f t="shared" si="29"/>
        <v>%MW41213.1</v>
      </c>
      <c r="M215" s="163" t="str">
        <f t="shared" si="30"/>
        <v>s_%Q210.1</v>
      </c>
      <c r="O215" s="372">
        <f>'E-S'!C211</f>
        <v>0</v>
      </c>
      <c r="P215" s="127" t="str">
        <f>'E-S'!D211</f>
        <v>%QW4.0.210:X1 @28</v>
      </c>
      <c r="Q215" s="149" t="str">
        <f>'E-S'!E211</f>
        <v>YV378.3</v>
      </c>
      <c r="R215" s="149" t="str">
        <f>'E-S'!F211</f>
        <v>BLOQUER l'arrivée des bouteilles Canal 2 (non utilisée d'après programme)</v>
      </c>
    </row>
    <row r="216" spans="2:18">
      <c r="B216" s="427"/>
      <c r="C216" s="159" t="s">
        <v>416</v>
      </c>
      <c r="D216" s="117">
        <f t="shared" ref="D216:D229" si="32">D215</f>
        <v>210</v>
      </c>
      <c r="E216" s="152">
        <v>2</v>
      </c>
      <c r="F216" s="134"/>
      <c r="G216" s="175">
        <f t="shared" ref="G216:G229" si="33">G215</f>
        <v>1212</v>
      </c>
      <c r="H216" s="184">
        <v>2</v>
      </c>
      <c r="J216" s="169">
        <f t="shared" si="31"/>
        <v>41213</v>
      </c>
      <c r="L216" s="187" t="str">
        <f t="shared" si="29"/>
        <v>%MW41213.2</v>
      </c>
      <c r="M216" s="163" t="str">
        <f t="shared" si="30"/>
        <v>s_%Q210.2</v>
      </c>
      <c r="O216" s="372">
        <f>'E-S'!C212</f>
        <v>0</v>
      </c>
      <c r="P216" s="127" t="str">
        <f>'E-S'!D212</f>
        <v>%QW4.0.210:X2 @28</v>
      </c>
      <c r="Q216" s="149" t="str">
        <f>'E-S'!E212</f>
        <v>YV378.5</v>
      </c>
      <c r="R216" s="149" t="str">
        <f>'E-S'!F212</f>
        <v>BLOQUER l'arrivée des bouteilles Canal 3 (non utilisée d'après programme)</v>
      </c>
    </row>
    <row r="217" spans="2:18">
      <c r="B217" s="427"/>
      <c r="C217" s="159" t="s">
        <v>416</v>
      </c>
      <c r="D217" s="117">
        <f t="shared" si="32"/>
        <v>210</v>
      </c>
      <c r="E217" s="152">
        <v>3</v>
      </c>
      <c r="F217" s="134"/>
      <c r="G217" s="175">
        <f t="shared" si="33"/>
        <v>1212</v>
      </c>
      <c r="H217" s="184">
        <v>3</v>
      </c>
      <c r="J217" s="169">
        <f t="shared" si="31"/>
        <v>41213</v>
      </c>
      <c r="L217" s="187" t="str">
        <f t="shared" si="29"/>
        <v>%MW41213.3</v>
      </c>
      <c r="M217" s="163" t="str">
        <f t="shared" si="30"/>
        <v>s_%Q210.3</v>
      </c>
      <c r="O217" s="372">
        <f>'E-S'!C213</f>
        <v>0</v>
      </c>
      <c r="P217" s="127" t="str">
        <f>'E-S'!D213</f>
        <v>%QW4.0.210:X3 @28</v>
      </c>
      <c r="Q217" s="149" t="str">
        <f>'E-S'!E213</f>
        <v>YV378.6</v>
      </c>
      <c r="R217" s="149" t="str">
        <f>'E-S'!F213</f>
        <v>BLOQUER l'arrivée des bouteilles Canal 4 (non utilisée d'après programme)</v>
      </c>
    </row>
    <row r="218" spans="2:18">
      <c r="B218" s="427"/>
      <c r="C218" s="159" t="s">
        <v>416</v>
      </c>
      <c r="D218" s="117">
        <f t="shared" si="32"/>
        <v>210</v>
      </c>
      <c r="E218" s="152">
        <v>4</v>
      </c>
      <c r="F218" s="134"/>
      <c r="G218" s="175">
        <f t="shared" si="33"/>
        <v>1212</v>
      </c>
      <c r="H218" s="184">
        <v>4</v>
      </c>
      <c r="J218" s="169">
        <f t="shared" si="31"/>
        <v>41213</v>
      </c>
      <c r="L218" s="187" t="str">
        <f t="shared" si="29"/>
        <v>%MW41213.4</v>
      </c>
      <c r="M218" s="163" t="str">
        <f t="shared" si="30"/>
        <v>s_%Q210.4</v>
      </c>
      <c r="O218" s="372">
        <f>'E-S'!C214</f>
        <v>1</v>
      </c>
      <c r="P218" s="127" t="str">
        <f>'E-S'!D214</f>
        <v>%QW4.0.210:X4 @28</v>
      </c>
      <c r="Q218" s="149" t="str">
        <f>'E-S'!E214</f>
        <v>?</v>
      </c>
      <c r="R218" s="149" t="str">
        <f>'E-S'!F214</f>
        <v>Stoppatore_c4 ? (d'après programme) Voyant ? Canal 3 ?</v>
      </c>
    </row>
    <row r="219" spans="2:18">
      <c r="B219" s="427"/>
      <c r="C219" s="159" t="s">
        <v>416</v>
      </c>
      <c r="D219" s="117">
        <f t="shared" si="32"/>
        <v>210</v>
      </c>
      <c r="E219" s="152">
        <v>5</v>
      </c>
      <c r="F219" s="134"/>
      <c r="G219" s="175">
        <f t="shared" si="33"/>
        <v>1212</v>
      </c>
      <c r="H219" s="184">
        <v>5</v>
      </c>
      <c r="J219" s="169">
        <f t="shared" si="31"/>
        <v>41213</v>
      </c>
      <c r="L219" s="187" t="str">
        <f t="shared" si="29"/>
        <v>%MW41213.5</v>
      </c>
      <c r="M219" s="163" t="str">
        <f t="shared" si="30"/>
        <v>s_%Q210.5</v>
      </c>
      <c r="O219" s="372">
        <f>'E-S'!C215</f>
        <v>0</v>
      </c>
      <c r="P219" s="127" t="str">
        <f>'E-S'!D215</f>
        <v>%QW4.0.210:X5 @28</v>
      </c>
      <c r="Q219" s="149" t="str">
        <f>'E-S'!E215</f>
        <v>n.c.</v>
      </c>
      <c r="R219" s="149">
        <f>'E-S'!F215</f>
        <v>0</v>
      </c>
    </row>
    <row r="220" spans="2:18">
      <c r="B220" s="427"/>
      <c r="C220" s="159" t="s">
        <v>416</v>
      </c>
      <c r="D220" s="117">
        <f t="shared" si="32"/>
        <v>210</v>
      </c>
      <c r="E220" s="152">
        <v>6</v>
      </c>
      <c r="F220" s="134"/>
      <c r="G220" s="175">
        <f t="shared" si="33"/>
        <v>1212</v>
      </c>
      <c r="H220" s="184">
        <v>6</v>
      </c>
      <c r="J220" s="169">
        <f t="shared" si="31"/>
        <v>41213</v>
      </c>
      <c r="L220" s="187" t="str">
        <f t="shared" si="29"/>
        <v>%MW41213.6</v>
      </c>
      <c r="M220" s="163" t="str">
        <f t="shared" si="30"/>
        <v>s_%Q210.6</v>
      </c>
      <c r="O220" s="372">
        <f>'E-S'!C216</f>
        <v>0</v>
      </c>
      <c r="P220" s="127" t="str">
        <f>'E-S'!D216</f>
        <v>%QW4.0.210:X6 @28</v>
      </c>
      <c r="Q220" s="149" t="str">
        <f>'E-S'!E216</f>
        <v>n.c.</v>
      </c>
      <c r="R220" s="149">
        <f>'E-S'!F216</f>
        <v>0</v>
      </c>
    </row>
    <row r="221" spans="2:18">
      <c r="B221" s="427"/>
      <c r="C221" s="159" t="s">
        <v>416</v>
      </c>
      <c r="D221" s="117">
        <f t="shared" si="32"/>
        <v>210</v>
      </c>
      <c r="E221" s="152">
        <v>7</v>
      </c>
      <c r="F221" s="134"/>
      <c r="G221" s="175">
        <f t="shared" si="33"/>
        <v>1212</v>
      </c>
      <c r="H221" s="184">
        <v>7</v>
      </c>
      <c r="J221" s="169">
        <f t="shared" si="31"/>
        <v>41213</v>
      </c>
      <c r="L221" s="187" t="str">
        <f t="shared" si="29"/>
        <v>%MW41213.7</v>
      </c>
      <c r="M221" s="163" t="str">
        <f t="shared" si="30"/>
        <v>s_%Q210.7</v>
      </c>
      <c r="O221" s="372">
        <f>'E-S'!C217</f>
        <v>1</v>
      </c>
      <c r="P221" s="127" t="str">
        <f>'E-S'!D217</f>
        <v>%QW4.0.210:X7 @28</v>
      </c>
      <c r="Q221" s="149" t="str">
        <f>'E-S'!E217</f>
        <v>B379.6</v>
      </c>
      <c r="R221" s="149" t="str">
        <f>'E-S'!F217</f>
        <v>INFORMER la ligne en amont : "Autorisée à envoyer des bouteilles"</v>
      </c>
    </row>
    <row r="222" spans="2:18">
      <c r="B222" s="427"/>
      <c r="C222" s="159" t="s">
        <v>416</v>
      </c>
      <c r="D222" s="117">
        <f t="shared" si="32"/>
        <v>210</v>
      </c>
      <c r="E222" s="152">
        <v>8</v>
      </c>
      <c r="F222" s="134"/>
      <c r="G222" s="175">
        <f t="shared" si="33"/>
        <v>1212</v>
      </c>
      <c r="H222" s="184">
        <v>8</v>
      </c>
      <c r="J222" s="169">
        <f t="shared" si="31"/>
        <v>41213</v>
      </c>
      <c r="L222" s="187" t="str">
        <f t="shared" si="29"/>
        <v>%MW41213.8</v>
      </c>
      <c r="M222" s="163" t="str">
        <f t="shared" si="30"/>
        <v>s_%Q210.8</v>
      </c>
      <c r="O222" s="372">
        <f>'E-S'!C218</f>
        <v>0</v>
      </c>
      <c r="P222" s="127" t="str">
        <f>'E-S'!D218</f>
        <v>%QW4.0.210:X8 @28</v>
      </c>
      <c r="Q222" s="149" t="str">
        <f>'E-S'!E218</f>
        <v>n.c.</v>
      </c>
      <c r="R222" s="149">
        <f>'E-S'!F218</f>
        <v>0</v>
      </c>
    </row>
    <row r="223" spans="2:18">
      <c r="B223" s="427"/>
      <c r="C223" s="159" t="s">
        <v>416</v>
      </c>
      <c r="D223" s="117">
        <f t="shared" si="32"/>
        <v>210</v>
      </c>
      <c r="E223" s="152">
        <v>9</v>
      </c>
      <c r="F223" s="134"/>
      <c r="G223" s="175">
        <f t="shared" si="33"/>
        <v>1212</v>
      </c>
      <c r="H223" s="184">
        <v>9</v>
      </c>
      <c r="J223" s="169">
        <f t="shared" si="31"/>
        <v>41213</v>
      </c>
      <c r="L223" s="187" t="str">
        <f t="shared" si="29"/>
        <v>%MW41213.9</v>
      </c>
      <c r="M223" s="163" t="str">
        <f t="shared" si="30"/>
        <v>s_%Q210.9</v>
      </c>
      <c r="O223" s="372">
        <f>'E-S'!C219</f>
        <v>0</v>
      </c>
      <c r="P223" s="127" t="str">
        <f>'E-S'!D219</f>
        <v>%QW4.0.210:X9 @28</v>
      </c>
      <c r="Q223" s="149" t="str">
        <f>'E-S'!E219</f>
        <v>n.c.</v>
      </c>
      <c r="R223" s="149">
        <f>'E-S'!F219</f>
        <v>0</v>
      </c>
    </row>
    <row r="224" spans="2:18">
      <c r="B224" s="427"/>
      <c r="C224" s="159" t="s">
        <v>416</v>
      </c>
      <c r="D224" s="117">
        <f t="shared" si="32"/>
        <v>210</v>
      </c>
      <c r="E224" s="152">
        <v>10</v>
      </c>
      <c r="F224" s="134"/>
      <c r="G224" s="175">
        <f t="shared" si="33"/>
        <v>1212</v>
      </c>
      <c r="H224" s="184">
        <v>10</v>
      </c>
      <c r="J224" s="169">
        <f t="shared" si="31"/>
        <v>41213</v>
      </c>
      <c r="L224" s="187" t="str">
        <f t="shared" si="29"/>
        <v>%MW41213.10</v>
      </c>
      <c r="M224" s="163" t="str">
        <f t="shared" si="30"/>
        <v>s_%Q210.10</v>
      </c>
      <c r="O224" s="372">
        <f>'E-S'!C220</f>
        <v>0</v>
      </c>
      <c r="P224" s="127" t="str">
        <f>'E-S'!D220</f>
        <v>%QW4.0.210:X10 @28</v>
      </c>
      <c r="Q224" s="149" t="str">
        <f>'E-S'!E220</f>
        <v>n.c.</v>
      </c>
      <c r="R224" s="149">
        <f>'E-S'!F220</f>
        <v>0</v>
      </c>
    </row>
    <row r="225" spans="2:18">
      <c r="B225" s="427"/>
      <c r="C225" s="159" t="s">
        <v>416</v>
      </c>
      <c r="D225" s="117">
        <f t="shared" si="32"/>
        <v>210</v>
      </c>
      <c r="E225" s="152">
        <v>11</v>
      </c>
      <c r="F225" s="134"/>
      <c r="G225" s="175">
        <f t="shared" si="33"/>
        <v>1212</v>
      </c>
      <c r="H225" s="184">
        <v>11</v>
      </c>
      <c r="J225" s="169">
        <f t="shared" si="31"/>
        <v>41213</v>
      </c>
      <c r="L225" s="187" t="str">
        <f t="shared" si="29"/>
        <v>%MW41213.11</v>
      </c>
      <c r="M225" s="163" t="str">
        <f t="shared" si="30"/>
        <v>s_%Q210.11</v>
      </c>
      <c r="O225" s="372">
        <f>'E-S'!C221</f>
        <v>0</v>
      </c>
      <c r="P225" s="127" t="str">
        <f>'E-S'!D221</f>
        <v>%QW4.0.210:X11 @28</v>
      </c>
      <c r="Q225" s="149" t="str">
        <f>'E-S'!E221</f>
        <v>n.c.</v>
      </c>
      <c r="R225" s="149">
        <f>'E-S'!F221</f>
        <v>0</v>
      </c>
    </row>
    <row r="226" spans="2:18">
      <c r="B226" s="427"/>
      <c r="C226" s="159" t="s">
        <v>416</v>
      </c>
      <c r="D226" s="117">
        <f t="shared" si="32"/>
        <v>210</v>
      </c>
      <c r="E226" s="152">
        <v>12</v>
      </c>
      <c r="F226" s="134"/>
      <c r="G226" s="175">
        <f t="shared" si="33"/>
        <v>1212</v>
      </c>
      <c r="H226" s="184">
        <v>12</v>
      </c>
      <c r="J226" s="169">
        <f t="shared" si="31"/>
        <v>41213</v>
      </c>
      <c r="L226" s="187" t="str">
        <f t="shared" si="29"/>
        <v>%MW41213.12</v>
      </c>
      <c r="M226" s="163" t="str">
        <f t="shared" si="30"/>
        <v>s_%Q210.12</v>
      </c>
      <c r="O226" s="373"/>
      <c r="P226" s="276"/>
      <c r="Q226" s="375"/>
      <c r="R226" s="375"/>
    </row>
    <row r="227" spans="2:18">
      <c r="B227" s="427"/>
      <c r="C227" s="159" t="s">
        <v>416</v>
      </c>
      <c r="D227" s="117">
        <f t="shared" si="32"/>
        <v>210</v>
      </c>
      <c r="E227" s="152">
        <v>13</v>
      </c>
      <c r="F227" s="134"/>
      <c r="G227" s="175">
        <f t="shared" si="33"/>
        <v>1212</v>
      </c>
      <c r="H227" s="184">
        <v>13</v>
      </c>
      <c r="J227" s="169">
        <f t="shared" si="31"/>
        <v>41213</v>
      </c>
      <c r="L227" s="187" t="str">
        <f t="shared" si="29"/>
        <v>%MW41213.13</v>
      </c>
      <c r="M227" s="163" t="str">
        <f t="shared" si="30"/>
        <v>s_%Q210.13</v>
      </c>
      <c r="O227" s="373"/>
      <c r="P227" s="276"/>
      <c r="Q227" s="375"/>
      <c r="R227" s="375"/>
    </row>
    <row r="228" spans="2:18">
      <c r="B228" s="427"/>
      <c r="C228" s="159" t="s">
        <v>416</v>
      </c>
      <c r="D228" s="117">
        <f t="shared" si="32"/>
        <v>210</v>
      </c>
      <c r="E228" s="152">
        <v>14</v>
      </c>
      <c r="F228" s="134"/>
      <c r="G228" s="175">
        <f t="shared" si="33"/>
        <v>1212</v>
      </c>
      <c r="H228" s="184">
        <v>14</v>
      </c>
      <c r="J228" s="169">
        <f t="shared" si="31"/>
        <v>41213</v>
      </c>
      <c r="L228" s="187" t="str">
        <f t="shared" si="29"/>
        <v>%MW41213.14</v>
      </c>
      <c r="M228" s="163" t="str">
        <f t="shared" si="30"/>
        <v>s_%Q210.14</v>
      </c>
      <c r="O228" s="373"/>
      <c r="P228" s="276"/>
      <c r="Q228" s="375"/>
      <c r="R228" s="375"/>
    </row>
    <row r="229" spans="2:18" ht="17" thickBot="1">
      <c r="B229" s="428"/>
      <c r="C229" s="159" t="s">
        <v>416</v>
      </c>
      <c r="D229" s="117">
        <f t="shared" si="32"/>
        <v>210</v>
      </c>
      <c r="E229" s="152">
        <v>15</v>
      </c>
      <c r="F229" s="135"/>
      <c r="G229" s="175">
        <f t="shared" si="33"/>
        <v>1212</v>
      </c>
      <c r="H229" s="184">
        <v>15</v>
      </c>
      <c r="J229" s="169">
        <f t="shared" si="31"/>
        <v>41213</v>
      </c>
      <c r="L229" s="188" t="str">
        <f t="shared" si="29"/>
        <v>%MW41213.15</v>
      </c>
      <c r="M229" s="163" t="str">
        <f t="shared" si="30"/>
        <v>s_%Q210.15</v>
      </c>
      <c r="O229" s="373"/>
      <c r="P229" s="276"/>
      <c r="Q229" s="375"/>
      <c r="R229" s="375"/>
    </row>
    <row r="230" spans="2:18" ht="17" thickBot="1">
      <c r="B230" s="167">
        <f>B214+1</f>
        <v>1213</v>
      </c>
      <c r="C230" s="157" t="s">
        <v>380</v>
      </c>
      <c r="D230" s="168">
        <v>220</v>
      </c>
      <c r="E230" s="151">
        <v>0</v>
      </c>
      <c r="F230" s="172" t="str">
        <f>CONCATENATE("%MW",B230,":=",LEFT(P230,10),";")</f>
        <v>%MW1213:=%IW4.0.220;</v>
      </c>
      <c r="G230" s="266">
        <f>B230</f>
        <v>1213</v>
      </c>
      <c r="H230" s="267">
        <v>0</v>
      </c>
      <c r="J230" s="165">
        <f>G230+40001</f>
        <v>41214</v>
      </c>
      <c r="L230" s="268" t="str">
        <f t="shared" si="29"/>
        <v>%MW41214.0</v>
      </c>
      <c r="M230" s="161" t="str">
        <f t="shared" si="30"/>
        <v>s_%I220.0</v>
      </c>
      <c r="O230" s="372">
        <f>'E-S'!C222</f>
        <v>1</v>
      </c>
      <c r="P230" s="127" t="str">
        <f>'E-S'!D222</f>
        <v>%IW4.0.220:X0 @29</v>
      </c>
      <c r="Q230" s="149" t="str">
        <f>'E-S'!E222</f>
        <v>SQ392.2</v>
      </c>
      <c r="R230" s="149" t="str">
        <f>'E-S'!F222</f>
        <v>Position de RÉFÉRENCE CODEUR levage Pousseur</v>
      </c>
    </row>
    <row r="231" spans="2:18" ht="16" customHeight="1">
      <c r="B231" s="426" t="str">
        <f>CONCATENATE("mot station STACKER profibus ",RIGHT(P231,2))</f>
        <v>mot station STACKER profibus 29</v>
      </c>
      <c r="C231" s="157" t="s">
        <v>380</v>
      </c>
      <c r="D231" s="117">
        <f t="shared" ref="D231:D245" si="34">D230</f>
        <v>220</v>
      </c>
      <c r="E231" s="151">
        <v>1</v>
      </c>
      <c r="F231" s="136"/>
      <c r="G231" s="266">
        <f t="shared" ref="G231:G245" si="35">G230</f>
        <v>1213</v>
      </c>
      <c r="H231" s="267">
        <v>1</v>
      </c>
      <c r="J231" s="165">
        <f t="shared" ref="J231:J245" si="36">G231+40001</f>
        <v>41214</v>
      </c>
      <c r="L231" s="269" t="str">
        <f t="shared" si="29"/>
        <v>%MW41214.1</v>
      </c>
      <c r="M231" s="161" t="str">
        <f t="shared" si="30"/>
        <v>s_%I220.1</v>
      </c>
      <c r="O231" s="372">
        <f>'E-S'!C223</f>
        <v>1</v>
      </c>
      <c r="P231" s="127" t="str">
        <f>'E-S'!D223</f>
        <v>%IW4.0.220:X1 @29</v>
      </c>
      <c r="Q231" s="149" t="str">
        <f>'E-S'!E223</f>
        <v>SQ392.3</v>
      </c>
      <c r="R231" s="149" t="str">
        <f>'E-S'!F223</f>
        <v>Position de RÉFÉRENCE CODEUR translation Pousseur</v>
      </c>
    </row>
    <row r="232" spans="2:18">
      <c r="B232" s="427"/>
      <c r="C232" s="157" t="s">
        <v>380</v>
      </c>
      <c r="D232" s="117">
        <f t="shared" si="34"/>
        <v>220</v>
      </c>
      <c r="E232" s="151">
        <v>2</v>
      </c>
      <c r="F232" s="136"/>
      <c r="G232" s="266">
        <f t="shared" si="35"/>
        <v>1213</v>
      </c>
      <c r="H232" s="267">
        <v>2</v>
      </c>
      <c r="J232" s="165">
        <f t="shared" si="36"/>
        <v>41214</v>
      </c>
      <c r="L232" s="269" t="str">
        <f t="shared" si="29"/>
        <v>%MW41214.2</v>
      </c>
      <c r="M232" s="161" t="str">
        <f t="shared" si="30"/>
        <v>s_%I220.2</v>
      </c>
      <c r="O232" s="372">
        <f>'E-S'!C224</f>
        <v>1</v>
      </c>
      <c r="P232" s="127" t="str">
        <f>'E-S'!D224</f>
        <v>%IW4.0.220:X2 @29</v>
      </c>
      <c r="Q232" s="149" t="str">
        <f>'E-S'!E224</f>
        <v>SQ392.5</v>
      </c>
      <c r="R232" s="149" t="str">
        <f>'E-S'!F224</f>
        <v>Tête du Pousseur OK, pas en appui ?</v>
      </c>
    </row>
    <row r="233" spans="2:18">
      <c r="B233" s="427"/>
      <c r="C233" s="157" t="s">
        <v>380</v>
      </c>
      <c r="D233" s="117">
        <f t="shared" si="34"/>
        <v>220</v>
      </c>
      <c r="E233" s="151">
        <v>3</v>
      </c>
      <c r="F233" s="136"/>
      <c r="G233" s="266">
        <f t="shared" si="35"/>
        <v>1213</v>
      </c>
      <c r="H233" s="267">
        <v>3</v>
      </c>
      <c r="J233" s="165">
        <f t="shared" si="36"/>
        <v>41214</v>
      </c>
      <c r="L233" s="269" t="str">
        <f t="shared" si="29"/>
        <v>%MW41214.3</v>
      </c>
      <c r="M233" s="161" t="str">
        <f t="shared" si="30"/>
        <v>s_%I220.3</v>
      </c>
      <c r="O233" s="372">
        <f>'E-S'!C225</f>
        <v>0</v>
      </c>
      <c r="P233" s="127" t="str">
        <f>'E-S'!D225</f>
        <v>%IW4.0.220:X3 @29</v>
      </c>
      <c r="Q233" s="149" t="str">
        <f>'E-S'!E225</f>
        <v>n.c.</v>
      </c>
      <c r="R233" s="149">
        <f>'E-S'!F225</f>
        <v>0</v>
      </c>
    </row>
    <row r="234" spans="2:18">
      <c r="B234" s="427"/>
      <c r="C234" s="157" t="s">
        <v>380</v>
      </c>
      <c r="D234" s="117">
        <f t="shared" si="34"/>
        <v>220</v>
      </c>
      <c r="E234" s="151">
        <v>4</v>
      </c>
      <c r="F234" s="136"/>
      <c r="G234" s="266">
        <f t="shared" si="35"/>
        <v>1213</v>
      </c>
      <c r="H234" s="267">
        <v>4</v>
      </c>
      <c r="J234" s="165">
        <f t="shared" si="36"/>
        <v>41214</v>
      </c>
      <c r="L234" s="269" t="str">
        <f t="shared" si="29"/>
        <v>%MW41214.4</v>
      </c>
      <c r="M234" s="161" t="str">
        <f t="shared" si="30"/>
        <v>s_%I220.4</v>
      </c>
      <c r="O234" s="372">
        <f>'E-S'!C226</f>
        <v>1</v>
      </c>
      <c r="P234" s="127" t="str">
        <f>'E-S'!D226</f>
        <v>%IW4.0.220:X4 @29</v>
      </c>
      <c r="Q234" s="149" t="str">
        <f>'E-S'!E226</f>
        <v>SQ393.2</v>
      </c>
      <c r="R234" s="149" t="str">
        <f>'E-S'!F226</f>
        <v>Bras de réaction (sécurité sur Stacker) OK ?</v>
      </c>
    </row>
    <row r="235" spans="2:18">
      <c r="B235" s="427"/>
      <c r="C235" s="157" t="s">
        <v>380</v>
      </c>
      <c r="D235" s="117">
        <f t="shared" si="34"/>
        <v>220</v>
      </c>
      <c r="E235" s="151">
        <v>5</v>
      </c>
      <c r="F235" s="136"/>
      <c r="G235" s="266">
        <f t="shared" si="35"/>
        <v>1213</v>
      </c>
      <c r="H235" s="267">
        <v>5</v>
      </c>
      <c r="J235" s="165">
        <f t="shared" si="36"/>
        <v>41214</v>
      </c>
      <c r="L235" s="269" t="str">
        <f t="shared" si="29"/>
        <v>%MW41214.5</v>
      </c>
      <c r="M235" s="161" t="str">
        <f t="shared" si="30"/>
        <v>s_%I220.5</v>
      </c>
      <c r="O235" s="372">
        <f>'E-S'!C227</f>
        <v>1</v>
      </c>
      <c r="P235" s="127" t="str">
        <f>'E-S'!D227</f>
        <v>%IW4.0.220:X5 @29</v>
      </c>
      <c r="Q235" s="149" t="str">
        <f>'E-S'!E227</f>
        <v>SQ53.5C</v>
      </c>
      <c r="R235" s="149" t="str">
        <f>'E-S'!F227</f>
        <v>Goujons d'entretien en sécurité du Stacker mis ?</v>
      </c>
    </row>
    <row r="236" spans="2:18">
      <c r="B236" s="427"/>
      <c r="C236" s="157" t="s">
        <v>380</v>
      </c>
      <c r="D236" s="117">
        <f t="shared" si="34"/>
        <v>220</v>
      </c>
      <c r="E236" s="151">
        <v>6</v>
      </c>
      <c r="F236" s="136"/>
      <c r="G236" s="266">
        <f t="shared" si="35"/>
        <v>1213</v>
      </c>
      <c r="H236" s="267">
        <v>6</v>
      </c>
      <c r="J236" s="165">
        <f t="shared" si="36"/>
        <v>41214</v>
      </c>
      <c r="L236" s="269" t="str">
        <f t="shared" si="29"/>
        <v>%MW41214.6</v>
      </c>
      <c r="M236" s="161" t="str">
        <f t="shared" si="30"/>
        <v>s_%I220.6</v>
      </c>
      <c r="O236" s="372">
        <f>'E-S'!C228</f>
        <v>0</v>
      </c>
      <c r="P236" s="127" t="str">
        <f>'E-S'!D228</f>
        <v>%IW4.0.220:X6 @29</v>
      </c>
      <c r="Q236" s="149" t="str">
        <f>'E-S'!E228</f>
        <v>n.c.</v>
      </c>
      <c r="R236" s="149">
        <f>'E-S'!F228</f>
        <v>0</v>
      </c>
    </row>
    <row r="237" spans="2:18">
      <c r="B237" s="427"/>
      <c r="C237" s="157" t="s">
        <v>380</v>
      </c>
      <c r="D237" s="117">
        <f t="shared" si="34"/>
        <v>220</v>
      </c>
      <c r="E237" s="151">
        <v>7</v>
      </c>
      <c r="F237" s="136"/>
      <c r="G237" s="266">
        <f t="shared" si="35"/>
        <v>1213</v>
      </c>
      <c r="H237" s="267">
        <v>7</v>
      </c>
      <c r="J237" s="165">
        <f t="shared" si="36"/>
        <v>41214</v>
      </c>
      <c r="L237" s="269" t="str">
        <f t="shared" si="29"/>
        <v>%MW41214.7</v>
      </c>
      <c r="M237" s="161" t="str">
        <f t="shared" si="30"/>
        <v>s_%I220.7</v>
      </c>
      <c r="O237" s="372">
        <f>'E-S'!C229</f>
        <v>0</v>
      </c>
      <c r="P237" s="127" t="str">
        <f>'E-S'!D229</f>
        <v>%IW4.0.220:X7 @29</v>
      </c>
      <c r="Q237" s="149" t="str">
        <f>'E-S'!E229</f>
        <v>n.c.</v>
      </c>
      <c r="R237" s="149">
        <f>'E-S'!F229</f>
        <v>0</v>
      </c>
    </row>
    <row r="238" spans="2:18">
      <c r="B238" s="427"/>
      <c r="C238" s="157" t="s">
        <v>380</v>
      </c>
      <c r="D238" s="117">
        <f t="shared" si="34"/>
        <v>220</v>
      </c>
      <c r="E238" s="151">
        <v>8</v>
      </c>
      <c r="F238" s="136"/>
      <c r="G238" s="266">
        <f t="shared" si="35"/>
        <v>1213</v>
      </c>
      <c r="H238" s="267">
        <v>8</v>
      </c>
      <c r="J238" s="165">
        <f t="shared" si="36"/>
        <v>41214</v>
      </c>
      <c r="L238" s="269" t="str">
        <f t="shared" si="29"/>
        <v>%MW41214.8</v>
      </c>
      <c r="M238" s="161" t="str">
        <f t="shared" si="30"/>
        <v>s_%I220.8</v>
      </c>
      <c r="O238" s="372">
        <f>'E-S'!C230</f>
        <v>1</v>
      </c>
      <c r="P238" s="127" t="str">
        <f>'E-S'!D230</f>
        <v>%IW4.0.220:X8 @29</v>
      </c>
      <c r="Q238" s="149" t="str">
        <f>'E-S'!E230</f>
        <v>SP394.2</v>
      </c>
      <c r="R238" s="149" t="str">
        <f>'E-S'!F230</f>
        <v>Pression air comprimé Pas-à-pas Pinces Canal 1 OK</v>
      </c>
    </row>
    <row r="239" spans="2:18">
      <c r="B239" s="427"/>
      <c r="C239" s="157" t="s">
        <v>380</v>
      </c>
      <c r="D239" s="117">
        <f t="shared" si="34"/>
        <v>220</v>
      </c>
      <c r="E239" s="151">
        <v>9</v>
      </c>
      <c r="F239" s="136"/>
      <c r="G239" s="266">
        <f t="shared" si="35"/>
        <v>1213</v>
      </c>
      <c r="H239" s="267">
        <v>9</v>
      </c>
      <c r="J239" s="165">
        <f t="shared" si="36"/>
        <v>41214</v>
      </c>
      <c r="L239" s="269" t="str">
        <f t="shared" si="29"/>
        <v>%MW41214.9</v>
      </c>
      <c r="M239" s="161" t="str">
        <f t="shared" si="30"/>
        <v>s_%I220.9</v>
      </c>
      <c r="O239" s="372">
        <f>'E-S'!C231</f>
        <v>1</v>
      </c>
      <c r="P239" s="127" t="str">
        <f>'E-S'!D231</f>
        <v>%IW4.0.220:X9 @29</v>
      </c>
      <c r="Q239" s="149" t="str">
        <f>'E-S'!E231</f>
        <v>SP394.3</v>
      </c>
      <c r="R239" s="149" t="str">
        <f>'E-S'!F231</f>
        <v>Pression air comprimé Pas-à-pas Pinces Canal 2 OK</v>
      </c>
    </row>
    <row r="240" spans="2:18">
      <c r="B240" s="427"/>
      <c r="C240" s="157" t="s">
        <v>380</v>
      </c>
      <c r="D240" s="117">
        <f t="shared" si="34"/>
        <v>220</v>
      </c>
      <c r="E240" s="151">
        <v>10</v>
      </c>
      <c r="F240" s="136"/>
      <c r="G240" s="266">
        <f t="shared" si="35"/>
        <v>1213</v>
      </c>
      <c r="H240" s="267">
        <v>10</v>
      </c>
      <c r="J240" s="165">
        <f t="shared" si="36"/>
        <v>41214</v>
      </c>
      <c r="L240" s="269" t="str">
        <f t="shared" si="29"/>
        <v>%MW41214.10</v>
      </c>
      <c r="M240" s="161" t="str">
        <f t="shared" si="30"/>
        <v>s_%I220.10</v>
      </c>
      <c r="O240" s="372">
        <f>'E-S'!C232</f>
        <v>1</v>
      </c>
      <c r="P240" s="127" t="str">
        <f>'E-S'!D232</f>
        <v>%IW4.0.220:X10 @29</v>
      </c>
      <c r="Q240" s="149" t="str">
        <f>'E-S'!E232</f>
        <v>SP394.5</v>
      </c>
      <c r="R240" s="149" t="str">
        <f>'E-S'!F232</f>
        <v>Pression air comprimé Pas-à-pas Pinces Canal 3 OK</v>
      </c>
    </row>
    <row r="241" spans="2:18">
      <c r="B241" s="427"/>
      <c r="C241" s="157" t="s">
        <v>380</v>
      </c>
      <c r="D241" s="117">
        <f t="shared" si="34"/>
        <v>220</v>
      </c>
      <c r="E241" s="151">
        <v>11</v>
      </c>
      <c r="F241" s="136"/>
      <c r="G241" s="266">
        <f t="shared" si="35"/>
        <v>1213</v>
      </c>
      <c r="H241" s="267">
        <v>11</v>
      </c>
      <c r="J241" s="165">
        <f t="shared" si="36"/>
        <v>41214</v>
      </c>
      <c r="L241" s="269" t="str">
        <f t="shared" si="29"/>
        <v>%MW41214.11</v>
      </c>
      <c r="M241" s="161" t="str">
        <f t="shared" si="30"/>
        <v>s_%I220.11</v>
      </c>
      <c r="O241" s="372">
        <f>'E-S'!C233</f>
        <v>1</v>
      </c>
      <c r="P241" s="127" t="str">
        <f>'E-S'!D233</f>
        <v>%IW4.0.220:X11 @29</v>
      </c>
      <c r="Q241" s="149" t="str">
        <f>'E-S'!E233</f>
        <v>SP394.6</v>
      </c>
      <c r="R241" s="149" t="str">
        <f>'E-S'!F233</f>
        <v>Pression air comprimé Pas-à-pas Pinces Canal 4 OK</v>
      </c>
    </row>
    <row r="242" spans="2:18">
      <c r="B242" s="427"/>
      <c r="C242" s="157" t="s">
        <v>380</v>
      </c>
      <c r="D242" s="117">
        <f t="shared" si="34"/>
        <v>220</v>
      </c>
      <c r="E242" s="151">
        <v>12</v>
      </c>
      <c r="F242" s="136"/>
      <c r="G242" s="266">
        <f t="shared" si="35"/>
        <v>1213</v>
      </c>
      <c r="H242" s="267">
        <v>12</v>
      </c>
      <c r="J242" s="165">
        <f t="shared" si="36"/>
        <v>41214</v>
      </c>
      <c r="L242" s="269" t="str">
        <f t="shared" si="29"/>
        <v>%MW41214.12</v>
      </c>
      <c r="M242" s="161" t="str">
        <f t="shared" si="30"/>
        <v>s_%I220.12</v>
      </c>
      <c r="O242" s="372">
        <f>'E-S'!C234</f>
        <v>1</v>
      </c>
      <c r="P242" s="127" t="str">
        <f>'E-S'!D234</f>
        <v>%IW4.0.220:X12 @29</v>
      </c>
      <c r="Q242" s="149" t="str">
        <f>'E-S'!E234</f>
        <v>SQ395.2</v>
      </c>
      <c r="R242" s="149" t="str">
        <f>'E-S'!F234</f>
        <v>Tube Canal 2 : proche</v>
      </c>
    </row>
    <row r="243" spans="2:18">
      <c r="B243" s="427"/>
      <c r="C243" s="157" t="s">
        <v>380</v>
      </c>
      <c r="D243" s="117">
        <f t="shared" si="34"/>
        <v>220</v>
      </c>
      <c r="E243" s="151">
        <v>13</v>
      </c>
      <c r="F243" s="136"/>
      <c r="G243" s="266">
        <f t="shared" si="35"/>
        <v>1213</v>
      </c>
      <c r="H243" s="267">
        <v>13</v>
      </c>
      <c r="J243" s="165">
        <f t="shared" si="36"/>
        <v>41214</v>
      </c>
      <c r="L243" s="269" t="str">
        <f t="shared" si="29"/>
        <v>%MW41214.13</v>
      </c>
      <c r="M243" s="161" t="str">
        <f t="shared" si="30"/>
        <v>s_%I220.13</v>
      </c>
      <c r="O243" s="372">
        <f>'E-S'!C235</f>
        <v>1</v>
      </c>
      <c r="P243" s="127" t="str">
        <f>'E-S'!D235</f>
        <v>%IW4.0.220:X13 @29</v>
      </c>
      <c r="Q243" s="149" t="str">
        <f>'E-S'!E235</f>
        <v>SQ395.3</v>
      </c>
      <c r="R243" s="149" t="str">
        <f>'E-S'!F235</f>
        <v>Tube Canal 2 : éloigné</v>
      </c>
    </row>
    <row r="244" spans="2:18">
      <c r="B244" s="427"/>
      <c r="C244" s="157" t="s">
        <v>380</v>
      </c>
      <c r="D244" s="117">
        <f t="shared" si="34"/>
        <v>220</v>
      </c>
      <c r="E244" s="151">
        <v>14</v>
      </c>
      <c r="F244" s="136"/>
      <c r="G244" s="266">
        <f t="shared" si="35"/>
        <v>1213</v>
      </c>
      <c r="H244" s="267">
        <v>14</v>
      </c>
      <c r="J244" s="165">
        <f t="shared" si="36"/>
        <v>41214</v>
      </c>
      <c r="L244" s="269" t="str">
        <f t="shared" si="29"/>
        <v>%MW41214.14</v>
      </c>
      <c r="M244" s="161" t="str">
        <f t="shared" si="30"/>
        <v>s_%I220.14</v>
      </c>
      <c r="O244" s="372">
        <f>'E-S'!C236</f>
        <v>1</v>
      </c>
      <c r="P244" s="127" t="str">
        <f>'E-S'!D236</f>
        <v>%IW4.0.220:X14 @29</v>
      </c>
      <c r="Q244" s="149" t="str">
        <f>'E-S'!E236</f>
        <v>SQ395.5</v>
      </c>
      <c r="R244" s="149" t="str">
        <f>'E-S'!F236</f>
        <v>Tube Canal 3 : proche</v>
      </c>
    </row>
    <row r="245" spans="2:18" ht="17" thickBot="1">
      <c r="B245" s="428"/>
      <c r="C245" s="157" t="s">
        <v>380</v>
      </c>
      <c r="D245" s="117">
        <f t="shared" si="34"/>
        <v>220</v>
      </c>
      <c r="E245" s="151">
        <v>15</v>
      </c>
      <c r="F245" s="137"/>
      <c r="G245" s="266">
        <f t="shared" si="35"/>
        <v>1213</v>
      </c>
      <c r="H245" s="267">
        <v>15</v>
      </c>
      <c r="J245" s="165">
        <f t="shared" si="36"/>
        <v>41214</v>
      </c>
      <c r="L245" s="270" t="str">
        <f t="shared" si="29"/>
        <v>%MW41214.15</v>
      </c>
      <c r="M245" s="161" t="str">
        <f t="shared" si="30"/>
        <v>s_%I220.15</v>
      </c>
      <c r="O245" s="372">
        <f>'E-S'!C237</f>
        <v>1</v>
      </c>
      <c r="P245" s="127" t="str">
        <f>'E-S'!D237</f>
        <v>%IW4.0.220:X15 @29</v>
      </c>
      <c r="Q245" s="149" t="str">
        <f>'E-S'!E237</f>
        <v>SQ395.6</v>
      </c>
      <c r="R245" s="149" t="str">
        <f>'E-S'!F237</f>
        <v>Tube Canal 3 : éloigné</v>
      </c>
    </row>
    <row r="246" spans="2:18" ht="17" thickBot="1">
      <c r="B246" s="167">
        <f>B230+1</f>
        <v>1214</v>
      </c>
      <c r="C246" s="158" t="s">
        <v>380</v>
      </c>
      <c r="D246" s="117">
        <f>D230+1</f>
        <v>221</v>
      </c>
      <c r="E246" s="150">
        <v>0</v>
      </c>
      <c r="F246" s="171" t="str">
        <f>CONCATENATE("%MW",B246,":=",LEFT(P246,10),";")</f>
        <v>%MW1214:=%IW4.0.221;</v>
      </c>
      <c r="G246" s="176">
        <f>B246</f>
        <v>1214</v>
      </c>
      <c r="H246" s="185">
        <v>0</v>
      </c>
      <c r="J246" s="166">
        <f>G246+40001</f>
        <v>41215</v>
      </c>
      <c r="L246" s="189" t="str">
        <f t="shared" si="29"/>
        <v>%MW41215.0</v>
      </c>
      <c r="M246" s="162" t="str">
        <f t="shared" si="30"/>
        <v>s_%I221.0</v>
      </c>
      <c r="O246" s="372">
        <f>'E-S'!C238</f>
        <v>1</v>
      </c>
      <c r="P246" s="127" t="str">
        <f>'E-S'!D238</f>
        <v>%IW4.0.221:X0 @29</v>
      </c>
      <c r="Q246" s="149" t="str">
        <f>'E-S'!E238</f>
        <v>SQ396.2</v>
      </c>
      <c r="R246" s="149" t="str">
        <f>'E-S'!F238</f>
        <v>Tube Canal 4 : proche</v>
      </c>
    </row>
    <row r="247" spans="2:18" ht="16" customHeight="1">
      <c r="B247" s="426" t="str">
        <f>CONCATENATE("mot station STACKER profibus ",RIGHT(P247,2))</f>
        <v>mot station STACKER profibus 29</v>
      </c>
      <c r="C247" s="158" t="s">
        <v>380</v>
      </c>
      <c r="D247" s="117">
        <f t="shared" ref="D247:D261" si="37">D246</f>
        <v>221</v>
      </c>
      <c r="E247" s="150">
        <v>1</v>
      </c>
      <c r="F247" s="134"/>
      <c r="G247" s="176">
        <f t="shared" ref="G247:G261" si="38">G246</f>
        <v>1214</v>
      </c>
      <c r="H247" s="185">
        <v>1</v>
      </c>
      <c r="J247" s="166">
        <f t="shared" ref="J247:J261" si="39">G247+40001</f>
        <v>41215</v>
      </c>
      <c r="L247" s="190" t="str">
        <f t="shared" si="29"/>
        <v>%MW41215.1</v>
      </c>
      <c r="M247" s="162" t="str">
        <f t="shared" si="30"/>
        <v>s_%I221.1</v>
      </c>
      <c r="O247" s="372">
        <f>'E-S'!C239</f>
        <v>1</v>
      </c>
      <c r="P247" s="127" t="str">
        <f>'E-S'!D239</f>
        <v>%IW4.0.221:X1 @29</v>
      </c>
      <c r="Q247" s="149" t="str">
        <f>'E-S'!E239</f>
        <v>SQ396.3</v>
      </c>
      <c r="R247" s="149" t="str">
        <f>'E-S'!F239</f>
        <v>Tube Canal 4 : éloigné</v>
      </c>
    </row>
    <row r="248" spans="2:18">
      <c r="B248" s="427"/>
      <c r="C248" s="158" t="s">
        <v>380</v>
      </c>
      <c r="D248" s="117">
        <f t="shared" si="37"/>
        <v>221</v>
      </c>
      <c r="E248" s="150">
        <v>2</v>
      </c>
      <c r="F248" s="134"/>
      <c r="G248" s="176">
        <f t="shared" si="38"/>
        <v>1214</v>
      </c>
      <c r="H248" s="185">
        <v>2</v>
      </c>
      <c r="J248" s="166">
        <f t="shared" si="39"/>
        <v>41215</v>
      </c>
      <c r="L248" s="190" t="str">
        <f t="shared" si="29"/>
        <v>%MW41215.2</v>
      </c>
      <c r="M248" s="162" t="str">
        <f t="shared" si="30"/>
        <v>s_%I221.2</v>
      </c>
      <c r="O248" s="372">
        <f>'E-S'!C240</f>
        <v>1</v>
      </c>
      <c r="P248" s="127" t="str">
        <f>'E-S'!D240</f>
        <v>%IW4.0.221:X2 @29</v>
      </c>
      <c r="Q248" s="149" t="str">
        <f>'E-S'!E240</f>
        <v>SP396.5</v>
      </c>
      <c r="R248" s="149" t="str">
        <f>'E-S'!F240</f>
        <v>Vide fait sur la tête du Stacker</v>
      </c>
    </row>
    <row r="249" spans="2:18">
      <c r="B249" s="427"/>
      <c r="C249" s="158" t="s">
        <v>380</v>
      </c>
      <c r="D249" s="117">
        <f t="shared" si="37"/>
        <v>221</v>
      </c>
      <c r="E249" s="150">
        <v>3</v>
      </c>
      <c r="F249" s="134"/>
      <c r="G249" s="176">
        <f t="shared" si="38"/>
        <v>1214</v>
      </c>
      <c r="H249" s="185">
        <v>3</v>
      </c>
      <c r="J249" s="166">
        <f t="shared" si="39"/>
        <v>41215</v>
      </c>
      <c r="L249" s="190" t="str">
        <f t="shared" si="29"/>
        <v>%MW41215.3</v>
      </c>
      <c r="M249" s="162" t="str">
        <f t="shared" si="30"/>
        <v>s_%I221.3</v>
      </c>
      <c r="O249" s="372">
        <f>'E-S'!C241</f>
        <v>0</v>
      </c>
      <c r="P249" s="127" t="str">
        <f>'E-S'!D241</f>
        <v>%IW4.0.221:X3 @29</v>
      </c>
      <c r="Q249" s="149" t="str">
        <f>'E-S'!E241</f>
        <v>n.c.</v>
      </c>
      <c r="R249" s="149">
        <f>'E-S'!F241</f>
        <v>0</v>
      </c>
    </row>
    <row r="250" spans="2:18">
      <c r="B250" s="427"/>
      <c r="C250" s="158" t="s">
        <v>380</v>
      </c>
      <c r="D250" s="117">
        <f t="shared" si="37"/>
        <v>221</v>
      </c>
      <c r="E250" s="150">
        <v>4</v>
      </c>
      <c r="F250" s="134"/>
      <c r="G250" s="176">
        <f t="shared" si="38"/>
        <v>1214</v>
      </c>
      <c r="H250" s="185">
        <v>4</v>
      </c>
      <c r="J250" s="166">
        <f t="shared" si="39"/>
        <v>41215</v>
      </c>
      <c r="L250" s="190" t="str">
        <f t="shared" si="29"/>
        <v>%MW41215.4</v>
      </c>
      <c r="M250" s="162" t="str">
        <f t="shared" si="30"/>
        <v>s_%I221.4</v>
      </c>
      <c r="O250" s="372">
        <f>'E-S'!C242</f>
        <v>0</v>
      </c>
      <c r="P250" s="127" t="str">
        <f>'E-S'!D242</f>
        <v>%IW4.0.221:X4 @29</v>
      </c>
      <c r="Q250" s="149" t="str">
        <f>'E-S'!E242</f>
        <v>n.c.</v>
      </c>
      <c r="R250" s="149">
        <f>'E-S'!F242</f>
        <v>0</v>
      </c>
    </row>
    <row r="251" spans="2:18">
      <c r="B251" s="427"/>
      <c r="C251" s="158" t="s">
        <v>380</v>
      </c>
      <c r="D251" s="117">
        <f t="shared" si="37"/>
        <v>221</v>
      </c>
      <c r="E251" s="150">
        <v>5</v>
      </c>
      <c r="F251" s="134"/>
      <c r="G251" s="176">
        <f t="shared" si="38"/>
        <v>1214</v>
      </c>
      <c r="H251" s="185">
        <v>5</v>
      </c>
      <c r="J251" s="166">
        <f t="shared" si="39"/>
        <v>41215</v>
      </c>
      <c r="L251" s="190" t="str">
        <f t="shared" si="29"/>
        <v>%MW41215.5</v>
      </c>
      <c r="M251" s="162" t="str">
        <f t="shared" si="30"/>
        <v>s_%I221.5</v>
      </c>
      <c r="O251" s="372">
        <f>'E-S'!C243</f>
        <v>0</v>
      </c>
      <c r="P251" s="127" t="str">
        <f>'E-S'!D243</f>
        <v>%IW4.0.221:X5 @29</v>
      </c>
      <c r="Q251" s="149" t="str">
        <f>'E-S'!E243</f>
        <v>n.c.</v>
      </c>
      <c r="R251" s="149">
        <f>'E-S'!F243</f>
        <v>0</v>
      </c>
    </row>
    <row r="252" spans="2:18">
      <c r="B252" s="427"/>
      <c r="C252" s="158" t="s">
        <v>380</v>
      </c>
      <c r="D252" s="117">
        <f t="shared" si="37"/>
        <v>221</v>
      </c>
      <c r="E252" s="150">
        <v>6</v>
      </c>
      <c r="F252" s="134"/>
      <c r="G252" s="176">
        <f t="shared" si="38"/>
        <v>1214</v>
      </c>
      <c r="H252" s="185">
        <v>6</v>
      </c>
      <c r="J252" s="166">
        <f t="shared" si="39"/>
        <v>41215</v>
      </c>
      <c r="L252" s="190" t="str">
        <f t="shared" si="29"/>
        <v>%MW41215.6</v>
      </c>
      <c r="M252" s="162" t="str">
        <f t="shared" si="30"/>
        <v>s_%I221.6</v>
      </c>
      <c r="O252" s="372">
        <f>'E-S'!C244</f>
        <v>0</v>
      </c>
      <c r="P252" s="127" t="str">
        <f>'E-S'!D244</f>
        <v>%IW4.0.221:X6 @29</v>
      </c>
      <c r="Q252" s="149" t="str">
        <f>'E-S'!E244</f>
        <v>n.c.</v>
      </c>
      <c r="R252" s="149">
        <f>'E-S'!F244</f>
        <v>0</v>
      </c>
    </row>
    <row r="253" spans="2:18">
      <c r="B253" s="427"/>
      <c r="C253" s="158" t="s">
        <v>380</v>
      </c>
      <c r="D253" s="117">
        <f t="shared" si="37"/>
        <v>221</v>
      </c>
      <c r="E253" s="150">
        <v>7</v>
      </c>
      <c r="F253" s="134"/>
      <c r="G253" s="176">
        <f t="shared" si="38"/>
        <v>1214</v>
      </c>
      <c r="H253" s="185">
        <v>7</v>
      </c>
      <c r="J253" s="166">
        <f t="shared" si="39"/>
        <v>41215</v>
      </c>
      <c r="L253" s="190" t="str">
        <f t="shared" si="29"/>
        <v>%MW41215.7</v>
      </c>
      <c r="M253" s="162" t="str">
        <f t="shared" si="30"/>
        <v>s_%I221.7</v>
      </c>
      <c r="O253" s="372">
        <f>'E-S'!C245</f>
        <v>0</v>
      </c>
      <c r="P253" s="127" t="str">
        <f>'E-S'!D245</f>
        <v>%IW4.0.221:X7 @29</v>
      </c>
      <c r="Q253" s="149" t="str">
        <f>'E-S'!E245</f>
        <v>n.c.</v>
      </c>
      <c r="R253" s="149">
        <f>'E-S'!F245</f>
        <v>0</v>
      </c>
    </row>
    <row r="254" spans="2:18">
      <c r="B254" s="427"/>
      <c r="C254" s="158" t="s">
        <v>380</v>
      </c>
      <c r="D254" s="117">
        <f t="shared" si="37"/>
        <v>221</v>
      </c>
      <c r="E254" s="150">
        <v>8</v>
      </c>
      <c r="F254" s="134"/>
      <c r="G254" s="176">
        <f t="shared" si="38"/>
        <v>1214</v>
      </c>
      <c r="H254" s="185">
        <v>8</v>
      </c>
      <c r="J254" s="166">
        <f t="shared" si="39"/>
        <v>41215</v>
      </c>
      <c r="L254" s="190" t="str">
        <f t="shared" si="29"/>
        <v>%MW41215.8</v>
      </c>
      <c r="M254" s="162" t="str">
        <f t="shared" si="30"/>
        <v>s_%I221.8</v>
      </c>
      <c r="O254" s="373"/>
      <c r="P254" s="276"/>
      <c r="Q254" s="375"/>
      <c r="R254" s="375"/>
    </row>
    <row r="255" spans="2:18">
      <c r="B255" s="427"/>
      <c r="C255" s="158" t="s">
        <v>380</v>
      </c>
      <c r="D255" s="117">
        <f t="shared" si="37"/>
        <v>221</v>
      </c>
      <c r="E255" s="150">
        <v>9</v>
      </c>
      <c r="F255" s="134"/>
      <c r="G255" s="176">
        <f t="shared" si="38"/>
        <v>1214</v>
      </c>
      <c r="H255" s="185">
        <v>9</v>
      </c>
      <c r="J255" s="166">
        <f t="shared" si="39"/>
        <v>41215</v>
      </c>
      <c r="L255" s="190" t="str">
        <f t="shared" si="29"/>
        <v>%MW41215.9</v>
      </c>
      <c r="M255" s="162" t="str">
        <f t="shared" si="30"/>
        <v>s_%I221.9</v>
      </c>
      <c r="O255" s="373"/>
      <c r="P255" s="276"/>
      <c r="Q255" s="375"/>
      <c r="R255" s="375"/>
    </row>
    <row r="256" spans="2:18">
      <c r="B256" s="427"/>
      <c r="C256" s="158" t="s">
        <v>380</v>
      </c>
      <c r="D256" s="117">
        <f t="shared" si="37"/>
        <v>221</v>
      </c>
      <c r="E256" s="150">
        <v>10</v>
      </c>
      <c r="F256" s="134"/>
      <c r="G256" s="176">
        <f t="shared" si="38"/>
        <v>1214</v>
      </c>
      <c r="H256" s="185">
        <v>10</v>
      </c>
      <c r="J256" s="166">
        <f t="shared" si="39"/>
        <v>41215</v>
      </c>
      <c r="L256" s="190" t="str">
        <f t="shared" si="29"/>
        <v>%MW41215.10</v>
      </c>
      <c r="M256" s="162" t="str">
        <f t="shared" si="30"/>
        <v>s_%I221.10</v>
      </c>
      <c r="O256" s="373"/>
      <c r="P256" s="276"/>
      <c r="Q256" s="375"/>
      <c r="R256" s="375"/>
    </row>
    <row r="257" spans="2:18">
      <c r="B257" s="427"/>
      <c r="C257" s="158" t="s">
        <v>380</v>
      </c>
      <c r="D257" s="117">
        <f t="shared" si="37"/>
        <v>221</v>
      </c>
      <c r="E257" s="150">
        <v>11</v>
      </c>
      <c r="F257" s="134"/>
      <c r="G257" s="176">
        <f t="shared" si="38"/>
        <v>1214</v>
      </c>
      <c r="H257" s="185">
        <v>11</v>
      </c>
      <c r="J257" s="166">
        <f t="shared" si="39"/>
        <v>41215</v>
      </c>
      <c r="L257" s="190" t="str">
        <f t="shared" si="29"/>
        <v>%MW41215.11</v>
      </c>
      <c r="M257" s="162" t="str">
        <f t="shared" si="30"/>
        <v>s_%I221.11</v>
      </c>
      <c r="O257" s="373"/>
      <c r="P257" s="276"/>
      <c r="Q257" s="375"/>
      <c r="R257" s="375"/>
    </row>
    <row r="258" spans="2:18">
      <c r="B258" s="427"/>
      <c r="C258" s="158" t="s">
        <v>380</v>
      </c>
      <c r="D258" s="117">
        <f t="shared" si="37"/>
        <v>221</v>
      </c>
      <c r="E258" s="150">
        <v>12</v>
      </c>
      <c r="F258" s="134"/>
      <c r="G258" s="176">
        <f t="shared" si="38"/>
        <v>1214</v>
      </c>
      <c r="H258" s="185">
        <v>12</v>
      </c>
      <c r="J258" s="166">
        <f t="shared" si="39"/>
        <v>41215</v>
      </c>
      <c r="L258" s="190" t="str">
        <f t="shared" si="29"/>
        <v>%MW41215.12</v>
      </c>
      <c r="M258" s="162" t="str">
        <f t="shared" si="30"/>
        <v>s_%I221.12</v>
      </c>
      <c r="O258" s="373"/>
      <c r="P258" s="276"/>
      <c r="Q258" s="375"/>
      <c r="R258" s="375"/>
    </row>
    <row r="259" spans="2:18">
      <c r="B259" s="427"/>
      <c r="C259" s="158" t="s">
        <v>380</v>
      </c>
      <c r="D259" s="117">
        <f t="shared" si="37"/>
        <v>221</v>
      </c>
      <c r="E259" s="150">
        <v>13</v>
      </c>
      <c r="F259" s="134"/>
      <c r="G259" s="176">
        <f t="shared" si="38"/>
        <v>1214</v>
      </c>
      <c r="H259" s="185">
        <v>13</v>
      </c>
      <c r="J259" s="166">
        <f t="shared" si="39"/>
        <v>41215</v>
      </c>
      <c r="L259" s="190" t="str">
        <f t="shared" si="29"/>
        <v>%MW41215.13</v>
      </c>
      <c r="M259" s="162" t="str">
        <f t="shared" si="30"/>
        <v>s_%I221.13</v>
      </c>
      <c r="O259" s="373"/>
      <c r="P259" s="276"/>
      <c r="Q259" s="375"/>
      <c r="R259" s="375"/>
    </row>
    <row r="260" spans="2:18">
      <c r="B260" s="427"/>
      <c r="C260" s="158" t="s">
        <v>380</v>
      </c>
      <c r="D260" s="117">
        <f t="shared" si="37"/>
        <v>221</v>
      </c>
      <c r="E260" s="150">
        <v>14</v>
      </c>
      <c r="F260" s="134"/>
      <c r="G260" s="176">
        <f t="shared" si="38"/>
        <v>1214</v>
      </c>
      <c r="H260" s="185">
        <v>14</v>
      </c>
      <c r="J260" s="166">
        <f t="shared" si="39"/>
        <v>41215</v>
      </c>
      <c r="L260" s="190" t="str">
        <f t="shared" si="29"/>
        <v>%MW41215.14</v>
      </c>
      <c r="M260" s="162" t="str">
        <f t="shared" si="30"/>
        <v>s_%I221.14</v>
      </c>
      <c r="O260" s="373"/>
      <c r="P260" s="276"/>
      <c r="Q260" s="375"/>
      <c r="R260" s="375"/>
    </row>
    <row r="261" spans="2:18" ht="17" thickBot="1">
      <c r="B261" s="428"/>
      <c r="C261" s="158" t="s">
        <v>380</v>
      </c>
      <c r="D261" s="117">
        <f t="shared" si="37"/>
        <v>221</v>
      </c>
      <c r="E261" s="150">
        <v>15</v>
      </c>
      <c r="F261" s="135"/>
      <c r="G261" s="176">
        <f t="shared" si="38"/>
        <v>1214</v>
      </c>
      <c r="H261" s="185">
        <v>15</v>
      </c>
      <c r="J261" s="166">
        <f t="shared" si="39"/>
        <v>41215</v>
      </c>
      <c r="L261" s="191" t="str">
        <f t="shared" si="29"/>
        <v>%MW41215.15</v>
      </c>
      <c r="M261" s="162" t="str">
        <f t="shared" si="30"/>
        <v>s_%I221.15</v>
      </c>
      <c r="O261" s="373"/>
      <c r="P261" s="276"/>
      <c r="Q261" s="375"/>
      <c r="R261" s="375"/>
    </row>
    <row r="262" spans="2:18" ht="17" thickBot="1">
      <c r="B262" s="167">
        <f>B246+1</f>
        <v>1215</v>
      </c>
      <c r="C262" s="159" t="s">
        <v>416</v>
      </c>
      <c r="D262" s="168">
        <v>220</v>
      </c>
      <c r="E262" s="152">
        <v>0</v>
      </c>
      <c r="F262" s="172" t="str">
        <f>CONCATENATE("%MW",B262,":=",LEFT(P262,10),";")</f>
        <v>%MW1215:=%QW4.0.220;</v>
      </c>
      <c r="G262" s="175">
        <f>B262</f>
        <v>1215</v>
      </c>
      <c r="H262" s="184">
        <v>0</v>
      </c>
      <c r="J262" s="169">
        <f>G262+40001</f>
        <v>41216</v>
      </c>
      <c r="L262" s="186" t="str">
        <f t="shared" si="29"/>
        <v>%MW41216.0</v>
      </c>
      <c r="M262" s="163" t="str">
        <f t="shared" si="30"/>
        <v>s_%Q220.0</v>
      </c>
      <c r="O262" s="372">
        <f>'E-S'!C246</f>
        <v>1</v>
      </c>
      <c r="P262" s="127" t="str">
        <f>'E-S'!D246</f>
        <v>%QW4.0.220:X0 @29</v>
      </c>
      <c r="Q262" s="149" t="str">
        <f>'E-S'!E246</f>
        <v>YV401.2</v>
      </c>
      <c r="R262" s="149" t="str">
        <f>'E-S'!F246</f>
        <v>APPROCHER les tubes Stacker Canal 2</v>
      </c>
    </row>
    <row r="263" spans="2:18" ht="16" customHeight="1">
      <c r="B263" s="426" t="str">
        <f>CONCATENATE("mot station STACKER profibus ",RIGHT(P263,2))</f>
        <v>mot station STACKER profibus 29</v>
      </c>
      <c r="C263" s="159" t="s">
        <v>416</v>
      </c>
      <c r="D263" s="117">
        <f>D262</f>
        <v>220</v>
      </c>
      <c r="E263" s="152">
        <v>1</v>
      </c>
      <c r="F263" s="136"/>
      <c r="G263" s="175">
        <f>G262</f>
        <v>1215</v>
      </c>
      <c r="H263" s="184">
        <v>1</v>
      </c>
      <c r="J263" s="169">
        <f t="shared" ref="J263:J277" si="40">G263+40001</f>
        <v>41216</v>
      </c>
      <c r="L263" s="187" t="str">
        <f t="shared" si="29"/>
        <v>%MW41216.1</v>
      </c>
      <c r="M263" s="163" t="str">
        <f t="shared" si="30"/>
        <v>s_%Q220.1</v>
      </c>
      <c r="O263" s="372">
        <f>'E-S'!C247</f>
        <v>1</v>
      </c>
      <c r="P263" s="127" t="str">
        <f>'E-S'!D247</f>
        <v>%QW4.0.220:X1 @29</v>
      </c>
      <c r="Q263" s="149" t="str">
        <f>'E-S'!E247</f>
        <v>YV401.3</v>
      </c>
      <c r="R263" s="149" t="str">
        <f>'E-S'!F247</f>
        <v>ENLEVER les tubes Stacker Canal 2</v>
      </c>
    </row>
    <row r="264" spans="2:18">
      <c r="B264" s="427"/>
      <c r="C264" s="159" t="s">
        <v>416</v>
      </c>
      <c r="D264" s="117">
        <f t="shared" ref="D264:D293" si="41">D263</f>
        <v>220</v>
      </c>
      <c r="E264" s="152">
        <v>2</v>
      </c>
      <c r="F264" s="136"/>
      <c r="G264" s="175">
        <f t="shared" ref="G264:G293" si="42">G263</f>
        <v>1215</v>
      </c>
      <c r="H264" s="184">
        <v>2</v>
      </c>
      <c r="J264" s="169">
        <f t="shared" si="40"/>
        <v>41216</v>
      </c>
      <c r="L264" s="187" t="str">
        <f t="shared" si="29"/>
        <v>%MW41216.2</v>
      </c>
      <c r="M264" s="163" t="str">
        <f t="shared" si="30"/>
        <v>s_%Q220.2</v>
      </c>
      <c r="O264" s="372">
        <f>'E-S'!C248</f>
        <v>1</v>
      </c>
      <c r="P264" s="127" t="str">
        <f>'E-S'!D248</f>
        <v>%QW4.0.220:X2 @29</v>
      </c>
      <c r="Q264" s="149" t="str">
        <f>'E-S'!E248</f>
        <v>YV401.5</v>
      </c>
      <c r="R264" s="149" t="str">
        <f>'E-S'!F248</f>
        <v>APPROCHER les tubes Stacker Canal 3</v>
      </c>
    </row>
    <row r="265" spans="2:18">
      <c r="B265" s="427"/>
      <c r="C265" s="159" t="s">
        <v>416</v>
      </c>
      <c r="D265" s="117">
        <f t="shared" si="41"/>
        <v>220</v>
      </c>
      <c r="E265" s="152">
        <v>3</v>
      </c>
      <c r="F265" s="136"/>
      <c r="G265" s="175">
        <f t="shared" si="42"/>
        <v>1215</v>
      </c>
      <c r="H265" s="184">
        <v>3</v>
      </c>
      <c r="J265" s="169">
        <f t="shared" si="40"/>
        <v>41216</v>
      </c>
      <c r="L265" s="187" t="str">
        <f t="shared" si="29"/>
        <v>%MW41216.3</v>
      </c>
      <c r="M265" s="163" t="str">
        <f t="shared" si="30"/>
        <v>s_%Q220.3</v>
      </c>
      <c r="O265" s="372">
        <f>'E-S'!C249</f>
        <v>1</v>
      </c>
      <c r="P265" s="127" t="str">
        <f>'E-S'!D249</f>
        <v>%QW4.0.220:X3 @29</v>
      </c>
      <c r="Q265" s="149" t="str">
        <f>'E-S'!E249</f>
        <v>YV401.6</v>
      </c>
      <c r="R265" s="149" t="str">
        <f>'E-S'!F249</f>
        <v>ENLEVER les tubes Stacker Canal 3</v>
      </c>
    </row>
    <row r="266" spans="2:18">
      <c r="B266" s="427"/>
      <c r="C266" s="159" t="s">
        <v>416</v>
      </c>
      <c r="D266" s="117">
        <f t="shared" si="41"/>
        <v>220</v>
      </c>
      <c r="E266" s="152">
        <v>4</v>
      </c>
      <c r="F266" s="136"/>
      <c r="G266" s="175">
        <f t="shared" si="42"/>
        <v>1215</v>
      </c>
      <c r="H266" s="184">
        <v>4</v>
      </c>
      <c r="J266" s="169">
        <f t="shared" si="40"/>
        <v>41216</v>
      </c>
      <c r="L266" s="187" t="str">
        <f t="shared" si="29"/>
        <v>%MW41216.4</v>
      </c>
      <c r="M266" s="163" t="str">
        <f t="shared" si="30"/>
        <v>s_%Q220.4</v>
      </c>
      <c r="O266" s="372">
        <f>'E-S'!C250</f>
        <v>1</v>
      </c>
      <c r="P266" s="127" t="str">
        <f>'E-S'!D250</f>
        <v>%QW4.0.220:X4 @29</v>
      </c>
      <c r="Q266" s="149" t="str">
        <f>'E-S'!E250</f>
        <v>YV402.2</v>
      </c>
      <c r="R266" s="149" t="str">
        <f>'E-S'!F250</f>
        <v>APPROCHER les tubes Stacker Canal 4</v>
      </c>
    </row>
    <row r="267" spans="2:18">
      <c r="B267" s="427"/>
      <c r="C267" s="159" t="s">
        <v>416</v>
      </c>
      <c r="D267" s="117">
        <f t="shared" si="41"/>
        <v>220</v>
      </c>
      <c r="E267" s="152">
        <v>5</v>
      </c>
      <c r="F267" s="136"/>
      <c r="G267" s="175">
        <f t="shared" si="42"/>
        <v>1215</v>
      </c>
      <c r="H267" s="184">
        <v>5</v>
      </c>
      <c r="J267" s="169">
        <f t="shared" si="40"/>
        <v>41216</v>
      </c>
      <c r="L267" s="187" t="str">
        <f t="shared" si="29"/>
        <v>%MW41216.5</v>
      </c>
      <c r="M267" s="163" t="str">
        <f t="shared" si="30"/>
        <v>s_%Q220.5</v>
      </c>
      <c r="O267" s="372">
        <f>'E-S'!C251</f>
        <v>1</v>
      </c>
      <c r="P267" s="127" t="str">
        <f>'E-S'!D251</f>
        <v>%QW4.0.220:X5 @29</v>
      </c>
      <c r="Q267" s="149" t="str">
        <f>'E-S'!E251</f>
        <v>YV402.3</v>
      </c>
      <c r="R267" s="149" t="str">
        <f>'E-S'!F251</f>
        <v>ENLEVER les tubes Stacker Canal 4</v>
      </c>
    </row>
    <row r="268" spans="2:18">
      <c r="B268" s="427"/>
      <c r="C268" s="159" t="s">
        <v>416</v>
      </c>
      <c r="D268" s="117">
        <f t="shared" si="41"/>
        <v>220</v>
      </c>
      <c r="E268" s="152">
        <v>6</v>
      </c>
      <c r="F268" s="136"/>
      <c r="G268" s="175">
        <f t="shared" si="42"/>
        <v>1215</v>
      </c>
      <c r="H268" s="184">
        <v>6</v>
      </c>
      <c r="J268" s="169">
        <f t="shared" si="40"/>
        <v>41216</v>
      </c>
      <c r="L268" s="187" t="str">
        <f t="shared" si="29"/>
        <v>%MW41216.6</v>
      </c>
      <c r="M268" s="163" t="str">
        <f t="shared" si="30"/>
        <v>s_%Q220.6</v>
      </c>
      <c r="O268" s="372">
        <f>'E-S'!C252</f>
        <v>1</v>
      </c>
      <c r="P268" s="127" t="str">
        <f>'E-S'!D252</f>
        <v>%QW4.0.220:X6 @29</v>
      </c>
      <c r="Q268" s="149" t="str">
        <f>'E-S'!E252</f>
        <v>YV402.5</v>
      </c>
      <c r="R268" s="149" t="str">
        <f>'E-S'!F252</f>
        <v>GONFLER Stacker Canal 1</v>
      </c>
    </row>
    <row r="269" spans="2:18">
      <c r="B269" s="427"/>
      <c r="C269" s="159" t="s">
        <v>416</v>
      </c>
      <c r="D269" s="117">
        <f t="shared" si="41"/>
        <v>220</v>
      </c>
      <c r="E269" s="152">
        <v>7</v>
      </c>
      <c r="F269" s="136"/>
      <c r="G269" s="175">
        <f t="shared" si="42"/>
        <v>1215</v>
      </c>
      <c r="H269" s="184">
        <v>7</v>
      </c>
      <c r="J269" s="169">
        <f t="shared" si="40"/>
        <v>41216</v>
      </c>
      <c r="L269" s="187" t="str">
        <f t="shared" si="29"/>
        <v>%MW41216.7</v>
      </c>
      <c r="M269" s="163" t="str">
        <f t="shared" si="30"/>
        <v>s_%Q220.7</v>
      </c>
      <c r="O269" s="372">
        <f>'E-S'!C253</f>
        <v>1</v>
      </c>
      <c r="P269" s="127" t="str">
        <f>'E-S'!D253</f>
        <v>%QW4.0.220:X7 @29</v>
      </c>
      <c r="Q269" s="149" t="str">
        <f>'E-S'!E253</f>
        <v>YV402.6</v>
      </c>
      <c r="R269" s="149" t="str">
        <f>'E-S'!F253</f>
        <v>DÉGONFLER Stacker (Canal 1 uniquement ?)</v>
      </c>
    </row>
    <row r="270" spans="2:18">
      <c r="B270" s="427"/>
      <c r="C270" s="159" t="s">
        <v>416</v>
      </c>
      <c r="D270" s="117">
        <f t="shared" si="41"/>
        <v>220</v>
      </c>
      <c r="E270" s="152">
        <v>8</v>
      </c>
      <c r="F270" s="136"/>
      <c r="G270" s="175">
        <f t="shared" si="42"/>
        <v>1215</v>
      </c>
      <c r="H270" s="184">
        <v>8</v>
      </c>
      <c r="J270" s="169">
        <f t="shared" si="40"/>
        <v>41216</v>
      </c>
      <c r="L270" s="187" t="str">
        <f t="shared" si="29"/>
        <v>%MW41216.8</v>
      </c>
      <c r="M270" s="163" t="str">
        <f t="shared" si="30"/>
        <v>s_%Q220.8</v>
      </c>
      <c r="O270" s="372">
        <f>'E-S'!C254</f>
        <v>1</v>
      </c>
      <c r="P270" s="127" t="str">
        <f>'E-S'!D254</f>
        <v>%QW4.0.220:X8 @29</v>
      </c>
      <c r="Q270" s="149" t="str">
        <f>'E-S'!E254</f>
        <v>YV403.2</v>
      </c>
      <c r="R270" s="149" t="str">
        <f>'E-S'!F254</f>
        <v>OUVRIR le vide Stacker Canal 1</v>
      </c>
    </row>
    <row r="271" spans="2:18">
      <c r="B271" s="427"/>
      <c r="C271" s="159" t="s">
        <v>416</v>
      </c>
      <c r="D271" s="117">
        <f t="shared" si="41"/>
        <v>220</v>
      </c>
      <c r="E271" s="152">
        <v>9</v>
      </c>
      <c r="F271" s="136"/>
      <c r="G271" s="175">
        <f t="shared" si="42"/>
        <v>1215</v>
      </c>
      <c r="H271" s="184">
        <v>9</v>
      </c>
      <c r="J271" s="169">
        <f t="shared" si="40"/>
        <v>41216</v>
      </c>
      <c r="L271" s="187" t="str">
        <f t="shared" si="29"/>
        <v>%MW41216.9</v>
      </c>
      <c r="M271" s="163" t="str">
        <f t="shared" si="30"/>
        <v>s_%Q220.9</v>
      </c>
      <c r="O271" s="372">
        <f>'E-S'!C255</f>
        <v>0</v>
      </c>
      <c r="P271" s="127" t="str">
        <f>'E-S'!D255</f>
        <v>%QW4.0.220:X9 @29</v>
      </c>
      <c r="Q271" s="149" t="str">
        <f>'E-S'!E255</f>
        <v>n.c.</v>
      </c>
      <c r="R271" s="149">
        <f>'E-S'!F255</f>
        <v>0</v>
      </c>
    </row>
    <row r="272" spans="2:18">
      <c r="B272" s="427"/>
      <c r="C272" s="159" t="s">
        <v>416</v>
      </c>
      <c r="D272" s="117">
        <f t="shared" si="41"/>
        <v>220</v>
      </c>
      <c r="E272" s="152">
        <v>10</v>
      </c>
      <c r="F272" s="136"/>
      <c r="G272" s="175">
        <f t="shared" si="42"/>
        <v>1215</v>
      </c>
      <c r="H272" s="184">
        <v>10</v>
      </c>
      <c r="J272" s="169">
        <f t="shared" si="40"/>
        <v>41216</v>
      </c>
      <c r="L272" s="187" t="str">
        <f t="shared" si="29"/>
        <v>%MW41216.10</v>
      </c>
      <c r="M272" s="163" t="str">
        <f t="shared" si="30"/>
        <v>s_%Q220.10</v>
      </c>
      <c r="O272" s="372">
        <f>'E-S'!C256</f>
        <v>1</v>
      </c>
      <c r="P272" s="127" t="str">
        <f>'E-S'!D256</f>
        <v>%QW4.0.220:X10 @29</v>
      </c>
      <c r="Q272" s="149" t="str">
        <f>'E-S'!E256</f>
        <v>YV403.5</v>
      </c>
      <c r="R272" s="149" t="str">
        <f>'E-S'!F256</f>
        <v>GONFLER Stacker Canal 2</v>
      </c>
    </row>
    <row r="273" spans="2:18">
      <c r="B273" s="427"/>
      <c r="C273" s="159" t="s">
        <v>416</v>
      </c>
      <c r="D273" s="117">
        <f t="shared" si="41"/>
        <v>220</v>
      </c>
      <c r="E273" s="152">
        <v>11</v>
      </c>
      <c r="F273" s="136"/>
      <c r="G273" s="175">
        <f t="shared" si="42"/>
        <v>1215</v>
      </c>
      <c r="H273" s="184">
        <v>11</v>
      </c>
      <c r="J273" s="169">
        <f t="shared" si="40"/>
        <v>41216</v>
      </c>
      <c r="L273" s="187" t="str">
        <f t="shared" si="29"/>
        <v>%MW41216.11</v>
      </c>
      <c r="M273" s="163" t="str">
        <f t="shared" si="30"/>
        <v>s_%Q220.11</v>
      </c>
      <c r="O273" s="372">
        <f>'E-S'!C257</f>
        <v>1</v>
      </c>
      <c r="P273" s="127" t="str">
        <f>'E-S'!D257</f>
        <v>%QW4.0.220:X11 @29</v>
      </c>
      <c r="Q273" s="149" t="str">
        <f>'E-S'!E257</f>
        <v>?</v>
      </c>
      <c r="R273" s="149" t="str">
        <f>'E-S'!F257</f>
        <v>(utilisée d'après programme)</v>
      </c>
    </row>
    <row r="274" spans="2:18">
      <c r="B274" s="427"/>
      <c r="C274" s="159" t="s">
        <v>416</v>
      </c>
      <c r="D274" s="117">
        <f t="shared" si="41"/>
        <v>220</v>
      </c>
      <c r="E274" s="152">
        <v>12</v>
      </c>
      <c r="F274" s="136"/>
      <c r="G274" s="175">
        <f t="shared" si="42"/>
        <v>1215</v>
      </c>
      <c r="H274" s="184">
        <v>12</v>
      </c>
      <c r="J274" s="169">
        <f t="shared" si="40"/>
        <v>41216</v>
      </c>
      <c r="L274" s="187" t="str">
        <f t="shared" si="29"/>
        <v>%MW41216.12</v>
      </c>
      <c r="M274" s="163" t="str">
        <f t="shared" si="30"/>
        <v>s_%Q220.12</v>
      </c>
      <c r="O274" s="372">
        <f>'E-S'!C258</f>
        <v>1</v>
      </c>
      <c r="P274" s="127" t="str">
        <f>'E-S'!D258</f>
        <v>%QW4.0.220:X12 @29</v>
      </c>
      <c r="Q274" s="149" t="str">
        <f>'E-S'!E258</f>
        <v>YV404.2</v>
      </c>
      <c r="R274" s="149" t="str">
        <f>'E-S'!F258</f>
        <v>OUVRIR le vide Stacker Canal 2</v>
      </c>
    </row>
    <row r="275" spans="2:18">
      <c r="B275" s="427"/>
      <c r="C275" s="159" t="s">
        <v>416</v>
      </c>
      <c r="D275" s="117">
        <f t="shared" si="41"/>
        <v>220</v>
      </c>
      <c r="E275" s="152">
        <v>13</v>
      </c>
      <c r="F275" s="136"/>
      <c r="G275" s="175">
        <f t="shared" si="42"/>
        <v>1215</v>
      </c>
      <c r="H275" s="184">
        <v>13</v>
      </c>
      <c r="J275" s="169">
        <f t="shared" si="40"/>
        <v>41216</v>
      </c>
      <c r="L275" s="187" t="str">
        <f t="shared" si="29"/>
        <v>%MW41216.13</v>
      </c>
      <c r="M275" s="163" t="str">
        <f t="shared" si="30"/>
        <v>s_%Q220.13</v>
      </c>
      <c r="O275" s="372">
        <f>'E-S'!C259</f>
        <v>0</v>
      </c>
      <c r="P275" s="127" t="str">
        <f>'E-S'!D259</f>
        <v>%QW4.0.220:X13 @29</v>
      </c>
      <c r="Q275" s="149" t="str">
        <f>'E-S'!E259</f>
        <v>n.c.</v>
      </c>
      <c r="R275" s="149">
        <f>'E-S'!F259</f>
        <v>0</v>
      </c>
    </row>
    <row r="276" spans="2:18">
      <c r="B276" s="427"/>
      <c r="C276" s="159" t="s">
        <v>416</v>
      </c>
      <c r="D276" s="117">
        <f t="shared" si="41"/>
        <v>220</v>
      </c>
      <c r="E276" s="152">
        <v>14</v>
      </c>
      <c r="F276" s="136"/>
      <c r="G276" s="175">
        <f t="shared" si="42"/>
        <v>1215</v>
      </c>
      <c r="H276" s="184">
        <v>14</v>
      </c>
      <c r="J276" s="169">
        <f t="shared" si="40"/>
        <v>41216</v>
      </c>
      <c r="L276" s="187" t="str">
        <f t="shared" si="29"/>
        <v>%MW41216.14</v>
      </c>
      <c r="M276" s="163" t="str">
        <f t="shared" si="30"/>
        <v>s_%Q220.14</v>
      </c>
      <c r="O276" s="372">
        <f>'E-S'!C260</f>
        <v>1</v>
      </c>
      <c r="P276" s="127" t="str">
        <f>'E-S'!D260</f>
        <v>%QW4.0.220:X14 @29</v>
      </c>
      <c r="Q276" s="149" t="str">
        <f>'E-S'!E260</f>
        <v>YV404.5</v>
      </c>
      <c r="R276" s="149" t="str">
        <f>'E-S'!F260</f>
        <v>GONFLER Stacker Canal 3</v>
      </c>
    </row>
    <row r="277" spans="2:18" ht="17" thickBot="1">
      <c r="B277" s="428"/>
      <c r="C277" s="159" t="s">
        <v>416</v>
      </c>
      <c r="D277" s="117">
        <f t="shared" si="41"/>
        <v>220</v>
      </c>
      <c r="E277" s="152">
        <v>15</v>
      </c>
      <c r="F277" s="137"/>
      <c r="G277" s="175">
        <f t="shared" si="42"/>
        <v>1215</v>
      </c>
      <c r="H277" s="184">
        <v>15</v>
      </c>
      <c r="J277" s="169">
        <f t="shared" si="40"/>
        <v>41216</v>
      </c>
      <c r="L277" s="188" t="str">
        <f t="shared" si="29"/>
        <v>%MW41216.15</v>
      </c>
      <c r="M277" s="163" t="str">
        <f t="shared" si="30"/>
        <v>s_%Q220.15</v>
      </c>
      <c r="O277" s="372">
        <f>'E-S'!C261</f>
        <v>1</v>
      </c>
      <c r="P277" s="127" t="str">
        <f>'E-S'!D261</f>
        <v>%QW4.0.220:X15 @29</v>
      </c>
      <c r="Q277" s="149" t="str">
        <f>'E-S'!E261</f>
        <v>?</v>
      </c>
      <c r="R277" s="149" t="str">
        <f>'E-S'!F261</f>
        <v>(utilisée d'après programme)</v>
      </c>
    </row>
    <row r="278" spans="2:18" ht="17" thickBot="1">
      <c r="B278" s="167">
        <f>B262+1</f>
        <v>1216</v>
      </c>
      <c r="C278" s="160" t="s">
        <v>416</v>
      </c>
      <c r="D278" s="117">
        <f>D262+1</f>
        <v>221</v>
      </c>
      <c r="E278" s="150">
        <v>0</v>
      </c>
      <c r="F278" s="171" t="str">
        <f>CONCATENATE("%MW",B278,":=",LEFT(P278,10),";")</f>
        <v>%MW1216:=%QW4.0.221;</v>
      </c>
      <c r="G278" s="176">
        <f>B278</f>
        <v>1216</v>
      </c>
      <c r="H278" s="185">
        <v>0</v>
      </c>
      <c r="J278" s="170">
        <f>G278+40001</f>
        <v>41217</v>
      </c>
      <c r="L278" s="189" t="str">
        <f t="shared" ref="L278:L341" si="43">CONCATENATE("%MW",J278,".",H278)</f>
        <v>%MW41217.0</v>
      </c>
      <c r="M278" s="164" t="str">
        <f t="shared" ref="M278:M341" si="44">CONCATENATE($G$2,"_",C278,D278,".",E278)</f>
        <v>s_%Q221.0</v>
      </c>
      <c r="O278" s="372">
        <f>'E-S'!C262</f>
        <v>1</v>
      </c>
      <c r="P278" s="127" t="str">
        <f>'E-S'!D262</f>
        <v>%QW4.0.221:X0 @29</v>
      </c>
      <c r="Q278" s="149" t="str">
        <f>'E-S'!E262</f>
        <v>YV405.2</v>
      </c>
      <c r="R278" s="149" t="str">
        <f>'E-S'!F262</f>
        <v>OUVRIR le vide Stacker Canal 3</v>
      </c>
    </row>
    <row r="279" spans="2:18" ht="16" customHeight="1">
      <c r="B279" s="426" t="str">
        <f>CONCATENATE("mot station STACKER profibus ",RIGHT(P279,2))</f>
        <v>mot station STACKER profibus 29</v>
      </c>
      <c r="C279" s="160" t="s">
        <v>416</v>
      </c>
      <c r="D279" s="117">
        <f t="shared" si="41"/>
        <v>221</v>
      </c>
      <c r="E279" s="150">
        <v>1</v>
      </c>
      <c r="F279" s="134"/>
      <c r="G279" s="176">
        <f t="shared" si="42"/>
        <v>1216</v>
      </c>
      <c r="H279" s="185">
        <v>1</v>
      </c>
      <c r="J279" s="170">
        <f t="shared" ref="J279:J293" si="45">G279+40001</f>
        <v>41217</v>
      </c>
      <c r="L279" s="190" t="str">
        <f t="shared" si="43"/>
        <v>%MW41217.1</v>
      </c>
      <c r="M279" s="164" t="str">
        <f t="shared" si="44"/>
        <v>s_%Q221.1</v>
      </c>
      <c r="O279" s="372">
        <f>'E-S'!C263</f>
        <v>0</v>
      </c>
      <c r="P279" s="127" t="str">
        <f>'E-S'!D263</f>
        <v>%QW4.0.221:X1 @29</v>
      </c>
      <c r="Q279" s="149" t="str">
        <f>'E-S'!E263</f>
        <v>n.c.</v>
      </c>
      <c r="R279" s="149">
        <f>'E-S'!F263</f>
        <v>0</v>
      </c>
    </row>
    <row r="280" spans="2:18">
      <c r="B280" s="427"/>
      <c r="C280" s="160" t="s">
        <v>416</v>
      </c>
      <c r="D280" s="117">
        <f t="shared" si="41"/>
        <v>221</v>
      </c>
      <c r="E280" s="150">
        <v>2</v>
      </c>
      <c r="F280" s="134"/>
      <c r="G280" s="176">
        <f t="shared" si="42"/>
        <v>1216</v>
      </c>
      <c r="H280" s="185">
        <v>2</v>
      </c>
      <c r="J280" s="170">
        <f t="shared" si="45"/>
        <v>41217</v>
      </c>
      <c r="L280" s="190" t="str">
        <f t="shared" si="43"/>
        <v>%MW41217.2</v>
      </c>
      <c r="M280" s="164" t="str">
        <f t="shared" si="44"/>
        <v>s_%Q221.2</v>
      </c>
      <c r="O280" s="372">
        <f>'E-S'!C264</f>
        <v>1</v>
      </c>
      <c r="P280" s="127" t="str">
        <f>'E-S'!D264</f>
        <v>%QW4.0.221:X2 @29</v>
      </c>
      <c r="Q280" s="149" t="str">
        <f>'E-S'!E264</f>
        <v>YV405.5</v>
      </c>
      <c r="R280" s="149" t="str">
        <f>'E-S'!F264</f>
        <v>GONFLER Stacker Canal 4</v>
      </c>
    </row>
    <row r="281" spans="2:18">
      <c r="B281" s="427"/>
      <c r="C281" s="160" t="s">
        <v>416</v>
      </c>
      <c r="D281" s="117">
        <f t="shared" si="41"/>
        <v>221</v>
      </c>
      <c r="E281" s="150">
        <v>3</v>
      </c>
      <c r="F281" s="134"/>
      <c r="G281" s="176">
        <f t="shared" si="42"/>
        <v>1216</v>
      </c>
      <c r="H281" s="185">
        <v>3</v>
      </c>
      <c r="J281" s="170">
        <f t="shared" si="45"/>
        <v>41217</v>
      </c>
      <c r="L281" s="190" t="str">
        <f t="shared" si="43"/>
        <v>%MW41217.3</v>
      </c>
      <c r="M281" s="164" t="str">
        <f t="shared" si="44"/>
        <v>s_%Q221.3</v>
      </c>
      <c r="O281" s="372">
        <f>'E-S'!C265</f>
        <v>1</v>
      </c>
      <c r="P281" s="127" t="str">
        <f>'E-S'!D265</f>
        <v>%QW4.0.221:X3 @29</v>
      </c>
      <c r="Q281" s="149" t="str">
        <f>'E-S'!E265</f>
        <v>?</v>
      </c>
      <c r="R281" s="149" t="str">
        <f>'E-S'!F265</f>
        <v>(utilisée d'après programme)</v>
      </c>
    </row>
    <row r="282" spans="2:18">
      <c r="B282" s="427"/>
      <c r="C282" s="160" t="s">
        <v>416</v>
      </c>
      <c r="D282" s="117">
        <f t="shared" si="41"/>
        <v>221</v>
      </c>
      <c r="E282" s="150">
        <v>4</v>
      </c>
      <c r="F282" s="134"/>
      <c r="G282" s="176">
        <f t="shared" si="42"/>
        <v>1216</v>
      </c>
      <c r="H282" s="185">
        <v>4</v>
      </c>
      <c r="J282" s="170">
        <f t="shared" si="45"/>
        <v>41217</v>
      </c>
      <c r="L282" s="190" t="str">
        <f t="shared" si="43"/>
        <v>%MW41217.4</v>
      </c>
      <c r="M282" s="164" t="str">
        <f t="shared" si="44"/>
        <v>s_%Q221.4</v>
      </c>
      <c r="O282" s="372">
        <f>'E-S'!C266</f>
        <v>1</v>
      </c>
      <c r="P282" s="127" t="str">
        <f>'E-S'!D266</f>
        <v>%QW4.0.221:X4 @29</v>
      </c>
      <c r="Q282" s="149" t="str">
        <f>'E-S'!E266</f>
        <v>YV406.2</v>
      </c>
      <c r="R282" s="149" t="str">
        <f>'E-S'!F266</f>
        <v>OUVRIR le vide Stacker Canal 4</v>
      </c>
    </row>
    <row r="283" spans="2:18">
      <c r="B283" s="427"/>
      <c r="C283" s="160" t="s">
        <v>416</v>
      </c>
      <c r="D283" s="117">
        <f t="shared" si="41"/>
        <v>221</v>
      </c>
      <c r="E283" s="150">
        <v>5</v>
      </c>
      <c r="F283" s="134"/>
      <c r="G283" s="176">
        <f t="shared" si="42"/>
        <v>1216</v>
      </c>
      <c r="H283" s="185">
        <v>5</v>
      </c>
      <c r="J283" s="170">
        <f t="shared" si="45"/>
        <v>41217</v>
      </c>
      <c r="L283" s="190" t="str">
        <f t="shared" si="43"/>
        <v>%MW41217.5</v>
      </c>
      <c r="M283" s="164" t="str">
        <f t="shared" si="44"/>
        <v>s_%Q221.5</v>
      </c>
      <c r="O283" s="372">
        <f>'E-S'!C267</f>
        <v>1</v>
      </c>
      <c r="P283" s="127" t="str">
        <f>'E-S'!D267</f>
        <v>%QW4.0.221:X5 @29</v>
      </c>
      <c r="Q283" s="149" t="str">
        <f>'E-S'!E267</f>
        <v>YV406.3</v>
      </c>
      <c r="R283" s="149" t="str">
        <f>'E-S'!F267</f>
        <v>OUVRIR le vide Général en amont</v>
      </c>
    </row>
    <row r="284" spans="2:18">
      <c r="B284" s="427"/>
      <c r="C284" s="160" t="s">
        <v>416</v>
      </c>
      <c r="D284" s="117">
        <f t="shared" si="41"/>
        <v>221</v>
      </c>
      <c r="E284" s="150">
        <v>6</v>
      </c>
      <c r="F284" s="134"/>
      <c r="G284" s="176">
        <f t="shared" si="42"/>
        <v>1216</v>
      </c>
      <c r="H284" s="185">
        <v>6</v>
      </c>
      <c r="J284" s="170">
        <f t="shared" si="45"/>
        <v>41217</v>
      </c>
      <c r="L284" s="190" t="str">
        <f t="shared" si="43"/>
        <v>%MW41217.6</v>
      </c>
      <c r="M284" s="164" t="str">
        <f t="shared" si="44"/>
        <v>s_%Q221.6</v>
      </c>
      <c r="O284" s="372">
        <f>'E-S'!C268</f>
        <v>0</v>
      </c>
      <c r="P284" s="127" t="str">
        <f>'E-S'!D268</f>
        <v>%QW4.0.221:X6 @29</v>
      </c>
      <c r="Q284" s="149" t="str">
        <f>'E-S'!E268</f>
        <v>YV406.5</v>
      </c>
      <c r="R284" s="149" t="str">
        <f>'E-S'!F268</f>
        <v>n.u.</v>
      </c>
    </row>
    <row r="285" spans="2:18">
      <c r="B285" s="427"/>
      <c r="C285" s="160" t="s">
        <v>416</v>
      </c>
      <c r="D285" s="117">
        <f t="shared" si="41"/>
        <v>221</v>
      </c>
      <c r="E285" s="150">
        <v>7</v>
      </c>
      <c r="F285" s="134"/>
      <c r="G285" s="176">
        <f t="shared" si="42"/>
        <v>1216</v>
      </c>
      <c r="H285" s="185">
        <v>7</v>
      </c>
      <c r="J285" s="170">
        <f t="shared" si="45"/>
        <v>41217</v>
      </c>
      <c r="L285" s="190" t="str">
        <f t="shared" si="43"/>
        <v>%MW41217.7</v>
      </c>
      <c r="M285" s="164" t="str">
        <f t="shared" si="44"/>
        <v>s_%Q221.7</v>
      </c>
      <c r="O285" s="372">
        <f>'E-S'!C269</f>
        <v>0</v>
      </c>
      <c r="P285" s="127" t="str">
        <f>'E-S'!D269</f>
        <v>%QW4.0.221:X7 @29</v>
      </c>
      <c r="Q285" s="149" t="str">
        <f>'E-S'!E269</f>
        <v>n.c.</v>
      </c>
      <c r="R285" s="149">
        <f>'E-S'!F269</f>
        <v>0</v>
      </c>
    </row>
    <row r="286" spans="2:18">
      <c r="B286" s="427"/>
      <c r="C286" s="160" t="s">
        <v>416</v>
      </c>
      <c r="D286" s="117">
        <f t="shared" si="41"/>
        <v>221</v>
      </c>
      <c r="E286" s="150">
        <v>8</v>
      </c>
      <c r="F286" s="134"/>
      <c r="G286" s="176">
        <f t="shared" si="42"/>
        <v>1216</v>
      </c>
      <c r="H286" s="185">
        <v>8</v>
      </c>
      <c r="J286" s="170">
        <f t="shared" si="45"/>
        <v>41217</v>
      </c>
      <c r="L286" s="190" t="str">
        <f t="shared" si="43"/>
        <v>%MW41217.8</v>
      </c>
      <c r="M286" s="164" t="str">
        <f t="shared" si="44"/>
        <v>s_%Q221.8</v>
      </c>
      <c r="O286" s="372">
        <f>'E-S'!C270</f>
        <v>1</v>
      </c>
      <c r="P286" s="127" t="str">
        <f>'E-S'!D270</f>
        <v>%QW4.0.221:X8 @29</v>
      </c>
      <c r="Q286" s="149" t="str">
        <f>'E-S'!E270</f>
        <v>HL407.2</v>
      </c>
      <c r="R286" s="149" t="str">
        <f>'E-S'!F270</f>
        <v>ALLUMER Gros voyant rouge "Stacker en défaut"</v>
      </c>
    </row>
    <row r="287" spans="2:18">
      <c r="B287" s="427"/>
      <c r="C287" s="160" t="s">
        <v>416</v>
      </c>
      <c r="D287" s="117">
        <f t="shared" si="41"/>
        <v>221</v>
      </c>
      <c r="E287" s="150">
        <v>9</v>
      </c>
      <c r="F287" s="134"/>
      <c r="G287" s="176">
        <f t="shared" si="42"/>
        <v>1216</v>
      </c>
      <c r="H287" s="185">
        <v>9</v>
      </c>
      <c r="J287" s="170">
        <f t="shared" si="45"/>
        <v>41217</v>
      </c>
      <c r="L287" s="190" t="str">
        <f t="shared" si="43"/>
        <v>%MW41217.9</v>
      </c>
      <c r="M287" s="164" t="str">
        <f t="shared" si="44"/>
        <v>s_%Q221.9</v>
      </c>
      <c r="O287" s="372">
        <f>'E-S'!C271</f>
        <v>1</v>
      </c>
      <c r="P287" s="127" t="str">
        <f>'E-S'!D271</f>
        <v>%QW4.0.221:X9 @29</v>
      </c>
      <c r="Q287" s="149" t="str">
        <f>'E-S'!E271</f>
        <v>HL407.3</v>
      </c>
      <c r="R287" s="149" t="str">
        <f>'E-S'!F271</f>
        <v>ALLUMER Gros voyant vert "Stacker en manu"</v>
      </c>
    </row>
    <row r="288" spans="2:18">
      <c r="B288" s="427"/>
      <c r="C288" s="160" t="s">
        <v>416</v>
      </c>
      <c r="D288" s="117">
        <f t="shared" si="41"/>
        <v>221</v>
      </c>
      <c r="E288" s="150">
        <v>10</v>
      </c>
      <c r="F288" s="134"/>
      <c r="G288" s="176">
        <f t="shared" si="42"/>
        <v>1216</v>
      </c>
      <c r="H288" s="185">
        <v>10</v>
      </c>
      <c r="J288" s="170">
        <f t="shared" si="45"/>
        <v>41217</v>
      </c>
      <c r="L288" s="190" t="str">
        <f t="shared" si="43"/>
        <v>%MW41217.10</v>
      </c>
      <c r="M288" s="164" t="str">
        <f t="shared" si="44"/>
        <v>s_%Q221.10</v>
      </c>
      <c r="O288" s="372">
        <f>'E-S'!C272</f>
        <v>1</v>
      </c>
      <c r="P288" s="127" t="str">
        <f>'E-S'!D272</f>
        <v>%QW4.0.221:X10 @29</v>
      </c>
      <c r="Q288" s="149" t="str">
        <f>'E-S'!E272</f>
        <v>HL407.5</v>
      </c>
      <c r="R288" s="149" t="str">
        <f>'E-S'!F272</f>
        <v>ALLUMER Gros voyant bleu "Stacker en auto"</v>
      </c>
    </row>
    <row r="289" spans="2:18">
      <c r="B289" s="427"/>
      <c r="C289" s="160" t="s">
        <v>416</v>
      </c>
      <c r="D289" s="117">
        <f t="shared" si="41"/>
        <v>221</v>
      </c>
      <c r="E289" s="150">
        <v>11</v>
      </c>
      <c r="F289" s="134"/>
      <c r="G289" s="176">
        <f t="shared" si="42"/>
        <v>1216</v>
      </c>
      <c r="H289" s="185">
        <v>11</v>
      </c>
      <c r="J289" s="170">
        <f t="shared" si="45"/>
        <v>41217</v>
      </c>
      <c r="L289" s="190" t="str">
        <f t="shared" si="43"/>
        <v>%MW41217.11</v>
      </c>
      <c r="M289" s="164" t="str">
        <f t="shared" si="44"/>
        <v>s_%Q221.11</v>
      </c>
      <c r="O289" s="372">
        <f>'E-S'!C273</f>
        <v>1</v>
      </c>
      <c r="P289" s="127" t="str">
        <f>'E-S'!D273</f>
        <v>%QW4.0.221:X11 @29</v>
      </c>
      <c r="Q289" s="149" t="str">
        <f>'E-S'!E273</f>
        <v>HL407.6</v>
      </c>
      <c r="R289" s="149" t="str">
        <f>'E-S'!F273</f>
        <v>KLAXONNER</v>
      </c>
    </row>
    <row r="290" spans="2:18">
      <c r="B290" s="427"/>
      <c r="C290" s="160" t="s">
        <v>416</v>
      </c>
      <c r="D290" s="117">
        <f t="shared" si="41"/>
        <v>221</v>
      </c>
      <c r="E290" s="150">
        <v>12</v>
      </c>
      <c r="F290" s="134"/>
      <c r="G290" s="176">
        <f t="shared" si="42"/>
        <v>1216</v>
      </c>
      <c r="H290" s="185">
        <v>12</v>
      </c>
      <c r="J290" s="170">
        <f t="shared" si="45"/>
        <v>41217</v>
      </c>
      <c r="L290" s="190" t="str">
        <f t="shared" si="43"/>
        <v>%MW41217.12</v>
      </c>
      <c r="M290" s="164" t="str">
        <f t="shared" si="44"/>
        <v>s_%Q221.12</v>
      </c>
      <c r="O290" s="372">
        <f>'E-S'!C274</f>
        <v>0</v>
      </c>
      <c r="P290" s="127" t="str">
        <f>'E-S'!D274</f>
        <v>%QW4.0.221:X12 @29</v>
      </c>
      <c r="Q290" s="149" t="str">
        <f>'E-S'!E274</f>
        <v>n.c.</v>
      </c>
      <c r="R290" s="149">
        <f>'E-S'!F274</f>
        <v>0</v>
      </c>
    </row>
    <row r="291" spans="2:18">
      <c r="B291" s="427"/>
      <c r="C291" s="160" t="s">
        <v>416</v>
      </c>
      <c r="D291" s="117">
        <f t="shared" si="41"/>
        <v>221</v>
      </c>
      <c r="E291" s="150">
        <v>13</v>
      </c>
      <c r="F291" s="134"/>
      <c r="G291" s="176">
        <f t="shared" si="42"/>
        <v>1216</v>
      </c>
      <c r="H291" s="185">
        <v>13</v>
      </c>
      <c r="J291" s="170">
        <f t="shared" si="45"/>
        <v>41217</v>
      </c>
      <c r="L291" s="190" t="str">
        <f t="shared" si="43"/>
        <v>%MW41217.13</v>
      </c>
      <c r="M291" s="164" t="str">
        <f t="shared" si="44"/>
        <v>s_%Q221.13</v>
      </c>
      <c r="O291" s="372">
        <f>'E-S'!C275</f>
        <v>0</v>
      </c>
      <c r="P291" s="127" t="str">
        <f>'E-S'!D275</f>
        <v>%QW4.0.221:X13 @29</v>
      </c>
      <c r="Q291" s="149" t="str">
        <f>'E-S'!E275</f>
        <v>n.c.</v>
      </c>
      <c r="R291" s="149">
        <f>'E-S'!F275</f>
        <v>0</v>
      </c>
    </row>
    <row r="292" spans="2:18">
      <c r="B292" s="427"/>
      <c r="C292" s="160" t="s">
        <v>416</v>
      </c>
      <c r="D292" s="117">
        <f t="shared" si="41"/>
        <v>221</v>
      </c>
      <c r="E292" s="150">
        <v>14</v>
      </c>
      <c r="F292" s="134"/>
      <c r="G292" s="176">
        <f t="shared" si="42"/>
        <v>1216</v>
      </c>
      <c r="H292" s="185">
        <v>14</v>
      </c>
      <c r="J292" s="170">
        <f t="shared" si="45"/>
        <v>41217</v>
      </c>
      <c r="L292" s="190" t="str">
        <f t="shared" si="43"/>
        <v>%MW41217.14</v>
      </c>
      <c r="M292" s="164" t="str">
        <f t="shared" si="44"/>
        <v>s_%Q221.14</v>
      </c>
      <c r="O292" s="372">
        <f>'E-S'!C276</f>
        <v>0</v>
      </c>
      <c r="P292" s="127" t="str">
        <f>'E-S'!D276</f>
        <v>%QW4.0.221:X14 @29</v>
      </c>
      <c r="Q292" s="149" t="str">
        <f>'E-S'!E276</f>
        <v>n.c.</v>
      </c>
      <c r="R292" s="149">
        <f>'E-S'!F276</f>
        <v>0</v>
      </c>
    </row>
    <row r="293" spans="2:18" ht="17" thickBot="1">
      <c r="B293" s="428"/>
      <c r="C293" s="160" t="s">
        <v>416</v>
      </c>
      <c r="D293" s="117">
        <f t="shared" si="41"/>
        <v>221</v>
      </c>
      <c r="E293" s="150">
        <v>15</v>
      </c>
      <c r="F293" s="135"/>
      <c r="G293" s="176">
        <f t="shared" si="42"/>
        <v>1216</v>
      </c>
      <c r="H293" s="185">
        <v>15</v>
      </c>
      <c r="J293" s="170">
        <f t="shared" si="45"/>
        <v>41217</v>
      </c>
      <c r="L293" s="191" t="str">
        <f t="shared" si="43"/>
        <v>%MW41217.15</v>
      </c>
      <c r="M293" s="164" t="str">
        <f t="shared" si="44"/>
        <v>s_%Q221.15</v>
      </c>
      <c r="O293" s="372">
        <f>'E-S'!C277</f>
        <v>0</v>
      </c>
      <c r="P293" s="127" t="str">
        <f>'E-S'!D277</f>
        <v>%QW4.0.221:X15 @29</v>
      </c>
      <c r="Q293" s="149" t="str">
        <f>'E-S'!E277</f>
        <v>n.c.</v>
      </c>
      <c r="R293" s="149">
        <f>'E-S'!F277</f>
        <v>0</v>
      </c>
    </row>
    <row r="294" spans="2:18" ht="17" thickBot="1">
      <c r="B294" s="167">
        <f>B278+1</f>
        <v>1217</v>
      </c>
      <c r="C294" s="157" t="s">
        <v>380</v>
      </c>
      <c r="D294" s="168">
        <v>230</v>
      </c>
      <c r="E294" s="151">
        <v>0</v>
      </c>
      <c r="F294" s="172" t="str">
        <f>CONCATENATE("%MW",B294,":=",LEFT(P294,10),";")</f>
        <v>%MW1217:=%IW4.0.230;</v>
      </c>
      <c r="G294" s="266">
        <f>B294</f>
        <v>1217</v>
      </c>
      <c r="H294" s="267">
        <v>0</v>
      </c>
      <c r="J294" s="165">
        <f>G294+40001</f>
        <v>41218</v>
      </c>
      <c r="L294" s="268" t="str">
        <f t="shared" si="43"/>
        <v>%MW41218.0</v>
      </c>
      <c r="M294" s="161" t="str">
        <f t="shared" si="44"/>
        <v>s_%I230.0</v>
      </c>
      <c r="O294" s="372">
        <f>'E-S'!C278</f>
        <v>1</v>
      </c>
      <c r="P294" s="127" t="str">
        <f>'E-S'!D278</f>
        <v>%IW4.0.230:X0 @30</v>
      </c>
      <c r="Q294" s="149" t="str">
        <f>'E-S'!E278</f>
        <v>SQ417.2</v>
      </c>
      <c r="R294" s="149" t="str">
        <f>'E-S'!F278</f>
        <v>Séparateur de couche 1 en haut</v>
      </c>
    </row>
    <row r="295" spans="2:18" ht="16" customHeight="1">
      <c r="B295" s="426" t="str">
        <f>CONCATENATE("mot station STACKER profibus ",RIGHT(P295,2))</f>
        <v>mot station STACKER profibus 30</v>
      </c>
      <c r="C295" s="157" t="s">
        <v>380</v>
      </c>
      <c r="D295" s="117">
        <f t="shared" ref="D295:D309" si="46">D294</f>
        <v>230</v>
      </c>
      <c r="E295" s="151">
        <v>1</v>
      </c>
      <c r="F295" s="136"/>
      <c r="G295" s="266">
        <f t="shared" ref="G295:G309" si="47">G294</f>
        <v>1217</v>
      </c>
      <c r="H295" s="267">
        <v>1</v>
      </c>
      <c r="J295" s="165">
        <f t="shared" ref="J295:J309" si="48">G295+40001</f>
        <v>41218</v>
      </c>
      <c r="L295" s="269" t="str">
        <f t="shared" si="43"/>
        <v>%MW41218.1</v>
      </c>
      <c r="M295" s="161" t="str">
        <f t="shared" si="44"/>
        <v>s_%I230.1</v>
      </c>
      <c r="O295" s="372">
        <f>'E-S'!C279</f>
        <v>1</v>
      </c>
      <c r="P295" s="127" t="str">
        <f>'E-S'!D279</f>
        <v>%IW4.0.230:X1 @30</v>
      </c>
      <c r="Q295" s="149" t="str">
        <f>'E-S'!E279</f>
        <v>SQ417.3</v>
      </c>
      <c r="R295" s="149" t="str">
        <f>'E-S'!F279</f>
        <v>Séparateur de couche 1 en bas</v>
      </c>
    </row>
    <row r="296" spans="2:18">
      <c r="B296" s="427"/>
      <c r="C296" s="157" t="s">
        <v>380</v>
      </c>
      <c r="D296" s="117">
        <f t="shared" si="46"/>
        <v>230</v>
      </c>
      <c r="E296" s="151">
        <v>2</v>
      </c>
      <c r="F296" s="136"/>
      <c r="G296" s="266">
        <f t="shared" si="47"/>
        <v>1217</v>
      </c>
      <c r="H296" s="267">
        <v>2</v>
      </c>
      <c r="J296" s="165">
        <f t="shared" si="48"/>
        <v>41218</v>
      </c>
      <c r="L296" s="269" t="str">
        <f t="shared" si="43"/>
        <v>%MW41218.2</v>
      </c>
      <c r="M296" s="161" t="str">
        <f t="shared" si="44"/>
        <v>s_%I230.2</v>
      </c>
      <c r="O296" s="372">
        <f>'E-S'!C280</f>
        <v>1</v>
      </c>
      <c r="P296" s="127" t="str">
        <f>'E-S'!D280</f>
        <v>%IW4.0.230:X2 @30</v>
      </c>
      <c r="Q296" s="149" t="str">
        <f>'E-S'!E280</f>
        <v>B417.5</v>
      </c>
      <c r="R296" s="149" t="str">
        <f>'E-S'!F280</f>
        <v>Pas d'obstacle pour une descente du séparateur de couche 1</v>
      </c>
    </row>
    <row r="297" spans="2:18">
      <c r="B297" s="427"/>
      <c r="C297" s="157" t="s">
        <v>380</v>
      </c>
      <c r="D297" s="117">
        <f t="shared" si="46"/>
        <v>230</v>
      </c>
      <c r="E297" s="151">
        <v>3</v>
      </c>
      <c r="F297" s="136"/>
      <c r="G297" s="266">
        <f t="shared" si="47"/>
        <v>1217</v>
      </c>
      <c r="H297" s="267">
        <v>3</v>
      </c>
      <c r="J297" s="165">
        <f t="shared" si="48"/>
        <v>41218</v>
      </c>
      <c r="L297" s="269" t="str">
        <f t="shared" si="43"/>
        <v>%MW41218.3</v>
      </c>
      <c r="M297" s="161" t="str">
        <f t="shared" si="44"/>
        <v>s_%I230.3</v>
      </c>
      <c r="O297" s="372">
        <f>'E-S'!C281</f>
        <v>0</v>
      </c>
      <c r="P297" s="127" t="str">
        <f>'E-S'!D281</f>
        <v>%IW4.0.230:X3 @30</v>
      </c>
      <c r="Q297" s="149" t="str">
        <f>'E-S'!E281</f>
        <v>n.c.</v>
      </c>
      <c r="R297" s="149">
        <f>'E-S'!F281</f>
        <v>0</v>
      </c>
    </row>
    <row r="298" spans="2:18">
      <c r="B298" s="427"/>
      <c r="C298" s="157" t="s">
        <v>380</v>
      </c>
      <c r="D298" s="117">
        <f t="shared" si="46"/>
        <v>230</v>
      </c>
      <c r="E298" s="151">
        <v>4</v>
      </c>
      <c r="F298" s="136"/>
      <c r="G298" s="266">
        <f t="shared" si="47"/>
        <v>1217</v>
      </c>
      <c r="H298" s="267">
        <v>4</v>
      </c>
      <c r="J298" s="165">
        <f t="shared" si="48"/>
        <v>41218</v>
      </c>
      <c r="L298" s="269" t="str">
        <f t="shared" si="43"/>
        <v>%MW41218.4</v>
      </c>
      <c r="M298" s="161" t="str">
        <f t="shared" si="44"/>
        <v>s_%I230.4</v>
      </c>
      <c r="O298" s="372">
        <f>'E-S'!C282</f>
        <v>1</v>
      </c>
      <c r="P298" s="127" t="str">
        <f>'E-S'!D282</f>
        <v>%IW4.0.230:X4 @30</v>
      </c>
      <c r="Q298" s="149" t="str">
        <f>'E-S'!E282</f>
        <v>B418.2</v>
      </c>
      <c r="R298" s="149" t="str">
        <f>'E-S'!F282</f>
        <v>Premier rang de bouteilles OK sur séparateur 1</v>
      </c>
    </row>
    <row r="299" spans="2:18">
      <c r="B299" s="427"/>
      <c r="C299" s="157" t="s">
        <v>380</v>
      </c>
      <c r="D299" s="117">
        <f t="shared" si="46"/>
        <v>230</v>
      </c>
      <c r="E299" s="151">
        <v>5</v>
      </c>
      <c r="F299" s="136"/>
      <c r="G299" s="266">
        <f t="shared" si="47"/>
        <v>1217</v>
      </c>
      <c r="H299" s="267">
        <v>5</v>
      </c>
      <c r="J299" s="165">
        <f t="shared" si="48"/>
        <v>41218</v>
      </c>
      <c r="L299" s="269" t="str">
        <f t="shared" si="43"/>
        <v>%MW41218.5</v>
      </c>
      <c r="M299" s="161" t="str">
        <f t="shared" si="44"/>
        <v>s_%I230.5</v>
      </c>
      <c r="O299" s="372">
        <f>'E-S'!C283</f>
        <v>1</v>
      </c>
      <c r="P299" s="127" t="str">
        <f>'E-S'!D283</f>
        <v>%IW4.0.230:X5 @30</v>
      </c>
      <c r="Q299" s="149" t="str">
        <f>'E-S'!E283</f>
        <v>B418.3</v>
      </c>
      <c r="R299" s="149" t="str">
        <f>'E-S'!F283</f>
        <v>Dernier rang de bouteilles OK, pas de bouteille en plus, en position pour préhension</v>
      </c>
    </row>
    <row r="300" spans="2:18">
      <c r="B300" s="427"/>
      <c r="C300" s="157" t="s">
        <v>380</v>
      </c>
      <c r="D300" s="117">
        <f t="shared" si="46"/>
        <v>230</v>
      </c>
      <c r="E300" s="151">
        <v>6</v>
      </c>
      <c r="F300" s="136"/>
      <c r="G300" s="266">
        <f t="shared" si="47"/>
        <v>1217</v>
      </c>
      <c r="H300" s="267">
        <v>6</v>
      </c>
      <c r="J300" s="165">
        <f t="shared" si="48"/>
        <v>41218</v>
      </c>
      <c r="L300" s="269" t="str">
        <f t="shared" si="43"/>
        <v>%MW41218.6</v>
      </c>
      <c r="M300" s="161" t="str">
        <f t="shared" si="44"/>
        <v>s_%I230.6</v>
      </c>
      <c r="O300" s="372">
        <f>'E-S'!C284</f>
        <v>1</v>
      </c>
      <c r="P300" s="127" t="str">
        <f>'E-S'!D284</f>
        <v>%IW4.0.230:X6 @30</v>
      </c>
      <c r="Q300" s="149" t="str">
        <f>'E-S'!E284</f>
        <v>B418.5</v>
      </c>
      <c r="R300" s="149" t="str">
        <f>'E-S'!F284</f>
        <v>Dernier rang de bouteilles OK, en position pour préhension ?</v>
      </c>
    </row>
    <row r="301" spans="2:18">
      <c r="B301" s="427"/>
      <c r="C301" s="157" t="s">
        <v>380</v>
      </c>
      <c r="D301" s="117">
        <f t="shared" si="46"/>
        <v>230</v>
      </c>
      <c r="E301" s="151">
        <v>7</v>
      </c>
      <c r="F301" s="136"/>
      <c r="G301" s="266">
        <f t="shared" si="47"/>
        <v>1217</v>
      </c>
      <c r="H301" s="267">
        <v>7</v>
      </c>
      <c r="J301" s="165">
        <f t="shared" si="48"/>
        <v>41218</v>
      </c>
      <c r="L301" s="269" t="str">
        <f t="shared" si="43"/>
        <v>%MW41218.7</v>
      </c>
      <c r="M301" s="161" t="str">
        <f t="shared" si="44"/>
        <v>s_%I230.7</v>
      </c>
      <c r="O301" s="372">
        <f>'E-S'!C285</f>
        <v>1</v>
      </c>
      <c r="P301" s="127" t="str">
        <f>'E-S'!D285</f>
        <v>%IW4.0.230:X7 @30</v>
      </c>
      <c r="Q301" s="149" t="str">
        <f>'E-S'!E285</f>
        <v>B418.6</v>
      </c>
      <c r="R301" s="149" t="str">
        <f>'E-S'!F285</f>
        <v xml:space="preserve">Couche presqu'arrivée en position de préhenssion : Ralentissement </v>
      </c>
    </row>
    <row r="302" spans="2:18">
      <c r="B302" s="427"/>
      <c r="C302" s="157" t="s">
        <v>380</v>
      </c>
      <c r="D302" s="117">
        <f t="shared" si="46"/>
        <v>230</v>
      </c>
      <c r="E302" s="151">
        <v>8</v>
      </c>
      <c r="F302" s="136"/>
      <c r="G302" s="266">
        <f t="shared" si="47"/>
        <v>1217</v>
      </c>
      <c r="H302" s="267">
        <v>8</v>
      </c>
      <c r="J302" s="165">
        <f t="shared" si="48"/>
        <v>41218</v>
      </c>
      <c r="L302" s="269" t="str">
        <f t="shared" si="43"/>
        <v>%MW41218.8</v>
      </c>
      <c r="M302" s="161" t="str">
        <f t="shared" si="44"/>
        <v>s_%I230.8</v>
      </c>
      <c r="O302" s="372">
        <f>'E-S'!C286</f>
        <v>1</v>
      </c>
      <c r="P302" s="127" t="str">
        <f>'E-S'!D286</f>
        <v>%IW4.0.230:X8 @30</v>
      </c>
      <c r="Q302" s="149" t="str">
        <f>'E-S'!E286</f>
        <v>B419.2</v>
      </c>
      <c r="R302" s="149" t="str">
        <f>'E-S'!F286</f>
        <v>Premier rang de bouteilles OK en position de préhension</v>
      </c>
    </row>
    <row r="303" spans="2:18">
      <c r="B303" s="427"/>
      <c r="C303" s="157" t="s">
        <v>380</v>
      </c>
      <c r="D303" s="117">
        <f t="shared" si="46"/>
        <v>230</v>
      </c>
      <c r="E303" s="151">
        <v>9</v>
      </c>
      <c r="F303" s="136"/>
      <c r="G303" s="266">
        <f t="shared" si="47"/>
        <v>1217</v>
      </c>
      <c r="H303" s="267">
        <v>9</v>
      </c>
      <c r="J303" s="165">
        <f t="shared" si="48"/>
        <v>41218</v>
      </c>
      <c r="L303" s="269" t="str">
        <f t="shared" si="43"/>
        <v>%MW41218.9</v>
      </c>
      <c r="M303" s="161" t="str">
        <f t="shared" si="44"/>
        <v>s_%I230.9</v>
      </c>
      <c r="O303" s="372">
        <f>'E-S'!C287</f>
        <v>0</v>
      </c>
      <c r="P303" s="127" t="str">
        <f>'E-S'!D287</f>
        <v>%IW4.0.230:X9 @30</v>
      </c>
      <c r="Q303" s="149" t="str">
        <f>'E-S'!E287</f>
        <v>n.c.</v>
      </c>
      <c r="R303" s="149">
        <f>'E-S'!F287</f>
        <v>0</v>
      </c>
    </row>
    <row r="304" spans="2:18">
      <c r="B304" s="427"/>
      <c r="C304" s="157" t="s">
        <v>380</v>
      </c>
      <c r="D304" s="117">
        <f t="shared" si="46"/>
        <v>230</v>
      </c>
      <c r="E304" s="151">
        <v>10</v>
      </c>
      <c r="F304" s="136"/>
      <c r="G304" s="266">
        <f t="shared" si="47"/>
        <v>1217</v>
      </c>
      <c r="H304" s="267">
        <v>10</v>
      </c>
      <c r="J304" s="165">
        <f t="shared" si="48"/>
        <v>41218</v>
      </c>
      <c r="L304" s="269" t="str">
        <f t="shared" si="43"/>
        <v>%MW41218.10</v>
      </c>
      <c r="M304" s="161" t="str">
        <f t="shared" si="44"/>
        <v>s_%I230.10</v>
      </c>
      <c r="O304" s="372">
        <f>'E-S'!C288</f>
        <v>1</v>
      </c>
      <c r="P304" s="127" t="str">
        <f>'E-S'!D288</f>
        <v>%IW4.0.230:X10 @30</v>
      </c>
      <c r="Q304" s="149" t="str">
        <f>'E-S'!E288</f>
        <v>B419.5</v>
      </c>
      <c r="R304" s="149" t="str">
        <f>'E-S'!F288</f>
        <v>Cellule "Pas-à-pas" ?</v>
      </c>
    </row>
    <row r="305" spans="2:18">
      <c r="B305" s="427"/>
      <c r="C305" s="157" t="s">
        <v>380</v>
      </c>
      <c r="D305" s="117">
        <f t="shared" si="46"/>
        <v>230</v>
      </c>
      <c r="E305" s="151">
        <v>11</v>
      </c>
      <c r="F305" s="136"/>
      <c r="G305" s="266">
        <f t="shared" si="47"/>
        <v>1217</v>
      </c>
      <c r="H305" s="267">
        <v>11</v>
      </c>
      <c r="J305" s="165">
        <f t="shared" si="48"/>
        <v>41218</v>
      </c>
      <c r="L305" s="269" t="str">
        <f t="shared" si="43"/>
        <v>%MW41218.11</v>
      </c>
      <c r="M305" s="161" t="str">
        <f t="shared" si="44"/>
        <v>s_%I230.11</v>
      </c>
      <c r="O305" s="372">
        <f>'E-S'!C289</f>
        <v>1</v>
      </c>
      <c r="P305" s="127" t="str">
        <f>'E-S'!D289</f>
        <v>%IW4.0.230:X11 @30</v>
      </c>
      <c r="Q305" s="149" t="str">
        <f>'E-S'!E289</f>
        <v>B419.6</v>
      </c>
      <c r="R305" s="149" t="str">
        <f>'E-S'!F289</f>
        <v>Capteur "Rivage" mobile ?</v>
      </c>
    </row>
    <row r="306" spans="2:18">
      <c r="B306" s="427"/>
      <c r="C306" s="157" t="s">
        <v>380</v>
      </c>
      <c r="D306" s="117">
        <f t="shared" si="46"/>
        <v>230</v>
      </c>
      <c r="E306" s="151">
        <v>12</v>
      </c>
      <c r="F306" s="136"/>
      <c r="G306" s="266">
        <f t="shared" si="47"/>
        <v>1217</v>
      </c>
      <c r="H306" s="267">
        <v>12</v>
      </c>
      <c r="J306" s="165">
        <f t="shared" si="48"/>
        <v>41218</v>
      </c>
      <c r="L306" s="269" t="str">
        <f t="shared" si="43"/>
        <v>%MW41218.12</v>
      </c>
      <c r="M306" s="161" t="str">
        <f t="shared" si="44"/>
        <v>s_%I230.12</v>
      </c>
      <c r="O306" s="372">
        <f>'E-S'!C290</f>
        <v>1</v>
      </c>
      <c r="P306" s="127" t="str">
        <f>'E-S'!D290</f>
        <v>%IW4.0.230:X12 @30</v>
      </c>
      <c r="Q306" s="149" t="str">
        <f>'E-S'!E290</f>
        <v>SQ420.2&amp;2A</v>
      </c>
      <c r="R306" s="149" t="str">
        <f>'E-S'!F290</f>
        <v>Cercleuse relevée</v>
      </c>
    </row>
    <row r="307" spans="2:18">
      <c r="B307" s="427"/>
      <c r="C307" s="157" t="s">
        <v>380</v>
      </c>
      <c r="D307" s="117">
        <f t="shared" si="46"/>
        <v>230</v>
      </c>
      <c r="E307" s="151">
        <v>13</v>
      </c>
      <c r="F307" s="136"/>
      <c r="G307" s="266">
        <f t="shared" si="47"/>
        <v>1217</v>
      </c>
      <c r="H307" s="267">
        <v>13</v>
      </c>
      <c r="J307" s="165">
        <f t="shared" si="48"/>
        <v>41218</v>
      </c>
      <c r="L307" s="269" t="str">
        <f t="shared" si="43"/>
        <v>%MW41218.13</v>
      </c>
      <c r="M307" s="161" t="str">
        <f t="shared" si="44"/>
        <v>s_%I230.13</v>
      </c>
      <c r="O307" s="372">
        <f>'E-S'!C291</f>
        <v>1</v>
      </c>
      <c r="P307" s="127" t="str">
        <f>'E-S'!D291</f>
        <v>%IW4.0.230:X13 @30</v>
      </c>
      <c r="Q307" s="149" t="str">
        <f>'E-S'!E291</f>
        <v>SQ420.3&amp;3A</v>
      </c>
      <c r="R307" s="149" t="str">
        <f>'E-S'!F291</f>
        <v>Cercleuse abaissée</v>
      </c>
    </row>
    <row r="308" spans="2:18">
      <c r="B308" s="427"/>
      <c r="C308" s="157" t="s">
        <v>380</v>
      </c>
      <c r="D308" s="117">
        <f t="shared" si="46"/>
        <v>230</v>
      </c>
      <c r="E308" s="151">
        <v>14</v>
      </c>
      <c r="F308" s="136"/>
      <c r="G308" s="266">
        <f t="shared" si="47"/>
        <v>1217</v>
      </c>
      <c r="H308" s="267">
        <v>14</v>
      </c>
      <c r="J308" s="165">
        <f t="shared" si="48"/>
        <v>41218</v>
      </c>
      <c r="L308" s="269" t="str">
        <f t="shared" si="43"/>
        <v>%MW41218.14</v>
      </c>
      <c r="M308" s="161" t="str">
        <f t="shared" si="44"/>
        <v>s_%I230.14</v>
      </c>
      <c r="O308" s="372">
        <f>'E-S'!C292</f>
        <v>0</v>
      </c>
      <c r="P308" s="127" t="str">
        <f>'E-S'!D292</f>
        <v>%IW4.0.230:X14 @30</v>
      </c>
      <c r="Q308" s="149" t="str">
        <f>'E-S'!E292</f>
        <v>n.c.</v>
      </c>
      <c r="R308" s="149">
        <f>'E-S'!F292</f>
        <v>0</v>
      </c>
    </row>
    <row r="309" spans="2:18" ht="17" thickBot="1">
      <c r="B309" s="428"/>
      <c r="C309" s="157" t="s">
        <v>380</v>
      </c>
      <c r="D309" s="117">
        <f t="shared" si="46"/>
        <v>230</v>
      </c>
      <c r="E309" s="151">
        <v>15</v>
      </c>
      <c r="F309" s="137"/>
      <c r="G309" s="266">
        <f t="shared" si="47"/>
        <v>1217</v>
      </c>
      <c r="H309" s="267">
        <v>15</v>
      </c>
      <c r="J309" s="165">
        <f t="shared" si="48"/>
        <v>41218</v>
      </c>
      <c r="L309" s="270" t="str">
        <f t="shared" si="43"/>
        <v>%MW41218.15</v>
      </c>
      <c r="M309" s="161" t="str">
        <f t="shared" si="44"/>
        <v>s_%I230.15</v>
      </c>
      <c r="O309" s="372">
        <f>'E-S'!C293</f>
        <v>0</v>
      </c>
      <c r="P309" s="127" t="str">
        <f>'E-S'!D293</f>
        <v>%IW4.0.230:X15 @30</v>
      </c>
      <c r="Q309" s="149" t="str">
        <f>'E-S'!E293</f>
        <v>n.c.</v>
      </c>
      <c r="R309" s="149">
        <f>'E-S'!F293</f>
        <v>0</v>
      </c>
    </row>
    <row r="310" spans="2:18" ht="17" thickBot="1">
      <c r="B310" s="167">
        <f>B294+1</f>
        <v>1218</v>
      </c>
      <c r="C310" s="158" t="s">
        <v>380</v>
      </c>
      <c r="D310" s="117">
        <f>D294+1</f>
        <v>231</v>
      </c>
      <c r="E310" s="151">
        <v>0</v>
      </c>
      <c r="F310" s="171" t="str">
        <f>CONCATENATE("%MW",B310,":=",LEFT(P310,10),";")</f>
        <v>%MW1218:=%IW4.0.231;</v>
      </c>
      <c r="G310" s="176">
        <f>B310</f>
        <v>1218</v>
      </c>
      <c r="H310" s="185">
        <v>0</v>
      </c>
      <c r="J310" s="166">
        <f>G310+40001</f>
        <v>41219</v>
      </c>
      <c r="L310" s="189" t="str">
        <f t="shared" si="43"/>
        <v>%MW41219.0</v>
      </c>
      <c r="M310" s="162" t="str">
        <f t="shared" si="44"/>
        <v>s_%I231.0</v>
      </c>
      <c r="O310" s="372">
        <f>'E-S'!C294</f>
        <v>1</v>
      </c>
      <c r="P310" s="127" t="str">
        <f>'E-S'!D294</f>
        <v>%IW4.0.231:X0 @30</v>
      </c>
      <c r="Q310" s="149" t="str">
        <f>'E-S'!E294</f>
        <v>Cercl_Signode_1</v>
      </c>
      <c r="R310" s="149" t="str">
        <f>'E-S'!F294</f>
        <v>Info de la CERCLEUSE Signode : "Fin de tir de la cercleuse" ? reçue</v>
      </c>
    </row>
    <row r="311" spans="2:18" ht="16" customHeight="1">
      <c r="B311" s="426" t="str">
        <f>CONCATENATE("mot station STACKER profibus ",RIGHT(P311,2))</f>
        <v>mot station STACKER profibus 30</v>
      </c>
      <c r="C311" s="158" t="s">
        <v>380</v>
      </c>
      <c r="D311" s="117">
        <f t="shared" ref="D311:D325" si="49">D310</f>
        <v>231</v>
      </c>
      <c r="E311" s="151">
        <v>1</v>
      </c>
      <c r="F311" s="134"/>
      <c r="G311" s="176">
        <f t="shared" ref="G311:G325" si="50">G310</f>
        <v>1218</v>
      </c>
      <c r="H311" s="185">
        <v>1</v>
      </c>
      <c r="J311" s="166">
        <f t="shared" ref="J311:J325" si="51">G311+40001</f>
        <v>41219</v>
      </c>
      <c r="L311" s="190" t="str">
        <f t="shared" si="43"/>
        <v>%MW41219.1</v>
      </c>
      <c r="M311" s="162" t="str">
        <f t="shared" si="44"/>
        <v>s_%I231.1</v>
      </c>
      <c r="O311" s="372">
        <f>'E-S'!C295</f>
        <v>1</v>
      </c>
      <c r="P311" s="127" t="str">
        <f>'E-S'!D295</f>
        <v>%IW4.0.231:X1 @30</v>
      </c>
      <c r="Q311" s="149" t="str">
        <f>'E-S'!E295</f>
        <v>Cercl_Signode_3</v>
      </c>
      <c r="R311" s="149" t="str">
        <f>'E-S'!F295</f>
        <v>Info de la CERCLEUSE Signode : "Cercleuse Signode OK" ? reçue</v>
      </c>
    </row>
    <row r="312" spans="2:18">
      <c r="B312" s="427"/>
      <c r="C312" s="158" t="s">
        <v>380</v>
      </c>
      <c r="D312" s="117">
        <f t="shared" si="49"/>
        <v>231</v>
      </c>
      <c r="E312" s="151">
        <v>2</v>
      </c>
      <c r="F312" s="134"/>
      <c r="G312" s="176">
        <f t="shared" si="50"/>
        <v>1218</v>
      </c>
      <c r="H312" s="185">
        <v>2</v>
      </c>
      <c r="J312" s="166">
        <f t="shared" si="51"/>
        <v>41219</v>
      </c>
      <c r="L312" s="190" t="str">
        <f t="shared" si="43"/>
        <v>%MW41219.2</v>
      </c>
      <c r="M312" s="162" t="str">
        <f t="shared" si="44"/>
        <v>s_%I231.2</v>
      </c>
      <c r="O312" s="372">
        <f>'E-S'!C296</f>
        <v>1</v>
      </c>
      <c r="P312" s="127" t="str">
        <f>'E-S'!D296</f>
        <v>%IW4.0.231:X2 @30</v>
      </c>
      <c r="Q312" s="149" t="str">
        <f>'E-S'!E296</f>
        <v>Cercl_Signode_12</v>
      </c>
      <c r="R312" s="149" t="str">
        <f>'E-S'!F296</f>
        <v>Info de la CERCLEUSE Signode : "Cercleuse dépose" ? reçue</v>
      </c>
    </row>
    <row r="313" spans="2:18">
      <c r="B313" s="427"/>
      <c r="C313" s="158" t="s">
        <v>380</v>
      </c>
      <c r="D313" s="117">
        <f t="shared" si="49"/>
        <v>231</v>
      </c>
      <c r="E313" s="151">
        <v>3</v>
      </c>
      <c r="F313" s="134"/>
      <c r="G313" s="176">
        <f t="shared" si="50"/>
        <v>1218</v>
      </c>
      <c r="H313" s="185">
        <v>3</v>
      </c>
      <c r="J313" s="166">
        <f t="shared" si="51"/>
        <v>41219</v>
      </c>
      <c r="L313" s="190" t="str">
        <f t="shared" si="43"/>
        <v>%MW41219.3</v>
      </c>
      <c r="M313" s="162" t="str">
        <f t="shared" si="44"/>
        <v>s_%I231.3</v>
      </c>
      <c r="O313" s="372">
        <f>'E-S'!C297</f>
        <v>1</v>
      </c>
      <c r="P313" s="127" t="str">
        <f>'E-S'!D297</f>
        <v>%IW4.0.231:X3 @30</v>
      </c>
      <c r="Q313" s="149" t="str">
        <f>'E-S'!E297</f>
        <v>Cercl_Signode_13</v>
      </c>
      <c r="R313" s="149" t="str">
        <f>'E-S'!F297</f>
        <v>Info de la CERCLEUSE Signode : "Arrêt manuel cercleuse" ? reçue</v>
      </c>
    </row>
    <row r="314" spans="2:18">
      <c r="B314" s="427"/>
      <c r="C314" s="158" t="s">
        <v>380</v>
      </c>
      <c r="D314" s="117">
        <f t="shared" si="49"/>
        <v>231</v>
      </c>
      <c r="E314" s="151">
        <v>4</v>
      </c>
      <c r="F314" s="134"/>
      <c r="G314" s="176">
        <f t="shared" si="50"/>
        <v>1218</v>
      </c>
      <c r="H314" s="185">
        <v>4</v>
      </c>
      <c r="J314" s="166">
        <f t="shared" si="51"/>
        <v>41219</v>
      </c>
      <c r="L314" s="190" t="str">
        <f t="shared" si="43"/>
        <v>%MW41219.4</v>
      </c>
      <c r="M314" s="162" t="str">
        <f t="shared" si="44"/>
        <v>s_%I231.4</v>
      </c>
      <c r="O314" s="372">
        <f>'E-S'!C298</f>
        <v>1</v>
      </c>
      <c r="P314" s="127" t="str">
        <f>'E-S'!D298</f>
        <v>%IW4.0.231:X4 @30</v>
      </c>
      <c r="Q314" s="149" t="str">
        <f>'E-S'!E298</f>
        <v>Cercl_Signode_7</v>
      </c>
      <c r="R314" s="149" t="str">
        <f>'E-S'!F298</f>
        <v>Info de la CERCLEUSE Signode : "homme présent, contrôle de cerclage" ? reçue</v>
      </c>
    </row>
    <row r="315" spans="2:18">
      <c r="B315" s="427"/>
      <c r="C315" s="158" t="s">
        <v>380</v>
      </c>
      <c r="D315" s="117">
        <f t="shared" si="49"/>
        <v>231</v>
      </c>
      <c r="E315" s="151">
        <v>5</v>
      </c>
      <c r="F315" s="134"/>
      <c r="G315" s="176">
        <f t="shared" si="50"/>
        <v>1218</v>
      </c>
      <c r="H315" s="185">
        <v>5</v>
      </c>
      <c r="J315" s="166">
        <f t="shared" si="51"/>
        <v>41219</v>
      </c>
      <c r="L315" s="190" t="str">
        <f t="shared" si="43"/>
        <v>%MW41219.5</v>
      </c>
      <c r="M315" s="162" t="str">
        <f t="shared" si="44"/>
        <v>s_%I231.5</v>
      </c>
      <c r="O315" s="372">
        <f>'E-S'!C299</f>
        <v>1</v>
      </c>
      <c r="P315" s="127" t="str">
        <f>'E-S'!D299</f>
        <v>%IW4.0.231:X5 @30</v>
      </c>
      <c r="Q315" s="149" t="str">
        <f>'E-S'!E299</f>
        <v>Cercl_Signode_16</v>
      </c>
      <c r="R315" s="149" t="str">
        <f>'E-S'!F299</f>
        <v>Info de la CERCLEUSE Signode : "Signal à 1, Présence de la cercleuse Signode" ? reçue</v>
      </c>
    </row>
    <row r="316" spans="2:18">
      <c r="B316" s="427"/>
      <c r="C316" s="158" t="s">
        <v>380</v>
      </c>
      <c r="D316" s="117">
        <f t="shared" si="49"/>
        <v>231</v>
      </c>
      <c r="E316" s="151">
        <v>6</v>
      </c>
      <c r="F316" s="134"/>
      <c r="G316" s="176">
        <f t="shared" si="50"/>
        <v>1218</v>
      </c>
      <c r="H316" s="185">
        <v>6</v>
      </c>
      <c r="J316" s="166">
        <f t="shared" si="51"/>
        <v>41219</v>
      </c>
      <c r="L316" s="190" t="str">
        <f t="shared" si="43"/>
        <v>%MW41219.6</v>
      </c>
      <c r="M316" s="162" t="str">
        <f t="shared" si="44"/>
        <v>s_%I231.6</v>
      </c>
      <c r="O316" s="372">
        <f>'E-S'!C300</f>
        <v>1</v>
      </c>
      <c r="P316" s="127" t="str">
        <f>'E-S'!D300</f>
        <v>%IW4.0.231:X6 @30</v>
      </c>
      <c r="Q316" s="149" t="str">
        <f>'E-S'!E300</f>
        <v>Cercl_Delonca_12</v>
      </c>
      <c r="R316" s="149" t="str">
        <f>'E-S'!F300</f>
        <v>Info de la CERCLEUSE Delonca : "Cercleuse OK, pas en défaut" ? reçue</v>
      </c>
    </row>
    <row r="317" spans="2:18">
      <c r="B317" s="427"/>
      <c r="C317" s="158" t="s">
        <v>380</v>
      </c>
      <c r="D317" s="117">
        <f t="shared" si="49"/>
        <v>231</v>
      </c>
      <c r="E317" s="151">
        <v>7</v>
      </c>
      <c r="F317" s="134"/>
      <c r="G317" s="176">
        <f t="shared" si="50"/>
        <v>1218</v>
      </c>
      <c r="H317" s="185">
        <v>7</v>
      </c>
      <c r="J317" s="166">
        <f t="shared" si="51"/>
        <v>41219</v>
      </c>
      <c r="L317" s="190" t="str">
        <f t="shared" si="43"/>
        <v>%MW41219.7</v>
      </c>
      <c r="M317" s="162" t="str">
        <f t="shared" si="44"/>
        <v>s_%I231.7</v>
      </c>
      <c r="O317" s="372">
        <f>'E-S'!C301</f>
        <v>1</v>
      </c>
      <c r="P317" s="127" t="str">
        <f>'E-S'!D301</f>
        <v>%IW4.0.231:X7 @30</v>
      </c>
      <c r="Q317" s="149" t="str">
        <f>'E-S'!E301</f>
        <v>Cercl_Delonca_13</v>
      </c>
      <c r="R317" s="149" t="str">
        <f>'E-S'!F301</f>
        <v>Info de la CERCLEUSE Delonca : "Fin de cerclage" reçue</v>
      </c>
    </row>
    <row r="318" spans="2:18">
      <c r="B318" s="427"/>
      <c r="C318" s="158" t="s">
        <v>380</v>
      </c>
      <c r="D318" s="117">
        <f t="shared" si="49"/>
        <v>231</v>
      </c>
      <c r="E318" s="151">
        <v>8</v>
      </c>
      <c r="F318" s="134"/>
      <c r="G318" s="176">
        <f t="shared" si="50"/>
        <v>1218</v>
      </c>
      <c r="H318" s="185">
        <v>8</v>
      </c>
      <c r="J318" s="166">
        <f t="shared" si="51"/>
        <v>41219</v>
      </c>
      <c r="L318" s="190" t="str">
        <f t="shared" si="43"/>
        <v>%MW41219.8</v>
      </c>
      <c r="M318" s="162" t="str">
        <f t="shared" si="44"/>
        <v>s_%I231.8</v>
      </c>
      <c r="O318" s="372">
        <f>'E-S'!C302</f>
        <v>1</v>
      </c>
      <c r="P318" s="127" t="str">
        <f>'E-S'!D302</f>
        <v>%IW4.0.231:X8 @30</v>
      </c>
      <c r="Q318" s="149" t="str">
        <f>'E-S'!E302</f>
        <v>Cercl_Delonca_14</v>
      </c>
      <c r="R318" s="149" t="str">
        <f>'E-S'!F302</f>
        <v>Info de la CERCLEUSE Delonca : "Présence lien" reçue</v>
      </c>
    </row>
    <row r="319" spans="2:18">
      <c r="B319" s="427"/>
      <c r="C319" s="158" t="s">
        <v>380</v>
      </c>
      <c r="D319" s="117">
        <f t="shared" si="49"/>
        <v>231</v>
      </c>
      <c r="E319" s="151">
        <v>9</v>
      </c>
      <c r="F319" s="134"/>
      <c r="G319" s="176">
        <f t="shared" si="50"/>
        <v>1218</v>
      </c>
      <c r="H319" s="185">
        <v>9</v>
      </c>
      <c r="J319" s="166">
        <f t="shared" si="51"/>
        <v>41219</v>
      </c>
      <c r="L319" s="190" t="str">
        <f t="shared" si="43"/>
        <v>%MW41219.9</v>
      </c>
      <c r="M319" s="162" t="str">
        <f t="shared" si="44"/>
        <v>s_%I231.9</v>
      </c>
      <c r="O319" s="372">
        <f>'E-S'!C303</f>
        <v>1</v>
      </c>
      <c r="P319" s="127" t="str">
        <f>'E-S'!D303</f>
        <v>%IW4.0.231:X9 @30</v>
      </c>
      <c r="Q319" s="149" t="str">
        <f>'E-S'!E303</f>
        <v>Cercl_Delonca_15</v>
      </c>
      <c r="R319" s="149" t="str">
        <f>'E-S'!F303</f>
        <v>Info de la CERCLEUSE Delonca : "Signal à 1, Présence de la cercleuse Delonca" reçue</v>
      </c>
    </row>
    <row r="320" spans="2:18">
      <c r="B320" s="427"/>
      <c r="C320" s="158" t="s">
        <v>380</v>
      </c>
      <c r="D320" s="117">
        <f t="shared" si="49"/>
        <v>231</v>
      </c>
      <c r="E320" s="151">
        <v>10</v>
      </c>
      <c r="F320" s="134"/>
      <c r="G320" s="176">
        <f t="shared" si="50"/>
        <v>1218</v>
      </c>
      <c r="H320" s="185">
        <v>10</v>
      </c>
      <c r="J320" s="166">
        <f t="shared" si="51"/>
        <v>41219</v>
      </c>
      <c r="L320" s="190" t="str">
        <f t="shared" si="43"/>
        <v>%MW41219.10</v>
      </c>
      <c r="M320" s="162" t="str">
        <f t="shared" si="44"/>
        <v>s_%I231.10</v>
      </c>
      <c r="O320" s="372">
        <f>'E-S'!C304</f>
        <v>1</v>
      </c>
      <c r="P320" s="127" t="str">
        <f>'E-S'!D304</f>
        <v>%IW4.0.231:X10 @30</v>
      </c>
      <c r="Q320" s="149" t="str">
        <f>'E-S'!E304</f>
        <v>Cercl_Delonca_16</v>
      </c>
      <c r="R320" s="149" t="str">
        <f>'E-S'!F304</f>
        <v>Info de la CERCLEUSE Delonca : "Signal à 1, Présence de la cercleuse Delonca" reçue</v>
      </c>
    </row>
    <row r="321" spans="2:18">
      <c r="B321" s="427"/>
      <c r="C321" s="158" t="s">
        <v>380</v>
      </c>
      <c r="D321" s="117">
        <f t="shared" si="49"/>
        <v>231</v>
      </c>
      <c r="E321" s="151">
        <v>11</v>
      </c>
      <c r="F321" s="134"/>
      <c r="G321" s="176">
        <f t="shared" si="50"/>
        <v>1218</v>
      </c>
      <c r="H321" s="185">
        <v>11</v>
      </c>
      <c r="J321" s="166">
        <f t="shared" si="51"/>
        <v>41219</v>
      </c>
      <c r="L321" s="190" t="str">
        <f t="shared" si="43"/>
        <v>%MW41219.11</v>
      </c>
      <c r="M321" s="162" t="str">
        <f t="shared" si="44"/>
        <v>s_%I231.11</v>
      </c>
      <c r="O321" s="372">
        <f>'E-S'!C305</f>
        <v>0</v>
      </c>
      <c r="P321" s="127" t="str">
        <f>'E-S'!D305</f>
        <v>%IW4.0.231:X11 @30</v>
      </c>
      <c r="Q321" s="149" t="str">
        <f>'E-S'!E305</f>
        <v>n.c.</v>
      </c>
      <c r="R321" s="149">
        <f>'E-S'!F305</f>
        <v>0</v>
      </c>
    </row>
    <row r="322" spans="2:18">
      <c r="B322" s="427"/>
      <c r="C322" s="158" t="s">
        <v>380</v>
      </c>
      <c r="D322" s="117">
        <f t="shared" si="49"/>
        <v>231</v>
      </c>
      <c r="E322" s="151">
        <v>12</v>
      </c>
      <c r="F322" s="134"/>
      <c r="G322" s="176">
        <f t="shared" si="50"/>
        <v>1218</v>
      </c>
      <c r="H322" s="185">
        <v>12</v>
      </c>
      <c r="J322" s="166">
        <f t="shared" si="51"/>
        <v>41219</v>
      </c>
      <c r="L322" s="190" t="str">
        <f t="shared" si="43"/>
        <v>%MW41219.12</v>
      </c>
      <c r="M322" s="162" t="str">
        <f t="shared" si="44"/>
        <v>s_%I231.12</v>
      </c>
      <c r="O322" s="372">
        <f>'E-S'!C306</f>
        <v>0</v>
      </c>
      <c r="P322" s="127" t="str">
        <f>'E-S'!D306</f>
        <v>%IW4.0.231:X12 @30</v>
      </c>
      <c r="Q322" s="149" t="str">
        <f>'E-S'!E306</f>
        <v>n.c.</v>
      </c>
      <c r="R322" s="149">
        <f>'E-S'!F306</f>
        <v>0</v>
      </c>
    </row>
    <row r="323" spans="2:18">
      <c r="B323" s="427"/>
      <c r="C323" s="158" t="s">
        <v>380</v>
      </c>
      <c r="D323" s="117">
        <f t="shared" si="49"/>
        <v>231</v>
      </c>
      <c r="E323" s="151">
        <v>13</v>
      </c>
      <c r="F323" s="134"/>
      <c r="G323" s="176">
        <f t="shared" si="50"/>
        <v>1218</v>
      </c>
      <c r="H323" s="185">
        <v>13</v>
      </c>
      <c r="J323" s="166">
        <f t="shared" si="51"/>
        <v>41219</v>
      </c>
      <c r="L323" s="190" t="str">
        <f t="shared" si="43"/>
        <v>%MW41219.13</v>
      </c>
      <c r="M323" s="162" t="str">
        <f t="shared" si="44"/>
        <v>s_%I231.13</v>
      </c>
      <c r="O323" s="372">
        <f>'E-S'!C307</f>
        <v>0</v>
      </c>
      <c r="P323" s="127" t="str">
        <f>'E-S'!D307</f>
        <v>%IW4.0.231:X13 @30</v>
      </c>
      <c r="Q323" s="149" t="str">
        <f>'E-S'!E307</f>
        <v>n.c.</v>
      </c>
      <c r="R323" s="149">
        <f>'E-S'!F307</f>
        <v>0</v>
      </c>
    </row>
    <row r="324" spans="2:18">
      <c r="B324" s="427"/>
      <c r="C324" s="158" t="s">
        <v>380</v>
      </c>
      <c r="D324" s="117">
        <f t="shared" si="49"/>
        <v>231</v>
      </c>
      <c r="E324" s="151">
        <v>14</v>
      </c>
      <c r="F324" s="134"/>
      <c r="G324" s="176">
        <f t="shared" si="50"/>
        <v>1218</v>
      </c>
      <c r="H324" s="185">
        <v>14</v>
      </c>
      <c r="J324" s="166">
        <f t="shared" si="51"/>
        <v>41219</v>
      </c>
      <c r="L324" s="190" t="str">
        <f t="shared" si="43"/>
        <v>%MW41219.14</v>
      </c>
      <c r="M324" s="162" t="str">
        <f t="shared" si="44"/>
        <v>s_%I231.14</v>
      </c>
      <c r="O324" s="372">
        <f>'E-S'!C308</f>
        <v>0</v>
      </c>
      <c r="P324" s="127" t="str">
        <f>'E-S'!D308</f>
        <v>%IW4.0.231:X14 @30</v>
      </c>
      <c r="Q324" s="149" t="str">
        <f>'E-S'!E308</f>
        <v>n.c.</v>
      </c>
      <c r="R324" s="149">
        <f>'E-S'!F308</f>
        <v>0</v>
      </c>
    </row>
    <row r="325" spans="2:18" ht="17" thickBot="1">
      <c r="B325" s="428"/>
      <c r="C325" s="158" t="s">
        <v>380</v>
      </c>
      <c r="D325" s="117">
        <f t="shared" si="49"/>
        <v>231</v>
      </c>
      <c r="E325" s="151">
        <v>15</v>
      </c>
      <c r="F325" s="135"/>
      <c r="G325" s="176">
        <f t="shared" si="50"/>
        <v>1218</v>
      </c>
      <c r="H325" s="185">
        <v>15</v>
      </c>
      <c r="J325" s="166">
        <f t="shared" si="51"/>
        <v>41219</v>
      </c>
      <c r="L325" s="191" t="str">
        <f t="shared" si="43"/>
        <v>%MW41219.15</v>
      </c>
      <c r="M325" s="162" t="str">
        <f t="shared" si="44"/>
        <v>s_%I231.15</v>
      </c>
      <c r="O325" s="372">
        <f>'E-S'!C309</f>
        <v>0</v>
      </c>
      <c r="P325" s="127" t="str">
        <f>'E-S'!D309</f>
        <v>%IW4.0.231:X15 @30</v>
      </c>
      <c r="Q325" s="149" t="str">
        <f>'E-S'!E309</f>
        <v>n.c.</v>
      </c>
      <c r="R325" s="149">
        <f>'E-S'!F309</f>
        <v>0</v>
      </c>
    </row>
    <row r="326" spans="2:18" ht="17" thickBot="1">
      <c r="B326" s="167">
        <f>B310+1</f>
        <v>1219</v>
      </c>
      <c r="C326" s="159" t="s">
        <v>416</v>
      </c>
      <c r="D326" s="168">
        <v>230</v>
      </c>
      <c r="E326" s="152">
        <v>0</v>
      </c>
      <c r="F326" s="172" t="str">
        <f>CONCATENATE("%MW",B326,":=",LEFT(P326,10),";")</f>
        <v>%MW1219:=%QW4.0.230;</v>
      </c>
      <c r="G326" s="175">
        <f>B326</f>
        <v>1219</v>
      </c>
      <c r="H326" s="184">
        <v>0</v>
      </c>
      <c r="J326" s="169">
        <f>G326+40001</f>
        <v>41220</v>
      </c>
      <c r="L326" s="186" t="str">
        <f t="shared" si="43"/>
        <v>%MW41220.0</v>
      </c>
      <c r="M326" s="163" t="str">
        <f t="shared" si="44"/>
        <v>s_%Q230.0</v>
      </c>
      <c r="O326" s="372">
        <f>'E-S'!C310</f>
        <v>1</v>
      </c>
      <c r="P326" s="127" t="str">
        <f>'E-S'!D310</f>
        <v>%QW4.0.230:X0 @30</v>
      </c>
      <c r="Q326" s="149" t="str">
        <f>'E-S'!E310</f>
        <v>YV431.2</v>
      </c>
      <c r="R326" s="149" t="str">
        <f>'E-S'!F310</f>
        <v>MONTER Séparateur</v>
      </c>
    </row>
    <row r="327" spans="2:18" ht="16" customHeight="1">
      <c r="B327" s="426" t="str">
        <f>CONCATENATE("mot station STACKER profibus ",RIGHT(P327,2))</f>
        <v>mot station STACKER profibus 30</v>
      </c>
      <c r="C327" s="159" t="s">
        <v>416</v>
      </c>
      <c r="D327" s="117">
        <f>D326</f>
        <v>230</v>
      </c>
      <c r="E327" s="152">
        <v>1</v>
      </c>
      <c r="F327" s="136"/>
      <c r="G327" s="175">
        <f>G326</f>
        <v>1219</v>
      </c>
      <c r="H327" s="184">
        <v>1</v>
      </c>
      <c r="J327" s="169">
        <f t="shared" ref="J327:J341" si="52">G327+40001</f>
        <v>41220</v>
      </c>
      <c r="L327" s="187" t="str">
        <f t="shared" si="43"/>
        <v>%MW41220.1</v>
      </c>
      <c r="M327" s="163" t="str">
        <f t="shared" si="44"/>
        <v>s_%Q230.1</v>
      </c>
      <c r="O327" s="372">
        <f>'E-S'!C311</f>
        <v>1</v>
      </c>
      <c r="P327" s="127" t="str">
        <f>'E-S'!D311</f>
        <v>%QW4.0.230:X1 @30</v>
      </c>
      <c r="Q327" s="149" t="str">
        <f>'E-S'!E311</f>
        <v>YV431.3</v>
      </c>
      <c r="R327" s="149" t="str">
        <f>'E-S'!F311</f>
        <v>DESCENTE Séparateur</v>
      </c>
    </row>
    <row r="328" spans="2:18">
      <c r="B328" s="427"/>
      <c r="C328" s="159" t="s">
        <v>416</v>
      </c>
      <c r="D328" s="117">
        <f t="shared" ref="D328:D357" si="53">D327</f>
        <v>230</v>
      </c>
      <c r="E328" s="152">
        <v>2</v>
      </c>
      <c r="F328" s="136"/>
      <c r="G328" s="175">
        <f t="shared" ref="G328:G357" si="54">G327</f>
        <v>1219</v>
      </c>
      <c r="H328" s="184">
        <v>2</v>
      </c>
      <c r="J328" s="169">
        <f t="shared" si="52"/>
        <v>41220</v>
      </c>
      <c r="L328" s="187" t="str">
        <f t="shared" si="43"/>
        <v>%MW41220.2</v>
      </c>
      <c r="M328" s="163" t="str">
        <f t="shared" si="44"/>
        <v>s_%Q230.2</v>
      </c>
      <c r="O328" s="372">
        <f>'E-S'!C312</f>
        <v>1</v>
      </c>
      <c r="P328" s="127" t="str">
        <f>'E-S'!D312</f>
        <v>%QW4.0.230:X2 @30</v>
      </c>
      <c r="Q328" s="149" t="str">
        <f>'E-S'!E312</f>
        <v>YV431.5</v>
      </c>
      <c r="R328" s="149" t="str">
        <f>'E-S'!F312</f>
        <v>MONTER Cercleuse</v>
      </c>
    </row>
    <row r="329" spans="2:18">
      <c r="B329" s="427"/>
      <c r="C329" s="159" t="s">
        <v>416</v>
      </c>
      <c r="D329" s="117">
        <f t="shared" si="53"/>
        <v>230</v>
      </c>
      <c r="E329" s="152">
        <v>3</v>
      </c>
      <c r="F329" s="136"/>
      <c r="G329" s="175">
        <f t="shared" si="54"/>
        <v>1219</v>
      </c>
      <c r="H329" s="184">
        <v>3</v>
      </c>
      <c r="J329" s="169">
        <f t="shared" si="52"/>
        <v>41220</v>
      </c>
      <c r="L329" s="187" t="str">
        <f t="shared" si="43"/>
        <v>%MW41220.3</v>
      </c>
      <c r="M329" s="163" t="str">
        <f t="shared" si="44"/>
        <v>s_%Q230.3</v>
      </c>
      <c r="O329" s="372">
        <f>'E-S'!C313</f>
        <v>1</v>
      </c>
      <c r="P329" s="127" t="str">
        <f>'E-S'!D313</f>
        <v>%QW4.0.230:X3 @30</v>
      </c>
      <c r="Q329" s="149" t="str">
        <f>'E-S'!E313</f>
        <v>YV431.6</v>
      </c>
      <c r="R329" s="149" t="str">
        <f>'E-S'!F313</f>
        <v>DESCENTE Cercleuse</v>
      </c>
    </row>
    <row r="330" spans="2:18">
      <c r="B330" s="427"/>
      <c r="C330" s="159" t="s">
        <v>416</v>
      </c>
      <c r="D330" s="117">
        <f t="shared" si="53"/>
        <v>230</v>
      </c>
      <c r="E330" s="152">
        <v>4</v>
      </c>
      <c r="F330" s="136"/>
      <c r="G330" s="175">
        <f t="shared" si="54"/>
        <v>1219</v>
      </c>
      <c r="H330" s="184">
        <v>4</v>
      </c>
      <c r="J330" s="169">
        <f t="shared" si="52"/>
        <v>41220</v>
      </c>
      <c r="L330" s="187" t="str">
        <f t="shared" si="43"/>
        <v>%MW41220.4</v>
      </c>
      <c r="M330" s="163" t="str">
        <f t="shared" si="44"/>
        <v>s_%Q230.4</v>
      </c>
      <c r="O330" s="372">
        <f>'E-S'!C314</f>
        <v>0</v>
      </c>
      <c r="P330" s="127" t="str">
        <f>'E-S'!D314</f>
        <v>%QW4.0.230:X4 @30</v>
      </c>
      <c r="Q330" s="149" t="str">
        <f>'E-S'!E314</f>
        <v>Cercl_Signode_5</v>
      </c>
      <c r="R330" s="149" t="str">
        <f>'E-S'!F314</f>
        <v>INFORMER la CERCLEUSE Signode : Non utilisée</v>
      </c>
    </row>
    <row r="331" spans="2:18">
      <c r="B331" s="427"/>
      <c r="C331" s="159" t="s">
        <v>416</v>
      </c>
      <c r="D331" s="117">
        <f t="shared" si="53"/>
        <v>230</v>
      </c>
      <c r="E331" s="152">
        <v>5</v>
      </c>
      <c r="F331" s="136"/>
      <c r="G331" s="175">
        <f t="shared" si="54"/>
        <v>1219</v>
      </c>
      <c r="H331" s="184">
        <v>5</v>
      </c>
      <c r="J331" s="169">
        <f t="shared" si="52"/>
        <v>41220</v>
      </c>
      <c r="L331" s="187" t="str">
        <f t="shared" si="43"/>
        <v>%MW41220.5</v>
      </c>
      <c r="M331" s="163" t="str">
        <f t="shared" si="44"/>
        <v>s_%Q230.5</v>
      </c>
      <c r="O331" s="372">
        <f>'E-S'!C315</f>
        <v>0</v>
      </c>
      <c r="P331" s="127" t="str">
        <f>'E-S'!D315</f>
        <v>%QW4.0.230:X5 @30</v>
      </c>
      <c r="Q331" s="149" t="str">
        <f>'E-S'!E315</f>
        <v>Cercl_Signode_6</v>
      </c>
      <c r="R331" s="149" t="str">
        <f>'E-S'!F315</f>
        <v>INFORMER la CERCLEUSE Signode : "Ordre de ne pas cercler" (non utilisée d'après programme)</v>
      </c>
    </row>
    <row r="332" spans="2:18">
      <c r="B332" s="427"/>
      <c r="C332" s="159" t="s">
        <v>416</v>
      </c>
      <c r="D332" s="117">
        <f t="shared" si="53"/>
        <v>230</v>
      </c>
      <c r="E332" s="152">
        <v>6</v>
      </c>
      <c r="F332" s="136"/>
      <c r="G332" s="175">
        <f t="shared" si="54"/>
        <v>1219</v>
      </c>
      <c r="H332" s="184">
        <v>6</v>
      </c>
      <c r="J332" s="169">
        <f t="shared" si="52"/>
        <v>41220</v>
      </c>
      <c r="L332" s="187" t="str">
        <f t="shared" si="43"/>
        <v>%MW41220.6</v>
      </c>
      <c r="M332" s="163" t="str">
        <f t="shared" si="44"/>
        <v>s_%Q230.6</v>
      </c>
      <c r="O332" s="372">
        <f>'E-S'!C316</f>
        <v>1</v>
      </c>
      <c r="P332" s="127" t="str">
        <f>'E-S'!D316</f>
        <v>%QW4.0.230:X6 @30</v>
      </c>
      <c r="Q332" s="149" t="str">
        <f>'E-S'!E316</f>
        <v>Cercl_Delonca_1</v>
      </c>
      <c r="R332" s="149" t="str">
        <f>'E-S'!F316</f>
        <v>INFORMER la CERCLEUSE Delonca : "Stacker en automatique"</v>
      </c>
    </row>
    <row r="333" spans="2:18">
      <c r="B333" s="427"/>
      <c r="C333" s="159" t="s">
        <v>416</v>
      </c>
      <c r="D333" s="117">
        <f t="shared" si="53"/>
        <v>230</v>
      </c>
      <c r="E333" s="152">
        <v>7</v>
      </c>
      <c r="F333" s="136"/>
      <c r="G333" s="175">
        <f t="shared" si="54"/>
        <v>1219</v>
      </c>
      <c r="H333" s="184">
        <v>7</v>
      </c>
      <c r="J333" s="169">
        <f t="shared" si="52"/>
        <v>41220</v>
      </c>
      <c r="L333" s="187" t="str">
        <f t="shared" si="43"/>
        <v>%MW41220.7</v>
      </c>
      <c r="M333" s="163" t="str">
        <f t="shared" si="44"/>
        <v>s_%Q230.7</v>
      </c>
      <c r="O333" s="372">
        <f>'E-S'!C317</f>
        <v>1</v>
      </c>
      <c r="P333" s="127" t="str">
        <f>'E-S'!D317</f>
        <v>%QW4.0.230:X7 @30</v>
      </c>
      <c r="Q333" s="149" t="str">
        <f>'E-S'!E317</f>
        <v>Cercl_Delonca_3</v>
      </c>
      <c r="R333" s="149" t="str">
        <f>'E-S'!F317</f>
        <v>INFORMER la CERCLEUSE Delonca : "Stacker en manuel"</v>
      </c>
    </row>
    <row r="334" spans="2:18">
      <c r="B334" s="427"/>
      <c r="C334" s="159" t="s">
        <v>416</v>
      </c>
      <c r="D334" s="117">
        <f t="shared" si="53"/>
        <v>230</v>
      </c>
      <c r="E334" s="152">
        <v>8</v>
      </c>
      <c r="F334" s="136"/>
      <c r="G334" s="175">
        <f t="shared" si="54"/>
        <v>1219</v>
      </c>
      <c r="H334" s="184">
        <v>8</v>
      </c>
      <c r="J334" s="169">
        <f t="shared" si="52"/>
        <v>41220</v>
      </c>
      <c r="L334" s="187" t="str">
        <f t="shared" si="43"/>
        <v>%MW41220.8</v>
      </c>
      <c r="M334" s="163" t="str">
        <f t="shared" si="44"/>
        <v>s_%Q230.8</v>
      </c>
      <c r="O334" s="372">
        <f>'E-S'!C318</f>
        <v>1</v>
      </c>
      <c r="P334" s="127" t="str">
        <f>'E-S'!D318</f>
        <v>%QW4.0.230:X8 @30</v>
      </c>
      <c r="Q334" s="149" t="str">
        <f>'E-S'!E318</f>
        <v>Cercl_Delonca_4</v>
      </c>
      <c r="R334" s="149" t="str">
        <f>'E-S'!F318</f>
        <v>INFORMER la CERCLEUSE Delonca : "Demande d'acquiter le défaut cercleuse"</v>
      </c>
    </row>
    <row r="335" spans="2:18">
      <c r="B335" s="427"/>
      <c r="C335" s="159" t="s">
        <v>416</v>
      </c>
      <c r="D335" s="117">
        <f t="shared" si="53"/>
        <v>230</v>
      </c>
      <c r="E335" s="152">
        <v>9</v>
      </c>
      <c r="F335" s="136"/>
      <c r="G335" s="175">
        <f t="shared" si="54"/>
        <v>1219</v>
      </c>
      <c r="H335" s="184">
        <v>9</v>
      </c>
      <c r="J335" s="169">
        <f t="shared" si="52"/>
        <v>41220</v>
      </c>
      <c r="L335" s="187" t="str">
        <f t="shared" si="43"/>
        <v>%MW41220.9</v>
      </c>
      <c r="M335" s="163" t="str">
        <f t="shared" si="44"/>
        <v>s_%Q230.9</v>
      </c>
      <c r="O335" s="372">
        <f>'E-S'!C319</f>
        <v>1</v>
      </c>
      <c r="P335" s="127" t="str">
        <f>'E-S'!D319</f>
        <v>%QW4.0.230:X9 @30</v>
      </c>
      <c r="Q335" s="149" t="str">
        <f>'E-S'!E319</f>
        <v>Cercl_Delonca_5</v>
      </c>
      <c r="R335" s="149" t="str">
        <f>'E-S'!F319</f>
        <v>INFORMER la CERCLEUSE Delonca : "Ordre de cerclage en auto"</v>
      </c>
    </row>
    <row r="336" spans="2:18">
      <c r="B336" s="427"/>
      <c r="C336" s="159" t="s">
        <v>416</v>
      </c>
      <c r="D336" s="117">
        <f t="shared" si="53"/>
        <v>230</v>
      </c>
      <c r="E336" s="152">
        <v>10</v>
      </c>
      <c r="F336" s="136"/>
      <c r="G336" s="175">
        <f t="shared" si="54"/>
        <v>1219</v>
      </c>
      <c r="H336" s="184">
        <v>10</v>
      </c>
      <c r="J336" s="169">
        <f t="shared" si="52"/>
        <v>41220</v>
      </c>
      <c r="L336" s="187" t="str">
        <f t="shared" si="43"/>
        <v>%MW41220.10</v>
      </c>
      <c r="M336" s="163" t="str">
        <f t="shared" si="44"/>
        <v>s_%Q230.10</v>
      </c>
      <c r="O336" s="372">
        <f>'E-S'!C320</f>
        <v>1</v>
      </c>
      <c r="P336" s="127" t="str">
        <f>'E-S'!D320</f>
        <v>%QW4.0.230:X10 @30</v>
      </c>
      <c r="Q336" s="149" t="str">
        <f>'E-S'!E320</f>
        <v>Cercl_Delonca_6</v>
      </c>
      <c r="R336" s="149" t="str">
        <f>'E-S'!F320</f>
        <v>INFORMER la CERCLEUSE Delonca : "Ordre de cerclage en manu"</v>
      </c>
    </row>
    <row r="337" spans="2:18">
      <c r="B337" s="427"/>
      <c r="C337" s="159" t="s">
        <v>416</v>
      </c>
      <c r="D337" s="117">
        <f t="shared" si="53"/>
        <v>230</v>
      </c>
      <c r="E337" s="152">
        <v>11</v>
      </c>
      <c r="F337" s="136"/>
      <c r="G337" s="175">
        <f t="shared" si="54"/>
        <v>1219</v>
      </c>
      <c r="H337" s="184">
        <v>11</v>
      </c>
      <c r="J337" s="169">
        <f t="shared" si="52"/>
        <v>41220</v>
      </c>
      <c r="L337" s="187" t="str">
        <f t="shared" si="43"/>
        <v>%MW41220.11</v>
      </c>
      <c r="M337" s="163" t="str">
        <f t="shared" si="44"/>
        <v>s_%Q230.11</v>
      </c>
      <c r="O337" s="372">
        <f>'E-S'!C321</f>
        <v>1</v>
      </c>
      <c r="P337" s="127" t="str">
        <f>'E-S'!D321</f>
        <v>%QW4.0.230:X11 @30</v>
      </c>
      <c r="Q337" s="149" t="str">
        <f>'E-S'!E321</f>
        <v>Cercl_Delonca_7</v>
      </c>
      <c r="R337" s="149" t="str">
        <f>'E-S'!F321</f>
        <v>INFORMER la CERCLEUSE Delonca : "Pré-lancement"</v>
      </c>
    </row>
    <row r="338" spans="2:18">
      <c r="B338" s="427"/>
      <c r="C338" s="159" t="s">
        <v>416</v>
      </c>
      <c r="D338" s="117">
        <f t="shared" si="53"/>
        <v>230</v>
      </c>
      <c r="E338" s="152">
        <v>12</v>
      </c>
      <c r="F338" s="136"/>
      <c r="G338" s="175">
        <f t="shared" si="54"/>
        <v>1219</v>
      </c>
      <c r="H338" s="184">
        <v>12</v>
      </c>
      <c r="J338" s="169">
        <f t="shared" si="52"/>
        <v>41220</v>
      </c>
      <c r="L338" s="187" t="str">
        <f t="shared" si="43"/>
        <v>%MW41220.12</v>
      </c>
      <c r="M338" s="163" t="str">
        <f t="shared" si="44"/>
        <v>s_%Q230.12</v>
      </c>
      <c r="O338" s="372">
        <f>'E-S'!C322</f>
        <v>1</v>
      </c>
      <c r="P338" s="127" t="str">
        <f>'E-S'!D322</f>
        <v>%QW4.0.230:X12 @30</v>
      </c>
      <c r="Q338" s="149" t="str">
        <f>'E-S'!E322</f>
        <v>Cercl_Delonca_21</v>
      </c>
      <c r="R338" s="149" t="str">
        <f>'E-S'!F322</f>
        <v>INFORMER la CERCLEUSE Delonca : "Ordre d'arrêt en urgence"</v>
      </c>
    </row>
    <row r="339" spans="2:18">
      <c r="B339" s="427"/>
      <c r="C339" s="159" t="s">
        <v>416</v>
      </c>
      <c r="D339" s="117">
        <f t="shared" si="53"/>
        <v>230</v>
      </c>
      <c r="E339" s="152">
        <v>13</v>
      </c>
      <c r="F339" s="136"/>
      <c r="G339" s="175">
        <f t="shared" si="54"/>
        <v>1219</v>
      </c>
      <c r="H339" s="184">
        <v>13</v>
      </c>
      <c r="J339" s="169">
        <f t="shared" si="52"/>
        <v>41220</v>
      </c>
      <c r="L339" s="187" t="str">
        <f t="shared" si="43"/>
        <v>%MW41220.13</v>
      </c>
      <c r="M339" s="163" t="str">
        <f t="shared" si="44"/>
        <v>s_%Q230.13</v>
      </c>
      <c r="O339" s="372">
        <f>'E-S'!C323</f>
        <v>1</v>
      </c>
      <c r="P339" s="127" t="str">
        <f>'E-S'!D323</f>
        <v>%QW4.0.230:X13 @30</v>
      </c>
      <c r="Q339" s="149" t="str">
        <f>'E-S'!E323</f>
        <v>Cercl_Delonca_23</v>
      </c>
      <c r="R339" s="149" t="str">
        <f>'E-S'!F323</f>
        <v>INFORMER la CERCLEUSE Delonca : "Cercleuse sous tension"</v>
      </c>
    </row>
    <row r="340" spans="2:18">
      <c r="B340" s="427"/>
      <c r="C340" s="159" t="s">
        <v>416</v>
      </c>
      <c r="D340" s="117">
        <f t="shared" si="53"/>
        <v>230</v>
      </c>
      <c r="E340" s="152">
        <v>14</v>
      </c>
      <c r="F340" s="136"/>
      <c r="G340" s="175">
        <f t="shared" si="54"/>
        <v>1219</v>
      </c>
      <c r="H340" s="184">
        <v>14</v>
      </c>
      <c r="J340" s="169">
        <f t="shared" si="52"/>
        <v>41220</v>
      </c>
      <c r="L340" s="187" t="str">
        <f t="shared" si="43"/>
        <v>%MW41220.14</v>
      </c>
      <c r="M340" s="163" t="str">
        <f t="shared" si="44"/>
        <v>s_%Q230.14</v>
      </c>
      <c r="O340" s="372">
        <f>'E-S'!C324</f>
        <v>0</v>
      </c>
      <c r="P340" s="127" t="str">
        <f>'E-S'!D324</f>
        <v>%QW4.0.230:X14 @30</v>
      </c>
      <c r="Q340" s="149" t="str">
        <f>'E-S'!E324</f>
        <v>n.c.</v>
      </c>
      <c r="R340" s="149">
        <f>'E-S'!F324</f>
        <v>0</v>
      </c>
    </row>
    <row r="341" spans="2:18" ht="17" thickBot="1">
      <c r="B341" s="428"/>
      <c r="C341" s="159" t="s">
        <v>416</v>
      </c>
      <c r="D341" s="117">
        <f t="shared" si="53"/>
        <v>230</v>
      </c>
      <c r="E341" s="152">
        <v>15</v>
      </c>
      <c r="F341" s="137"/>
      <c r="G341" s="175">
        <f t="shared" si="54"/>
        <v>1219</v>
      </c>
      <c r="H341" s="184">
        <v>15</v>
      </c>
      <c r="J341" s="169">
        <f t="shared" si="52"/>
        <v>41220</v>
      </c>
      <c r="L341" s="188" t="str">
        <f t="shared" si="43"/>
        <v>%MW41220.15</v>
      </c>
      <c r="M341" s="163" t="str">
        <f t="shared" si="44"/>
        <v>s_%Q230.15</v>
      </c>
      <c r="O341" s="372">
        <f>'E-S'!C325</f>
        <v>1</v>
      </c>
      <c r="P341" s="127" t="str">
        <f>'E-S'!D325</f>
        <v>%QW4.0.230:X15 @30</v>
      </c>
      <c r="Q341" s="149" t="str">
        <f>'E-S'!E325</f>
        <v>YV437.6</v>
      </c>
      <c r="R341" s="149" t="str">
        <f>'E-S'!F325</f>
        <v>OUVRIR ET FERMER Rivage/Côté ?</v>
      </c>
    </row>
    <row r="342" spans="2:18" ht="17" thickBot="1">
      <c r="B342" s="167">
        <f>B326+1</f>
        <v>1220</v>
      </c>
      <c r="C342" s="160" t="s">
        <v>416</v>
      </c>
      <c r="D342" s="117">
        <f>D326+1</f>
        <v>231</v>
      </c>
      <c r="E342" s="150">
        <v>0</v>
      </c>
      <c r="F342" s="171" t="str">
        <f>CONCATENATE("%MW",B342,":=",LEFT(P342,10),";")</f>
        <v>%MW1220:=%QW4.0.231;</v>
      </c>
      <c r="G342" s="176">
        <f>B342</f>
        <v>1220</v>
      </c>
      <c r="H342" s="185">
        <v>0</v>
      </c>
      <c r="J342" s="170">
        <f>G342+40001</f>
        <v>41221</v>
      </c>
      <c r="L342" s="189" t="str">
        <f t="shared" ref="L342:L407" si="55">CONCATENATE("%MW",J342,".",H342)</f>
        <v>%MW41221.0</v>
      </c>
      <c r="M342" s="164" t="str">
        <f t="shared" ref="M342:M357" si="56">CONCATENATE($G$2,"_",C342,D342,".",E342)</f>
        <v>s_%Q231.0</v>
      </c>
      <c r="O342" s="372">
        <f>'E-S'!C326</f>
        <v>0</v>
      </c>
      <c r="P342" s="127" t="str">
        <f>'E-S'!D326</f>
        <v>%QW4.0.231:X0 @30</v>
      </c>
      <c r="Q342" s="149" t="str">
        <f>'E-S'!E326</f>
        <v>YV438.2</v>
      </c>
      <c r="R342" s="149" t="str">
        <f>'E-S'!F326</f>
        <v>n.u.</v>
      </c>
    </row>
    <row r="343" spans="2:18">
      <c r="B343" s="426" t="str">
        <f>CONCATENATE("mot station STACKER profibus ",RIGHT(P343,2))</f>
        <v>mot station STACKER profibus 30</v>
      </c>
      <c r="C343" s="160" t="s">
        <v>416</v>
      </c>
      <c r="D343" s="117">
        <f t="shared" si="53"/>
        <v>231</v>
      </c>
      <c r="E343" s="150">
        <v>1</v>
      </c>
      <c r="F343" s="134"/>
      <c r="G343" s="176">
        <f t="shared" si="54"/>
        <v>1220</v>
      </c>
      <c r="H343" s="185">
        <v>1</v>
      </c>
      <c r="J343" s="170">
        <f t="shared" ref="J343:J357" si="57">G343+40001</f>
        <v>41221</v>
      </c>
      <c r="L343" s="190" t="str">
        <f t="shared" si="55"/>
        <v>%MW41221.1</v>
      </c>
      <c r="M343" s="164" t="str">
        <f t="shared" si="56"/>
        <v>s_%Q231.1</v>
      </c>
      <c r="O343" s="372">
        <f>'E-S'!C327</f>
        <v>0</v>
      </c>
      <c r="P343" s="127" t="str">
        <f>'E-S'!D327</f>
        <v>%QW4.0.231:X1 @30</v>
      </c>
      <c r="Q343" s="149" t="str">
        <f>'E-S'!E327</f>
        <v>n.c.</v>
      </c>
      <c r="R343" s="149">
        <f>'E-S'!F327</f>
        <v>0</v>
      </c>
    </row>
    <row r="344" spans="2:18">
      <c r="B344" s="427"/>
      <c r="C344" s="160" t="s">
        <v>416</v>
      </c>
      <c r="D344" s="117">
        <f t="shared" si="53"/>
        <v>231</v>
      </c>
      <c r="E344" s="150">
        <v>2</v>
      </c>
      <c r="F344" s="134"/>
      <c r="G344" s="176">
        <f t="shared" si="54"/>
        <v>1220</v>
      </c>
      <c r="H344" s="185">
        <v>2</v>
      </c>
      <c r="J344" s="170">
        <f t="shared" si="57"/>
        <v>41221</v>
      </c>
      <c r="L344" s="190" t="str">
        <f t="shared" si="55"/>
        <v>%MW41221.2</v>
      </c>
      <c r="M344" s="164" t="str">
        <f t="shared" si="56"/>
        <v>s_%Q231.2</v>
      </c>
      <c r="O344" s="372">
        <f>'E-S'!C328</f>
        <v>0</v>
      </c>
      <c r="P344" s="127" t="str">
        <f>'E-S'!D328</f>
        <v>%QW4.0.231:X2 @30</v>
      </c>
      <c r="Q344" s="149" t="str">
        <f>'E-S'!E328</f>
        <v>n.c.</v>
      </c>
      <c r="R344" s="149">
        <f>'E-S'!F328</f>
        <v>0</v>
      </c>
    </row>
    <row r="345" spans="2:18">
      <c r="B345" s="427"/>
      <c r="C345" s="160" t="s">
        <v>416</v>
      </c>
      <c r="D345" s="117">
        <f t="shared" si="53"/>
        <v>231</v>
      </c>
      <c r="E345" s="150">
        <v>3</v>
      </c>
      <c r="F345" s="134"/>
      <c r="G345" s="176">
        <f t="shared" si="54"/>
        <v>1220</v>
      </c>
      <c r="H345" s="185">
        <v>3</v>
      </c>
      <c r="J345" s="170">
        <f t="shared" si="57"/>
        <v>41221</v>
      </c>
      <c r="L345" s="190" t="str">
        <f t="shared" si="55"/>
        <v>%MW41221.3</v>
      </c>
      <c r="M345" s="164" t="str">
        <f t="shared" si="56"/>
        <v>s_%Q231.3</v>
      </c>
      <c r="O345" s="372">
        <f>'E-S'!C329</f>
        <v>0</v>
      </c>
      <c r="P345" s="127" t="str">
        <f>'E-S'!D329</f>
        <v>%QW4.0.231:X3 @30</v>
      </c>
      <c r="Q345" s="149" t="str">
        <f>'E-S'!E329</f>
        <v>n.c.</v>
      </c>
      <c r="R345" s="149">
        <f>'E-S'!F329</f>
        <v>0</v>
      </c>
    </row>
    <row r="346" spans="2:18">
      <c r="B346" s="427"/>
      <c r="C346" s="160" t="s">
        <v>416</v>
      </c>
      <c r="D346" s="117">
        <f t="shared" si="53"/>
        <v>231</v>
      </c>
      <c r="E346" s="150">
        <v>4</v>
      </c>
      <c r="F346" s="134"/>
      <c r="G346" s="176">
        <f t="shared" si="54"/>
        <v>1220</v>
      </c>
      <c r="H346" s="185">
        <v>4</v>
      </c>
      <c r="J346" s="170">
        <f t="shared" si="57"/>
        <v>41221</v>
      </c>
      <c r="L346" s="190" t="str">
        <f t="shared" si="55"/>
        <v>%MW41221.4</v>
      </c>
      <c r="M346" s="164" t="str">
        <f t="shared" si="56"/>
        <v>s_%Q231.4</v>
      </c>
      <c r="O346" s="373"/>
      <c r="P346" s="276"/>
      <c r="Q346" s="276"/>
      <c r="R346" s="276"/>
    </row>
    <row r="347" spans="2:18" ht="16" customHeight="1">
      <c r="B347" s="427"/>
      <c r="C347" s="160" t="s">
        <v>416</v>
      </c>
      <c r="D347" s="117">
        <f t="shared" si="53"/>
        <v>231</v>
      </c>
      <c r="E347" s="150">
        <v>5</v>
      </c>
      <c r="F347" s="134"/>
      <c r="G347" s="176">
        <f t="shared" si="54"/>
        <v>1220</v>
      </c>
      <c r="H347" s="185">
        <v>5</v>
      </c>
      <c r="J347" s="170">
        <f t="shared" si="57"/>
        <v>41221</v>
      </c>
      <c r="L347" s="190" t="str">
        <f t="shared" si="55"/>
        <v>%MW41221.5</v>
      </c>
      <c r="M347" s="164" t="str">
        <f t="shared" si="56"/>
        <v>s_%Q231.5</v>
      </c>
      <c r="O347" s="373"/>
      <c r="P347" s="276"/>
      <c r="Q347" s="276"/>
      <c r="R347" s="276"/>
    </row>
    <row r="348" spans="2:18" ht="16" customHeight="1">
      <c r="B348" s="427"/>
      <c r="C348" s="160" t="s">
        <v>416</v>
      </c>
      <c r="D348" s="117">
        <f t="shared" si="53"/>
        <v>231</v>
      </c>
      <c r="E348" s="150">
        <v>6</v>
      </c>
      <c r="F348" s="134"/>
      <c r="G348" s="176">
        <f t="shared" si="54"/>
        <v>1220</v>
      </c>
      <c r="H348" s="185">
        <v>6</v>
      </c>
      <c r="J348" s="170">
        <f t="shared" si="57"/>
        <v>41221</v>
      </c>
      <c r="L348" s="190" t="str">
        <f t="shared" si="55"/>
        <v>%MW41221.6</v>
      </c>
      <c r="M348" s="164" t="str">
        <f t="shared" si="56"/>
        <v>s_%Q231.6</v>
      </c>
      <c r="O348" s="373"/>
      <c r="P348" s="276"/>
      <c r="Q348" s="276"/>
      <c r="R348" s="276"/>
    </row>
    <row r="349" spans="2:18" ht="16" customHeight="1">
      <c r="B349" s="427"/>
      <c r="C349" s="160" t="s">
        <v>416</v>
      </c>
      <c r="D349" s="117">
        <f t="shared" si="53"/>
        <v>231</v>
      </c>
      <c r="E349" s="150">
        <v>7</v>
      </c>
      <c r="F349" s="134"/>
      <c r="G349" s="176">
        <f t="shared" si="54"/>
        <v>1220</v>
      </c>
      <c r="H349" s="185">
        <v>7</v>
      </c>
      <c r="J349" s="170">
        <f t="shared" si="57"/>
        <v>41221</v>
      </c>
      <c r="L349" s="190" t="str">
        <f t="shared" si="55"/>
        <v>%MW41221.7</v>
      </c>
      <c r="M349" s="164" t="str">
        <f t="shared" si="56"/>
        <v>s_%Q231.7</v>
      </c>
      <c r="O349" s="373"/>
      <c r="P349" s="276"/>
      <c r="Q349" s="276"/>
      <c r="R349" s="276"/>
    </row>
    <row r="350" spans="2:18">
      <c r="B350" s="427"/>
      <c r="C350" s="160" t="s">
        <v>416</v>
      </c>
      <c r="D350" s="117">
        <f t="shared" si="53"/>
        <v>231</v>
      </c>
      <c r="E350" s="150">
        <v>8</v>
      </c>
      <c r="F350" s="134"/>
      <c r="G350" s="176">
        <f t="shared" si="54"/>
        <v>1220</v>
      </c>
      <c r="H350" s="185">
        <v>8</v>
      </c>
      <c r="J350" s="170">
        <f t="shared" si="57"/>
        <v>41221</v>
      </c>
      <c r="L350" s="190" t="str">
        <f t="shared" si="55"/>
        <v>%MW41221.8</v>
      </c>
      <c r="M350" s="164" t="str">
        <f t="shared" si="56"/>
        <v>s_%Q231.8</v>
      </c>
      <c r="O350" s="373"/>
      <c r="P350" s="276"/>
      <c r="Q350" s="276"/>
      <c r="R350" s="276"/>
    </row>
    <row r="351" spans="2:18">
      <c r="B351" s="427"/>
      <c r="C351" s="160" t="s">
        <v>416</v>
      </c>
      <c r="D351" s="117">
        <f t="shared" si="53"/>
        <v>231</v>
      </c>
      <c r="E351" s="150">
        <v>9</v>
      </c>
      <c r="F351" s="134"/>
      <c r="G351" s="176">
        <f t="shared" si="54"/>
        <v>1220</v>
      </c>
      <c r="H351" s="185">
        <v>9</v>
      </c>
      <c r="J351" s="170">
        <f t="shared" si="57"/>
        <v>41221</v>
      </c>
      <c r="L351" s="190" t="str">
        <f t="shared" si="55"/>
        <v>%MW41221.9</v>
      </c>
      <c r="M351" s="164" t="str">
        <f t="shared" si="56"/>
        <v>s_%Q231.9</v>
      </c>
      <c r="O351" s="373"/>
      <c r="P351" s="276"/>
      <c r="Q351" s="276"/>
      <c r="R351" s="276"/>
    </row>
    <row r="352" spans="2:18">
      <c r="B352" s="427"/>
      <c r="C352" s="160" t="s">
        <v>416</v>
      </c>
      <c r="D352" s="117">
        <f t="shared" si="53"/>
        <v>231</v>
      </c>
      <c r="E352" s="150">
        <v>10</v>
      </c>
      <c r="F352" s="134"/>
      <c r="G352" s="176">
        <f t="shared" si="54"/>
        <v>1220</v>
      </c>
      <c r="H352" s="185">
        <v>10</v>
      </c>
      <c r="J352" s="170">
        <f t="shared" si="57"/>
        <v>41221</v>
      </c>
      <c r="L352" s="190" t="str">
        <f t="shared" si="55"/>
        <v>%MW41221.10</v>
      </c>
      <c r="M352" s="164" t="str">
        <f t="shared" si="56"/>
        <v>s_%Q231.10</v>
      </c>
      <c r="O352" s="373"/>
      <c r="P352" s="276"/>
      <c r="Q352" s="276"/>
      <c r="R352" s="276"/>
    </row>
    <row r="353" spans="2:18" ht="16" customHeight="1">
      <c r="B353" s="427"/>
      <c r="C353" s="160" t="s">
        <v>416</v>
      </c>
      <c r="D353" s="117">
        <f t="shared" si="53"/>
        <v>231</v>
      </c>
      <c r="E353" s="150">
        <v>11</v>
      </c>
      <c r="F353" s="134"/>
      <c r="G353" s="176">
        <f t="shared" si="54"/>
        <v>1220</v>
      </c>
      <c r="H353" s="185">
        <v>11</v>
      </c>
      <c r="J353" s="170">
        <f t="shared" si="57"/>
        <v>41221</v>
      </c>
      <c r="L353" s="190" t="str">
        <f t="shared" si="55"/>
        <v>%MW41221.11</v>
      </c>
      <c r="M353" s="164" t="str">
        <f t="shared" si="56"/>
        <v>s_%Q231.11</v>
      </c>
      <c r="O353" s="373"/>
      <c r="P353" s="276"/>
      <c r="Q353" s="276"/>
      <c r="R353" s="276"/>
    </row>
    <row r="354" spans="2:18" ht="16" customHeight="1">
      <c r="B354" s="427"/>
      <c r="C354" s="160" t="s">
        <v>416</v>
      </c>
      <c r="D354" s="117">
        <f t="shared" si="53"/>
        <v>231</v>
      </c>
      <c r="E354" s="150">
        <v>12</v>
      </c>
      <c r="F354" s="134"/>
      <c r="G354" s="176">
        <f t="shared" si="54"/>
        <v>1220</v>
      </c>
      <c r="H354" s="185">
        <v>12</v>
      </c>
      <c r="J354" s="170">
        <f t="shared" si="57"/>
        <v>41221</v>
      </c>
      <c r="L354" s="190" t="str">
        <f t="shared" si="55"/>
        <v>%MW41221.12</v>
      </c>
      <c r="M354" s="164" t="str">
        <f t="shared" si="56"/>
        <v>s_%Q231.12</v>
      </c>
      <c r="O354" s="373"/>
      <c r="P354" s="276"/>
      <c r="Q354" s="276"/>
      <c r="R354" s="276"/>
    </row>
    <row r="355" spans="2:18" ht="16" customHeight="1">
      <c r="B355" s="427"/>
      <c r="C355" s="160" t="s">
        <v>416</v>
      </c>
      <c r="D355" s="117">
        <f t="shared" si="53"/>
        <v>231</v>
      </c>
      <c r="E355" s="150">
        <v>13</v>
      </c>
      <c r="F355" s="134"/>
      <c r="G355" s="176">
        <f t="shared" si="54"/>
        <v>1220</v>
      </c>
      <c r="H355" s="185">
        <v>13</v>
      </c>
      <c r="J355" s="170">
        <f t="shared" si="57"/>
        <v>41221</v>
      </c>
      <c r="L355" s="190" t="str">
        <f t="shared" si="55"/>
        <v>%MW41221.13</v>
      </c>
      <c r="M355" s="164" t="str">
        <f t="shared" si="56"/>
        <v>s_%Q231.13</v>
      </c>
      <c r="O355" s="373"/>
      <c r="P355" s="276"/>
      <c r="Q355" s="276"/>
      <c r="R355" s="276"/>
    </row>
    <row r="356" spans="2:18">
      <c r="B356" s="427"/>
      <c r="C356" s="160" t="s">
        <v>416</v>
      </c>
      <c r="D356" s="117">
        <f t="shared" si="53"/>
        <v>231</v>
      </c>
      <c r="E356" s="150">
        <v>14</v>
      </c>
      <c r="F356" s="134"/>
      <c r="G356" s="176">
        <f t="shared" si="54"/>
        <v>1220</v>
      </c>
      <c r="H356" s="185">
        <v>14</v>
      </c>
      <c r="J356" s="170">
        <f t="shared" si="57"/>
        <v>41221</v>
      </c>
      <c r="L356" s="190" t="str">
        <f t="shared" si="55"/>
        <v>%MW41221.14</v>
      </c>
      <c r="M356" s="164" t="str">
        <f t="shared" si="56"/>
        <v>s_%Q231.14</v>
      </c>
      <c r="O356" s="373"/>
      <c r="P356" s="276"/>
      <c r="Q356" s="276"/>
      <c r="R356" s="276"/>
    </row>
    <row r="357" spans="2:18">
      <c r="B357" s="429"/>
      <c r="C357" s="160" t="s">
        <v>416</v>
      </c>
      <c r="D357" s="117">
        <f t="shared" si="53"/>
        <v>231</v>
      </c>
      <c r="E357" s="150">
        <v>15</v>
      </c>
      <c r="F357" s="135"/>
      <c r="G357" s="176">
        <f t="shared" si="54"/>
        <v>1220</v>
      </c>
      <c r="H357" s="185">
        <v>15</v>
      </c>
      <c r="J357" s="170">
        <f t="shared" si="57"/>
        <v>41221</v>
      </c>
      <c r="L357" s="191" t="str">
        <f t="shared" si="55"/>
        <v>%MW41221.15</v>
      </c>
      <c r="M357" s="164" t="str">
        <f t="shared" si="56"/>
        <v>s_%Q231.15</v>
      </c>
      <c r="O357" s="373"/>
      <c r="P357" s="276"/>
      <c r="Q357" s="375"/>
      <c r="R357" s="375"/>
    </row>
    <row r="358" spans="2:18">
      <c r="B358" s="130"/>
      <c r="G358" s="446" t="s">
        <v>6941</v>
      </c>
      <c r="H358" s="446"/>
      <c r="I358" s="446"/>
      <c r="J358" s="446"/>
      <c r="K358" s="446"/>
      <c r="L358" s="446"/>
      <c r="M358" s="446"/>
      <c r="P358" s="127"/>
    </row>
    <row r="359" spans="2:18" ht="17" thickBot="1">
      <c r="G359" s="446"/>
      <c r="H359" s="446"/>
      <c r="I359" s="446"/>
      <c r="J359" s="446"/>
      <c r="K359" s="446"/>
      <c r="L359" s="446"/>
      <c r="M359" s="446"/>
      <c r="P359" s="127"/>
    </row>
    <row r="360" spans="2:18" ht="17" thickBot="1">
      <c r="B360" s="154">
        <v>1300</v>
      </c>
      <c r="C360" s="157" t="s">
        <v>380</v>
      </c>
      <c r="D360" s="168">
        <v>5</v>
      </c>
      <c r="E360" s="152">
        <v>0</v>
      </c>
      <c r="F360" s="171" t="str">
        <f>CONCATENATE("%MW",B360,":=",LEFT(P360,10),":16;")</f>
        <v>%MW1300:=%I5.0:16;</v>
      </c>
      <c r="G360" s="175">
        <f>B360</f>
        <v>1300</v>
      </c>
      <c r="H360" s="184">
        <v>0</v>
      </c>
      <c r="J360" s="165">
        <f>G360+40001</f>
        <v>41301</v>
      </c>
      <c r="L360" s="186" t="str">
        <f t="shared" si="55"/>
        <v>%MW41301.0</v>
      </c>
      <c r="M360" s="161" t="str">
        <f t="shared" ref="M360:M423" si="58">CONCATENATE($H$2,"_",C360,D360,".",E360)</f>
        <v>p_%I5.0</v>
      </c>
      <c r="O360" s="372">
        <f>'E-S'!C339</f>
        <v>1</v>
      </c>
      <c r="P360" s="127" t="str">
        <f>'E-S'!D339</f>
        <v>%I5.0</v>
      </c>
      <c r="Q360" s="149" t="str">
        <f>'E-S'!E339</f>
        <v>QF95.1...99.3</v>
      </c>
      <c r="R360" s="149" t="str">
        <f>'E-S'!F339</f>
        <v>Disjoncteurs moteurs de la zone centrale Pal OK</v>
      </c>
    </row>
    <row r="361" spans="2:18" ht="16" customHeight="1">
      <c r="B361" s="180" t="s">
        <v>420</v>
      </c>
      <c r="C361" s="157" t="s">
        <v>380</v>
      </c>
      <c r="D361" s="117">
        <f>D360</f>
        <v>5</v>
      </c>
      <c r="E361" s="152">
        <v>1</v>
      </c>
      <c r="F361" s="134"/>
      <c r="G361" s="175">
        <f>G360</f>
        <v>1300</v>
      </c>
      <c r="H361" s="184">
        <v>1</v>
      </c>
      <c r="J361" s="165">
        <f t="shared" ref="J361:J391" si="59">G361+40001</f>
        <v>41301</v>
      </c>
      <c r="L361" s="187" t="str">
        <f t="shared" si="55"/>
        <v>%MW41301.1</v>
      </c>
      <c r="M361" s="161" t="str">
        <f t="shared" si="58"/>
        <v>p_%I5.1</v>
      </c>
      <c r="O361" s="372">
        <f>'E-S'!C340</f>
        <v>1</v>
      </c>
      <c r="P361" s="127" t="str">
        <f>'E-S'!D340</f>
        <v>%I5.1</v>
      </c>
      <c r="Q361" s="149" t="str">
        <f>'E-S'!E340</f>
        <v>QF106.1…3</v>
      </c>
      <c r="R361" s="149" t="str">
        <f>'E-S'!F340</f>
        <v>Disjoncteurs moteurs du magasin palettes vides OK</v>
      </c>
    </row>
    <row r="362" spans="2:18">
      <c r="B362" s="180" t="s">
        <v>421</v>
      </c>
      <c r="C362" s="157" t="s">
        <v>380</v>
      </c>
      <c r="D362" s="117">
        <f t="shared" ref="D362:D423" si="60">D361</f>
        <v>5</v>
      </c>
      <c r="E362" s="152">
        <v>2</v>
      </c>
      <c r="F362" s="134"/>
      <c r="G362" s="175">
        <f t="shared" ref="G362:G391" si="61">G361</f>
        <v>1300</v>
      </c>
      <c r="H362" s="184">
        <v>2</v>
      </c>
      <c r="J362" s="165">
        <f t="shared" si="59"/>
        <v>41301</v>
      </c>
      <c r="L362" s="187" t="str">
        <f t="shared" si="55"/>
        <v>%MW41301.2</v>
      </c>
      <c r="M362" s="161" t="str">
        <f t="shared" si="58"/>
        <v>p_%I5.2</v>
      </c>
      <c r="O362" s="372">
        <f>'E-S'!C341</f>
        <v>1</v>
      </c>
      <c r="P362" s="127" t="str">
        <f>'E-S'!D341</f>
        <v>%I5.2</v>
      </c>
      <c r="Q362" s="149" t="str">
        <f>'E-S'!E341</f>
        <v>QF100.1…3</v>
      </c>
      <c r="R362" s="149" t="str">
        <f>'E-S'!F341</f>
        <v>Disjoncteurs moteurs du magasin intercalaire 1&amp;2/TAI ? OK</v>
      </c>
    </row>
    <row r="363" spans="2:18">
      <c r="B363" s="180" t="s">
        <v>422</v>
      </c>
      <c r="C363" s="157" t="s">
        <v>380</v>
      </c>
      <c r="D363" s="117">
        <f t="shared" si="60"/>
        <v>5</v>
      </c>
      <c r="E363" s="152">
        <v>3</v>
      </c>
      <c r="F363" s="134"/>
      <c r="G363" s="175">
        <f t="shared" si="61"/>
        <v>1300</v>
      </c>
      <c r="H363" s="184">
        <v>3</v>
      </c>
      <c r="J363" s="165">
        <f t="shared" si="59"/>
        <v>41301</v>
      </c>
      <c r="L363" s="187" t="str">
        <f t="shared" si="55"/>
        <v>%MW41301.3</v>
      </c>
      <c r="M363" s="161" t="str">
        <f t="shared" si="58"/>
        <v>p_%I5.3</v>
      </c>
      <c r="O363" s="372">
        <f>'E-S'!C342</f>
        <v>0</v>
      </c>
      <c r="P363" s="127" t="str">
        <f>'E-S'!D342</f>
        <v>%I5.3</v>
      </c>
      <c r="Q363" s="149" t="str">
        <f>'E-S'!E342</f>
        <v>n.c.</v>
      </c>
      <c r="R363" s="149">
        <f>'E-S'!F342</f>
        <v>0</v>
      </c>
    </row>
    <row r="364" spans="2:18">
      <c r="B364" s="180" t="s">
        <v>381</v>
      </c>
      <c r="C364" s="157" t="s">
        <v>380</v>
      </c>
      <c r="D364" s="117">
        <f t="shared" si="60"/>
        <v>5</v>
      </c>
      <c r="E364" s="152">
        <v>4</v>
      </c>
      <c r="F364" s="134"/>
      <c r="G364" s="175">
        <f t="shared" si="61"/>
        <v>1300</v>
      </c>
      <c r="H364" s="184">
        <v>4</v>
      </c>
      <c r="J364" s="165">
        <f t="shared" si="59"/>
        <v>41301</v>
      </c>
      <c r="L364" s="187" t="str">
        <f t="shared" si="55"/>
        <v>%MW41301.4</v>
      </c>
      <c r="M364" s="161" t="str">
        <f t="shared" si="58"/>
        <v>p_%I5.4</v>
      </c>
      <c r="O364" s="372">
        <f>'E-S'!C343</f>
        <v>1</v>
      </c>
      <c r="P364" s="127" t="str">
        <f>'E-S'!D343</f>
        <v>%I5.4</v>
      </c>
      <c r="Q364" s="149" t="str">
        <f>'E-S'!E343</f>
        <v>KA52.3</v>
      </c>
      <c r="R364" s="149" t="str">
        <f>'E-S'!F343</f>
        <v>Relais de sécurité général Arrêt d'Urgence OK</v>
      </c>
    </row>
    <row r="365" spans="2:18">
      <c r="C365" s="157" t="s">
        <v>380</v>
      </c>
      <c r="D365" s="117">
        <f t="shared" si="60"/>
        <v>5</v>
      </c>
      <c r="E365" s="152">
        <v>5</v>
      </c>
      <c r="F365" s="134"/>
      <c r="G365" s="175">
        <f t="shared" si="61"/>
        <v>1300</v>
      </c>
      <c r="H365" s="184">
        <v>5</v>
      </c>
      <c r="J365" s="165">
        <f t="shared" si="59"/>
        <v>41301</v>
      </c>
      <c r="L365" s="187" t="str">
        <f t="shared" si="55"/>
        <v>%MW41301.5</v>
      </c>
      <c r="M365" s="161" t="str">
        <f t="shared" si="58"/>
        <v>p_%I5.5</v>
      </c>
      <c r="O365" s="372">
        <f>'E-S'!C344</f>
        <v>1</v>
      </c>
      <c r="P365" s="127" t="str">
        <f>'E-S'!D344</f>
        <v>%I5.5</v>
      </c>
      <c r="Q365" s="149" t="str">
        <f>'E-S'!E344</f>
        <v>KA54.3</v>
      </c>
      <c r="R365" s="149" t="str">
        <f>'E-S'!F344</f>
        <v>Relais de sécurité Zone Stacker/Pal (portes et goujon) OK</v>
      </c>
    </row>
    <row r="366" spans="2:18">
      <c r="C366" s="157" t="s">
        <v>380</v>
      </c>
      <c r="D366" s="117">
        <f t="shared" si="60"/>
        <v>5</v>
      </c>
      <c r="E366" s="152">
        <v>6</v>
      </c>
      <c r="F366" s="134"/>
      <c r="G366" s="175">
        <f t="shared" si="61"/>
        <v>1300</v>
      </c>
      <c r="H366" s="184">
        <v>6</v>
      </c>
      <c r="J366" s="165">
        <f t="shared" si="59"/>
        <v>41301</v>
      </c>
      <c r="L366" s="187" t="str">
        <f t="shared" si="55"/>
        <v>%MW41301.6</v>
      </c>
      <c r="M366" s="161" t="str">
        <f t="shared" si="58"/>
        <v>p_%I5.6</v>
      </c>
      <c r="O366" s="372">
        <f>'E-S'!C345</f>
        <v>1</v>
      </c>
      <c r="P366" s="127" t="str">
        <f>'E-S'!D345</f>
        <v>%I5.6</v>
      </c>
      <c r="Q366" s="149" t="str">
        <f>'E-S'!E345</f>
        <v>KA57.5</v>
      </c>
      <c r="R366" s="149" t="str">
        <f>'E-S'!F345</f>
        <v>Relais de sécurité Zone du magasin intercalaire /TAI ? OK</v>
      </c>
    </row>
    <row r="367" spans="2:18">
      <c r="C367" s="157" t="s">
        <v>380</v>
      </c>
      <c r="D367" s="117">
        <f t="shared" si="60"/>
        <v>5</v>
      </c>
      <c r="E367" s="152">
        <v>7</v>
      </c>
      <c r="F367" s="134"/>
      <c r="G367" s="175">
        <f t="shared" si="61"/>
        <v>1300</v>
      </c>
      <c r="H367" s="184">
        <v>7</v>
      </c>
      <c r="J367" s="165">
        <f t="shared" si="59"/>
        <v>41301</v>
      </c>
      <c r="L367" s="187" t="str">
        <f t="shared" si="55"/>
        <v>%MW41301.7</v>
      </c>
      <c r="M367" s="161" t="str">
        <f t="shared" si="58"/>
        <v>p_%I5.7</v>
      </c>
      <c r="O367" s="372">
        <f>'E-S'!C346</f>
        <v>1</v>
      </c>
      <c r="P367" s="127" t="str">
        <f>'E-S'!D346</f>
        <v>%I5.7</v>
      </c>
      <c r="Q367" s="149" t="str">
        <f>'E-S'!E346</f>
        <v>KM70.5</v>
      </c>
      <c r="R367" s="149" t="str">
        <f>'E-S'!F346</f>
        <v>Relais de sécurité zone du magasin palettes vides OK</v>
      </c>
    </row>
    <row r="368" spans="2:18">
      <c r="C368" s="157" t="s">
        <v>380</v>
      </c>
      <c r="D368" s="117">
        <f t="shared" si="60"/>
        <v>5</v>
      </c>
      <c r="E368" s="152">
        <v>8</v>
      </c>
      <c r="F368" s="134"/>
      <c r="G368" s="175">
        <f t="shared" si="61"/>
        <v>1300</v>
      </c>
      <c r="H368" s="184">
        <v>8</v>
      </c>
      <c r="J368" s="165">
        <f t="shared" si="59"/>
        <v>41301</v>
      </c>
      <c r="L368" s="187" t="str">
        <f t="shared" si="55"/>
        <v>%MW41301.8</v>
      </c>
      <c r="M368" s="161" t="str">
        <f t="shared" si="58"/>
        <v>p_%I5.8</v>
      </c>
      <c r="O368" s="372">
        <f>'E-S'!C347</f>
        <v>1</v>
      </c>
      <c r="P368" s="127" t="str">
        <f>'E-S'!D347</f>
        <v>%I5.8</v>
      </c>
      <c r="Q368" s="149" t="str">
        <f>'E-S'!E347</f>
        <v>B56.8 &gt; KA55.1</v>
      </c>
      <c r="R368" s="149" t="str">
        <f>'E-S'!F347</f>
        <v>Barrière immatérielle Sortie palettes pleines OK</v>
      </c>
    </row>
    <row r="369" spans="2:18">
      <c r="C369" s="157" t="s">
        <v>380</v>
      </c>
      <c r="D369" s="117">
        <f t="shared" si="60"/>
        <v>5</v>
      </c>
      <c r="E369" s="152">
        <v>9</v>
      </c>
      <c r="F369" s="134"/>
      <c r="G369" s="175">
        <f t="shared" si="61"/>
        <v>1300</v>
      </c>
      <c r="H369" s="184">
        <v>9</v>
      </c>
      <c r="J369" s="165">
        <f t="shared" si="59"/>
        <v>41301</v>
      </c>
      <c r="L369" s="187" t="str">
        <f t="shared" si="55"/>
        <v>%MW41301.9</v>
      </c>
      <c r="M369" s="161" t="str">
        <f t="shared" si="58"/>
        <v>p_%I5.9</v>
      </c>
      <c r="O369" s="372">
        <f>'E-S'!C348</f>
        <v>1</v>
      </c>
      <c r="P369" s="127" t="str">
        <f>'E-S'!D348</f>
        <v>%I5.9</v>
      </c>
      <c r="Q369" s="149" t="str">
        <f>'E-S'!E348</f>
        <v>B63.8 &gt; KA62.1</v>
      </c>
      <c r="R369" s="149" t="str">
        <f>'E-S'!F348</f>
        <v>Barrière immatérielle Entrée palettes vides OK</v>
      </c>
    </row>
    <row r="370" spans="2:18">
      <c r="C370" s="157" t="s">
        <v>380</v>
      </c>
      <c r="D370" s="117">
        <f t="shared" si="60"/>
        <v>5</v>
      </c>
      <c r="E370" s="152">
        <v>10</v>
      </c>
      <c r="F370" s="134"/>
      <c r="G370" s="175">
        <f t="shared" si="61"/>
        <v>1300</v>
      </c>
      <c r="H370" s="184">
        <v>10</v>
      </c>
      <c r="J370" s="165">
        <f t="shared" si="59"/>
        <v>41301</v>
      </c>
      <c r="L370" s="187" t="str">
        <f t="shared" si="55"/>
        <v>%MW41301.10</v>
      </c>
      <c r="M370" s="161" t="str">
        <f t="shared" si="58"/>
        <v>p_%I5.10</v>
      </c>
      <c r="O370" s="372">
        <f>'E-S'!C349</f>
        <v>0</v>
      </c>
      <c r="P370" s="127" t="str">
        <f>'E-S'!D349</f>
        <v>%I5.10</v>
      </c>
      <c r="Q370" s="149" t="str">
        <f>'E-S'!E349</f>
        <v>n.c.</v>
      </c>
      <c r="R370" s="149">
        <f>'E-S'!F349</f>
        <v>0</v>
      </c>
    </row>
    <row r="371" spans="2:18">
      <c r="C371" s="157" t="s">
        <v>380</v>
      </c>
      <c r="D371" s="117">
        <f t="shared" si="60"/>
        <v>5</v>
      </c>
      <c r="E371" s="152">
        <v>11</v>
      </c>
      <c r="F371" s="134"/>
      <c r="G371" s="175">
        <f t="shared" si="61"/>
        <v>1300</v>
      </c>
      <c r="H371" s="184">
        <v>11</v>
      </c>
      <c r="J371" s="165">
        <f t="shared" si="59"/>
        <v>41301</v>
      </c>
      <c r="L371" s="187" t="str">
        <f t="shared" si="55"/>
        <v>%MW41301.11</v>
      </c>
      <c r="M371" s="161" t="str">
        <f t="shared" si="58"/>
        <v>p_%I5.11</v>
      </c>
      <c r="O371" s="372">
        <f>'E-S'!C350</f>
        <v>1</v>
      </c>
      <c r="P371" s="127" t="str">
        <f>'E-S'!D350</f>
        <v>%I5.11</v>
      </c>
      <c r="Q371" s="149" t="str">
        <f>'E-S'!E350</f>
        <v>U95.3</v>
      </c>
      <c r="R371" s="149" t="str">
        <f>'E-S'!F350</f>
        <v>Demande du variateur d'enlever le frein levage Cadre centreur</v>
      </c>
    </row>
    <row r="372" spans="2:18">
      <c r="C372" s="157" t="s">
        <v>380</v>
      </c>
      <c r="D372" s="117">
        <f t="shared" si="60"/>
        <v>5</v>
      </c>
      <c r="E372" s="152">
        <v>12</v>
      </c>
      <c r="F372" s="134"/>
      <c r="G372" s="175">
        <f t="shared" si="61"/>
        <v>1300</v>
      </c>
      <c r="H372" s="184">
        <v>12</v>
      </c>
      <c r="J372" s="165">
        <f t="shared" si="59"/>
        <v>41301</v>
      </c>
      <c r="L372" s="187" t="str">
        <f t="shared" si="55"/>
        <v>%MW41301.12</v>
      </c>
      <c r="M372" s="161" t="str">
        <f t="shared" si="58"/>
        <v>p_%I5.12</v>
      </c>
      <c r="O372" s="372">
        <f>'E-S'!C351</f>
        <v>1</v>
      </c>
      <c r="P372" s="127" t="str">
        <f>'E-S'!D351</f>
        <v>%I5.12</v>
      </c>
      <c r="Q372" s="149" t="str">
        <f>'E-S'!E351</f>
        <v>U100.3</v>
      </c>
      <c r="R372" s="149" t="str">
        <f>'E-S'!F351</f>
        <v>Demande du variateur d'enlever le frein levage colonne TAI</v>
      </c>
    </row>
    <row r="373" spans="2:18">
      <c r="C373" s="157" t="s">
        <v>380</v>
      </c>
      <c r="D373" s="117">
        <f t="shared" si="60"/>
        <v>5</v>
      </c>
      <c r="E373" s="152">
        <v>13</v>
      </c>
      <c r="F373" s="134"/>
      <c r="G373" s="175">
        <f t="shared" si="61"/>
        <v>1300</v>
      </c>
      <c r="H373" s="184">
        <v>13</v>
      </c>
      <c r="J373" s="165">
        <f t="shared" si="59"/>
        <v>41301</v>
      </c>
      <c r="L373" s="187" t="str">
        <f t="shared" si="55"/>
        <v>%MW41301.13</v>
      </c>
      <c r="M373" s="161" t="str">
        <f t="shared" si="58"/>
        <v>p_%I5.13</v>
      </c>
      <c r="O373" s="372">
        <f>'E-S'!C352</f>
        <v>0</v>
      </c>
      <c r="P373" s="127" t="str">
        <f>'E-S'!D352</f>
        <v>%I5.13</v>
      </c>
      <c r="Q373" s="149" t="str">
        <f>'E-S'!E352</f>
        <v>n.c.</v>
      </c>
      <c r="R373" s="149">
        <f>'E-S'!F352</f>
        <v>0</v>
      </c>
    </row>
    <row r="374" spans="2:18">
      <c r="C374" s="157" t="s">
        <v>380</v>
      </c>
      <c r="D374" s="117">
        <f t="shared" si="60"/>
        <v>5</v>
      </c>
      <c r="E374" s="152">
        <v>14</v>
      </c>
      <c r="F374" s="134"/>
      <c r="G374" s="175">
        <f t="shared" si="61"/>
        <v>1300</v>
      </c>
      <c r="H374" s="184">
        <v>14</v>
      </c>
      <c r="J374" s="165">
        <f t="shared" si="59"/>
        <v>41301</v>
      </c>
      <c r="L374" s="187" t="str">
        <f t="shared" si="55"/>
        <v>%MW41301.14</v>
      </c>
      <c r="M374" s="161" t="str">
        <f t="shared" si="58"/>
        <v>p_%I5.14</v>
      </c>
      <c r="O374" s="372">
        <f>'E-S'!C353</f>
        <v>0</v>
      </c>
      <c r="P374" s="127" t="str">
        <f>'E-S'!D353</f>
        <v>%I5.14</v>
      </c>
      <c r="Q374" s="149" t="str">
        <f>'E-S'!E353</f>
        <v>U106.3</v>
      </c>
      <c r="R374" s="149" t="str">
        <f>'E-S'!F353</f>
        <v>Demande du variateur d'enlever le frein Translation Pinces Place-film</v>
      </c>
    </row>
    <row r="375" spans="2:18" ht="17" thickBot="1">
      <c r="C375" s="157" t="s">
        <v>380</v>
      </c>
      <c r="D375" s="117">
        <f t="shared" si="60"/>
        <v>5</v>
      </c>
      <c r="E375" s="152">
        <v>15</v>
      </c>
      <c r="F375" s="135"/>
      <c r="G375" s="175">
        <f t="shared" si="61"/>
        <v>1300</v>
      </c>
      <c r="H375" s="184">
        <v>15</v>
      </c>
      <c r="J375" s="165">
        <f t="shared" si="59"/>
        <v>41301</v>
      </c>
      <c r="L375" s="188" t="str">
        <f t="shared" si="55"/>
        <v>%MW41301.15</v>
      </c>
      <c r="M375" s="161" t="str">
        <f t="shared" si="58"/>
        <v>p_%I5.15</v>
      </c>
      <c r="O375" s="372">
        <f>'E-S'!C354</f>
        <v>0</v>
      </c>
      <c r="P375" s="127" t="str">
        <f>'E-S'!D354</f>
        <v>%I5.15</v>
      </c>
      <c r="Q375" s="149" t="str">
        <f>'E-S'!E354</f>
        <v>ST231.8</v>
      </c>
      <c r="R375" s="149" t="str">
        <f>'E-S'!F354</f>
        <v>Thermostat : armoire suffisament rafraîchie OK ?</v>
      </c>
    </row>
    <row r="376" spans="2:18" ht="17" thickBot="1">
      <c r="B376" s="167">
        <f>B360+1</f>
        <v>1301</v>
      </c>
      <c r="C376" s="158" t="s">
        <v>380</v>
      </c>
      <c r="D376" s="117">
        <f t="shared" si="60"/>
        <v>5</v>
      </c>
      <c r="E376" s="151">
        <v>16</v>
      </c>
      <c r="F376" s="172" t="str">
        <f>CONCATENATE("%MW",B376,":=",LEFT(P376,10),":16;")</f>
        <v>%MW1301:=%I5.16:16;</v>
      </c>
      <c r="G376" s="176">
        <f>B376</f>
        <v>1301</v>
      </c>
      <c r="H376" s="185">
        <v>0</v>
      </c>
      <c r="J376" s="166">
        <f>G376+40001</f>
        <v>41302</v>
      </c>
      <c r="L376" s="189" t="str">
        <f t="shared" si="55"/>
        <v>%MW41302.0</v>
      </c>
      <c r="M376" s="162" t="str">
        <f t="shared" si="58"/>
        <v>p_%I5.16</v>
      </c>
      <c r="O376" s="372">
        <f>'E-S'!C355</f>
        <v>1</v>
      </c>
      <c r="P376" s="127" t="str">
        <f>'E-S'!D355</f>
        <v>%I5.16</v>
      </c>
      <c r="Q376" s="149" t="str">
        <f>'E-S'!E355</f>
        <v>U95.3</v>
      </c>
      <c r="R376" s="149" t="str">
        <f>'E-S'!F355</f>
        <v>Variateur moteur levage Cadre centreur OK</v>
      </c>
    </row>
    <row r="377" spans="2:18">
      <c r="C377" s="158" t="s">
        <v>380</v>
      </c>
      <c r="D377" s="117">
        <f t="shared" si="60"/>
        <v>5</v>
      </c>
      <c r="E377" s="151">
        <v>17</v>
      </c>
      <c r="F377" s="136"/>
      <c r="G377" s="176">
        <f t="shared" si="61"/>
        <v>1301</v>
      </c>
      <c r="H377" s="185">
        <v>1</v>
      </c>
      <c r="J377" s="166">
        <f t="shared" si="59"/>
        <v>41302</v>
      </c>
      <c r="L377" s="190" t="str">
        <f t="shared" si="55"/>
        <v>%MW41302.1</v>
      </c>
      <c r="M377" s="162" t="str">
        <f t="shared" si="58"/>
        <v>p_%I5.17</v>
      </c>
      <c r="O377" s="372">
        <f>'E-S'!C356</f>
        <v>1</v>
      </c>
      <c r="P377" s="127" t="str">
        <f>'E-S'!D356</f>
        <v>%I5.17</v>
      </c>
      <c r="Q377" s="149" t="str">
        <f>'E-S'!E356</f>
        <v>U96.3</v>
      </c>
      <c r="R377" s="149" t="str">
        <f>'E-S'!F356</f>
        <v>Variateur moteur Volets centreurs côté 1000mm OK</v>
      </c>
    </row>
    <row r="378" spans="2:18">
      <c r="C378" s="158" t="s">
        <v>380</v>
      </c>
      <c r="D378" s="117">
        <f t="shared" si="60"/>
        <v>5</v>
      </c>
      <c r="E378" s="151">
        <v>18</v>
      </c>
      <c r="F378" s="136"/>
      <c r="G378" s="176">
        <f t="shared" si="61"/>
        <v>1301</v>
      </c>
      <c r="H378" s="185">
        <v>2</v>
      </c>
      <c r="J378" s="166">
        <f t="shared" si="59"/>
        <v>41302</v>
      </c>
      <c r="L378" s="190" t="str">
        <f t="shared" si="55"/>
        <v>%MW41302.2</v>
      </c>
      <c r="M378" s="162" t="str">
        <f t="shared" si="58"/>
        <v>p_%I5.18</v>
      </c>
      <c r="O378" s="372">
        <f>'E-S'!C357</f>
        <v>1</v>
      </c>
      <c r="P378" s="127" t="str">
        <f>'E-S'!D357</f>
        <v>%I5.18</v>
      </c>
      <c r="Q378" s="149" t="str">
        <f>'E-S'!E357</f>
        <v>U97.3</v>
      </c>
      <c r="R378" s="149" t="str">
        <f>'E-S'!F357</f>
        <v>Variateur moteur Volets centreurs côté 1200mm OK</v>
      </c>
    </row>
    <row r="379" spans="2:18">
      <c r="C379" s="158" t="s">
        <v>380</v>
      </c>
      <c r="D379" s="117">
        <f t="shared" si="60"/>
        <v>5</v>
      </c>
      <c r="E379" s="151">
        <v>19</v>
      </c>
      <c r="F379" s="136"/>
      <c r="G379" s="176">
        <f t="shared" si="61"/>
        <v>1301</v>
      </c>
      <c r="H379" s="185">
        <v>3</v>
      </c>
      <c r="J379" s="166">
        <f t="shared" si="59"/>
        <v>41302</v>
      </c>
      <c r="L379" s="190" t="str">
        <f t="shared" si="55"/>
        <v>%MW41302.3</v>
      </c>
      <c r="M379" s="162" t="str">
        <f t="shared" si="58"/>
        <v>p_%I5.19</v>
      </c>
      <c r="O379" s="372">
        <f>'E-S'!C358</f>
        <v>1</v>
      </c>
      <c r="P379" s="127" t="str">
        <f>'E-S'!D358</f>
        <v>%I5.19</v>
      </c>
      <c r="Q379" s="149" t="str">
        <f>'E-S'!E358</f>
        <v>U98.3</v>
      </c>
      <c r="R379" s="149" t="str">
        <f>'E-S'!F358</f>
        <v>Variateur moteur Convoyeur palettes pleines 1 OK</v>
      </c>
    </row>
    <row r="380" spans="2:18">
      <c r="C380" s="158" t="s">
        <v>380</v>
      </c>
      <c r="D380" s="117">
        <f t="shared" si="60"/>
        <v>5</v>
      </c>
      <c r="E380" s="151">
        <v>20</v>
      </c>
      <c r="F380" s="136"/>
      <c r="G380" s="176">
        <f t="shared" si="61"/>
        <v>1301</v>
      </c>
      <c r="H380" s="185">
        <v>4</v>
      </c>
      <c r="J380" s="166">
        <f t="shared" si="59"/>
        <v>41302</v>
      </c>
      <c r="L380" s="190" t="str">
        <f t="shared" si="55"/>
        <v>%MW41302.4</v>
      </c>
      <c r="M380" s="162" t="str">
        <f t="shared" si="58"/>
        <v>p_%I5.20</v>
      </c>
      <c r="O380" s="372">
        <f>'E-S'!C359</f>
        <v>1</v>
      </c>
      <c r="P380" s="127" t="str">
        <f>'E-S'!D359</f>
        <v>%I5.20</v>
      </c>
      <c r="Q380" s="149" t="str">
        <f>'E-S'!E359</f>
        <v>U99.3</v>
      </c>
      <c r="R380" s="149" t="str">
        <f>'E-S'!F359</f>
        <v>Variateur moteur Convoyeur palettes pleines 2 OK</v>
      </c>
    </row>
    <row r="381" spans="2:18">
      <c r="C381" s="158" t="s">
        <v>380</v>
      </c>
      <c r="D381" s="117">
        <f t="shared" si="60"/>
        <v>5</v>
      </c>
      <c r="E381" s="151">
        <v>21</v>
      </c>
      <c r="F381" s="136"/>
      <c r="G381" s="176">
        <f t="shared" si="61"/>
        <v>1301</v>
      </c>
      <c r="H381" s="185">
        <v>5</v>
      </c>
      <c r="J381" s="166">
        <f t="shared" si="59"/>
        <v>41302</v>
      </c>
      <c r="L381" s="190" t="str">
        <f t="shared" si="55"/>
        <v>%MW41302.5</v>
      </c>
      <c r="M381" s="162" t="str">
        <f t="shared" si="58"/>
        <v>p_%I5.21</v>
      </c>
      <c r="O381" s="372">
        <f>'E-S'!C360</f>
        <v>1</v>
      </c>
      <c r="P381" s="127" t="str">
        <f>'E-S'!D360</f>
        <v>%I5.21</v>
      </c>
      <c r="Q381" s="149" t="str">
        <f>'E-S'!E360</f>
        <v>U100.3</v>
      </c>
      <c r="R381" s="149" t="str">
        <f>'E-S'!F360</f>
        <v>Variateur moteur levage colonne TAI OK</v>
      </c>
    </row>
    <row r="382" spans="2:18">
      <c r="C382" s="158" t="s">
        <v>380</v>
      </c>
      <c r="D382" s="117">
        <f t="shared" si="60"/>
        <v>5</v>
      </c>
      <c r="E382" s="151">
        <v>22</v>
      </c>
      <c r="F382" s="136"/>
      <c r="G382" s="176">
        <f t="shared" si="61"/>
        <v>1301</v>
      </c>
      <c r="H382" s="185">
        <v>6</v>
      </c>
      <c r="J382" s="166">
        <f t="shared" si="59"/>
        <v>41302</v>
      </c>
      <c r="L382" s="190" t="str">
        <f t="shared" si="55"/>
        <v>%MW41302.6</v>
      </c>
      <c r="M382" s="162" t="str">
        <f t="shared" si="58"/>
        <v>p_%I5.22</v>
      </c>
      <c r="O382" s="372">
        <f>'E-S'!C361</f>
        <v>0</v>
      </c>
      <c r="P382" s="127" t="str">
        <f>'E-S'!D361</f>
        <v>%I5.22</v>
      </c>
      <c r="Q382" s="149" t="str">
        <f>'E-S'!E361</f>
        <v>n.c.</v>
      </c>
      <c r="R382" s="149">
        <f>'E-S'!F361</f>
        <v>0</v>
      </c>
    </row>
    <row r="383" spans="2:18">
      <c r="C383" s="158" t="s">
        <v>380</v>
      </c>
      <c r="D383" s="117">
        <f t="shared" si="60"/>
        <v>5</v>
      </c>
      <c r="E383" s="151">
        <v>23</v>
      </c>
      <c r="F383" s="136"/>
      <c r="G383" s="176">
        <f t="shared" si="61"/>
        <v>1301</v>
      </c>
      <c r="H383" s="185">
        <v>7</v>
      </c>
      <c r="J383" s="166">
        <f t="shared" si="59"/>
        <v>41302</v>
      </c>
      <c r="L383" s="190" t="str">
        <f t="shared" si="55"/>
        <v>%MW41302.7</v>
      </c>
      <c r="M383" s="162" t="str">
        <f t="shared" si="58"/>
        <v>p_%I5.23</v>
      </c>
      <c r="O383" s="372">
        <f>'E-S'!C362</f>
        <v>1</v>
      </c>
      <c r="P383" s="127" t="str">
        <f>'E-S'!D362</f>
        <v>%I5.23</v>
      </c>
      <c r="Q383" s="149" t="str">
        <f>'E-S'!E362</f>
        <v>U106.3</v>
      </c>
      <c r="R383" s="149" t="str">
        <f>'E-S'!F362</f>
        <v>Variateur moteur translation Pinces Place-film OK</v>
      </c>
    </row>
    <row r="384" spans="2:18">
      <c r="C384" s="158" t="s">
        <v>380</v>
      </c>
      <c r="D384" s="117">
        <f t="shared" si="60"/>
        <v>5</v>
      </c>
      <c r="E384" s="151">
        <v>24</v>
      </c>
      <c r="F384" s="136"/>
      <c r="G384" s="176">
        <f t="shared" si="61"/>
        <v>1301</v>
      </c>
      <c r="H384" s="185">
        <v>8</v>
      </c>
      <c r="J384" s="166">
        <f t="shared" si="59"/>
        <v>41302</v>
      </c>
      <c r="L384" s="190" t="str">
        <f t="shared" si="55"/>
        <v>%MW41302.8</v>
      </c>
      <c r="M384" s="162" t="str">
        <f t="shared" si="58"/>
        <v>p_%I5.24</v>
      </c>
      <c r="O384" s="372">
        <f>'E-S'!C363</f>
        <v>1</v>
      </c>
      <c r="P384" s="127" t="str">
        <f>'E-S'!D363</f>
        <v>%I5.24</v>
      </c>
      <c r="Q384" s="149" t="str">
        <f>'E-S'!E363</f>
        <v>QF101.1</v>
      </c>
      <c r="R384" s="149" t="str">
        <f>'E-S'!F363</f>
        <v>Disjoncteur moteur Convoyeur entrée palette vide OK ?</v>
      </c>
    </row>
    <row r="385" spans="2:18">
      <c r="C385" s="158" t="s">
        <v>380</v>
      </c>
      <c r="D385" s="117">
        <f t="shared" si="60"/>
        <v>5</v>
      </c>
      <c r="E385" s="151">
        <v>25</v>
      </c>
      <c r="F385" s="136"/>
      <c r="G385" s="176">
        <f t="shared" si="61"/>
        <v>1301</v>
      </c>
      <c r="H385" s="185">
        <v>9</v>
      </c>
      <c r="J385" s="166">
        <f t="shared" si="59"/>
        <v>41302</v>
      </c>
      <c r="L385" s="190" t="str">
        <f t="shared" si="55"/>
        <v>%MW41302.9</v>
      </c>
      <c r="M385" s="162" t="str">
        <f t="shared" si="58"/>
        <v>p_%I5.25</v>
      </c>
      <c r="O385" s="372">
        <f>'E-S'!C364</f>
        <v>1</v>
      </c>
      <c r="P385" s="127" t="str">
        <f>'E-S'!D364</f>
        <v>%I5.25</v>
      </c>
      <c r="Q385" s="149" t="str">
        <f>'E-S'!E364</f>
        <v>QF107.1</v>
      </c>
      <c r="R385" s="149" t="str">
        <f>'E-S'!F364</f>
        <v>Disjoncteur moteur Convoyeur entrée Dégerbeur OK ?</v>
      </c>
    </row>
    <row r="386" spans="2:18">
      <c r="C386" s="158" t="s">
        <v>380</v>
      </c>
      <c r="D386" s="117">
        <f t="shared" si="60"/>
        <v>5</v>
      </c>
      <c r="E386" s="151">
        <v>26</v>
      </c>
      <c r="F386" s="136"/>
      <c r="G386" s="176">
        <f t="shared" si="61"/>
        <v>1301</v>
      </c>
      <c r="H386" s="185">
        <v>10</v>
      </c>
      <c r="J386" s="166">
        <f t="shared" si="59"/>
        <v>41302</v>
      </c>
      <c r="L386" s="190" t="str">
        <f t="shared" si="55"/>
        <v>%MW41302.10</v>
      </c>
      <c r="M386" s="162" t="str">
        <f t="shared" si="58"/>
        <v>p_%I5.26</v>
      </c>
      <c r="O386" s="372">
        <f>'E-S'!C365</f>
        <v>1</v>
      </c>
      <c r="P386" s="127" t="str">
        <f>'E-S'!D365</f>
        <v>%I5.26</v>
      </c>
      <c r="Q386" s="149" t="str">
        <f>'E-S'!E365</f>
        <v>QF107.5</v>
      </c>
      <c r="R386" s="149" t="str">
        <f>'E-S'!F365</f>
        <v>Disjoncteur moteur Convoyeur sous Dégerbeur OK ?</v>
      </c>
    </row>
    <row r="387" spans="2:18">
      <c r="C387" s="158" t="s">
        <v>380</v>
      </c>
      <c r="D387" s="117">
        <f t="shared" si="60"/>
        <v>5</v>
      </c>
      <c r="E387" s="151">
        <v>27</v>
      </c>
      <c r="F387" s="136"/>
      <c r="G387" s="176">
        <f t="shared" si="61"/>
        <v>1301</v>
      </c>
      <c r="H387" s="185">
        <v>11</v>
      </c>
      <c r="J387" s="166">
        <f t="shared" si="59"/>
        <v>41302</v>
      </c>
      <c r="L387" s="190" t="str">
        <f t="shared" si="55"/>
        <v>%MW41302.11</v>
      </c>
      <c r="M387" s="162" t="str">
        <f t="shared" si="58"/>
        <v>p_%I5.27</v>
      </c>
      <c r="O387" s="372">
        <f>'E-S'!C366</f>
        <v>1</v>
      </c>
      <c r="P387" s="127" t="str">
        <f>'E-S'!D366</f>
        <v>%I5.27</v>
      </c>
      <c r="Q387" s="149" t="str">
        <f>'E-S'!E366</f>
        <v>QF108.1</v>
      </c>
      <c r="R387" s="149" t="str">
        <f>'E-S'!F366</f>
        <v>Disjoncteur moteur Convoyeur devio triage palette OK ?</v>
      </c>
    </row>
    <row r="388" spans="2:18">
      <c r="C388" s="158" t="s">
        <v>380</v>
      </c>
      <c r="D388" s="117">
        <f t="shared" si="60"/>
        <v>5</v>
      </c>
      <c r="E388" s="151">
        <v>28</v>
      </c>
      <c r="F388" s="136"/>
      <c r="G388" s="176">
        <f t="shared" si="61"/>
        <v>1301</v>
      </c>
      <c r="H388" s="185">
        <v>12</v>
      </c>
      <c r="J388" s="166">
        <f t="shared" si="59"/>
        <v>41302</v>
      </c>
      <c r="L388" s="190" t="str">
        <f t="shared" si="55"/>
        <v>%MW41302.12</v>
      </c>
      <c r="M388" s="162" t="str">
        <f t="shared" si="58"/>
        <v>p_%I5.28</v>
      </c>
      <c r="O388" s="372">
        <f>'E-S'!C367</f>
        <v>1</v>
      </c>
      <c r="P388" s="127" t="str">
        <f>'E-S'!D367</f>
        <v>%I5.28</v>
      </c>
      <c r="Q388" s="149" t="str">
        <f>'E-S'!E367</f>
        <v>QF108.5</v>
      </c>
      <c r="R388" s="149" t="str">
        <f>'E-S'!F367</f>
        <v>Disjoncteur moteur Trichaîne devio triage palette OK ?</v>
      </c>
    </row>
    <row r="389" spans="2:18">
      <c r="C389" s="158" t="s">
        <v>380</v>
      </c>
      <c r="D389" s="117">
        <f t="shared" si="60"/>
        <v>5</v>
      </c>
      <c r="E389" s="151">
        <v>29</v>
      </c>
      <c r="F389" s="136"/>
      <c r="G389" s="176">
        <f t="shared" si="61"/>
        <v>1301</v>
      </c>
      <c r="H389" s="185">
        <v>13</v>
      </c>
      <c r="J389" s="166">
        <f t="shared" si="59"/>
        <v>41302</v>
      </c>
      <c r="L389" s="190" t="str">
        <f t="shared" si="55"/>
        <v>%MW41302.13</v>
      </c>
      <c r="M389" s="162" t="str">
        <f t="shared" si="58"/>
        <v>p_%I5.29</v>
      </c>
      <c r="O389" s="372">
        <f>'E-S'!C368</f>
        <v>1</v>
      </c>
      <c r="P389" s="127" t="str">
        <f>'E-S'!D368</f>
        <v>%I5.29</v>
      </c>
      <c r="Q389" s="149" t="str">
        <f>'E-S'!E368</f>
        <v>QF109.1</v>
      </c>
      <c r="R389" s="149" t="str">
        <f>'E-S'!F368</f>
        <v>Disjoncteur moteur levage Dégerbeur OK ?</v>
      </c>
    </row>
    <row r="390" spans="2:18">
      <c r="C390" s="158" t="s">
        <v>380</v>
      </c>
      <c r="D390" s="117">
        <f t="shared" si="60"/>
        <v>5</v>
      </c>
      <c r="E390" s="151">
        <v>30</v>
      </c>
      <c r="F390" s="136"/>
      <c r="G390" s="176">
        <f t="shared" si="61"/>
        <v>1301</v>
      </c>
      <c r="H390" s="185">
        <v>14</v>
      </c>
      <c r="J390" s="166">
        <f t="shared" si="59"/>
        <v>41302</v>
      </c>
      <c r="L390" s="190" t="str">
        <f t="shared" si="55"/>
        <v>%MW41302.14</v>
      </c>
      <c r="M390" s="162" t="str">
        <f t="shared" si="58"/>
        <v>p_%I5.30</v>
      </c>
      <c r="O390" s="372">
        <f>'E-S'!C369</f>
        <v>1</v>
      </c>
      <c r="P390" s="127" t="str">
        <f>'E-S'!D369</f>
        <v>%I5.30</v>
      </c>
      <c r="Q390" s="149" t="str">
        <f>'E-S'!E369</f>
        <v>SB51.5C</v>
      </c>
      <c r="R390" s="149" t="str">
        <f>'E-S'!F369</f>
        <v>Bonton d'AU armoire appuyé</v>
      </c>
    </row>
    <row r="391" spans="2:18" ht="17" thickBot="1">
      <c r="C391" s="158" t="s">
        <v>380</v>
      </c>
      <c r="D391" s="117">
        <f t="shared" si="60"/>
        <v>5</v>
      </c>
      <c r="E391" s="151">
        <v>31</v>
      </c>
      <c r="F391" s="137"/>
      <c r="G391" s="176">
        <f t="shared" si="61"/>
        <v>1301</v>
      </c>
      <c r="H391" s="185">
        <v>15</v>
      </c>
      <c r="J391" s="166">
        <f t="shared" si="59"/>
        <v>41302</v>
      </c>
      <c r="L391" s="191" t="str">
        <f t="shared" si="55"/>
        <v>%MW41302.15</v>
      </c>
      <c r="M391" s="162" t="str">
        <f t="shared" si="58"/>
        <v>p_%I5.31</v>
      </c>
      <c r="O391" s="372">
        <f>'E-S'!C370</f>
        <v>0</v>
      </c>
      <c r="P391" s="127" t="str">
        <f>'E-S'!D370</f>
        <v>%I5.31</v>
      </c>
      <c r="Q391" s="149" t="str">
        <f>'E-S'!E370</f>
        <v>n.c.</v>
      </c>
      <c r="R391" s="149">
        <f>'E-S'!F370</f>
        <v>0</v>
      </c>
    </row>
    <row r="392" spans="2:18" ht="17" thickBot="1">
      <c r="B392" s="167">
        <f>B376+1</f>
        <v>1302</v>
      </c>
      <c r="C392" s="157" t="s">
        <v>380</v>
      </c>
      <c r="D392" s="117">
        <f t="shared" si="60"/>
        <v>5</v>
      </c>
      <c r="E392" s="150">
        <v>32</v>
      </c>
      <c r="F392" s="171" t="str">
        <f>CONCATENATE("%MW",B392,":=",LEFT(P392,10),":16;")</f>
        <v>%MW1302:=%I5.32:16;</v>
      </c>
      <c r="G392" s="175">
        <f>B392</f>
        <v>1302</v>
      </c>
      <c r="H392" s="184">
        <v>0</v>
      </c>
      <c r="J392" s="165">
        <f>G392+40001</f>
        <v>41303</v>
      </c>
      <c r="L392" s="186" t="str">
        <f t="shared" si="55"/>
        <v>%MW41303.0</v>
      </c>
      <c r="M392" s="161" t="str">
        <f t="shared" si="58"/>
        <v>p_%I5.32</v>
      </c>
      <c r="O392" s="372">
        <f>'E-S'!C371</f>
        <v>1</v>
      </c>
      <c r="P392" s="127" t="str">
        <f>'E-S'!D371</f>
        <v>%I5.32</v>
      </c>
      <c r="Q392" s="149" t="str">
        <f>'E-S'!E371</f>
        <v>SQ53.1</v>
      </c>
      <c r="R392" s="149" t="str">
        <f>'E-S'!F371</f>
        <v>Porte 1 accès Palettiseur fermée OK</v>
      </c>
    </row>
    <row r="393" spans="2:18">
      <c r="C393" s="157" t="s">
        <v>380</v>
      </c>
      <c r="D393" s="117">
        <f t="shared" si="60"/>
        <v>5</v>
      </c>
      <c r="E393" s="150">
        <v>33</v>
      </c>
      <c r="F393" s="134"/>
      <c r="G393" s="175">
        <f>G392</f>
        <v>1302</v>
      </c>
      <c r="H393" s="184">
        <v>1</v>
      </c>
      <c r="J393" s="165">
        <f t="shared" ref="J393:J407" si="62">G393+40001</f>
        <v>41303</v>
      </c>
      <c r="L393" s="187" t="str">
        <f t="shared" si="55"/>
        <v>%MW41303.1</v>
      </c>
      <c r="M393" s="161" t="str">
        <f t="shared" si="58"/>
        <v>p_%I5.33</v>
      </c>
      <c r="O393" s="372">
        <f>'E-S'!C372</f>
        <v>1</v>
      </c>
      <c r="P393" s="127" t="str">
        <f>'E-S'!D372</f>
        <v>%I5.33</v>
      </c>
      <c r="Q393" s="149" t="str">
        <f>'E-S'!E372</f>
        <v>SQ53.1A</v>
      </c>
      <c r="R393" s="149" t="str">
        <f>'E-S'!F372</f>
        <v>Porte 2 accès Palettiseur fermée OK</v>
      </c>
    </row>
    <row r="394" spans="2:18">
      <c r="C394" s="157" t="s">
        <v>380</v>
      </c>
      <c r="D394" s="117">
        <f t="shared" si="60"/>
        <v>5</v>
      </c>
      <c r="E394" s="150">
        <v>34</v>
      </c>
      <c r="F394" s="134"/>
      <c r="G394" s="175">
        <f t="shared" ref="G394:G423" si="63">G393</f>
        <v>1302</v>
      </c>
      <c r="H394" s="184">
        <v>2</v>
      </c>
      <c r="J394" s="165">
        <f t="shared" si="62"/>
        <v>41303</v>
      </c>
      <c r="L394" s="187" t="str">
        <f t="shared" si="55"/>
        <v>%MW41303.2</v>
      </c>
      <c r="M394" s="161" t="str">
        <f t="shared" si="58"/>
        <v>p_%I5.34</v>
      </c>
      <c r="O394" s="372">
        <f>'E-S'!C373</f>
        <v>1</v>
      </c>
      <c r="P394" s="127" t="str">
        <f>'E-S'!D373</f>
        <v>%I5.34</v>
      </c>
      <c r="Q394" s="149" t="str">
        <f>'E-S'!E373</f>
        <v>SQ53.1B</v>
      </c>
      <c r="R394" s="149" t="str">
        <f>'E-S'!F373</f>
        <v>Porte 3 accès Stacker fermée OK</v>
      </c>
    </row>
    <row r="395" spans="2:18">
      <c r="C395" s="157" t="s">
        <v>380</v>
      </c>
      <c r="D395" s="117">
        <f t="shared" si="60"/>
        <v>5</v>
      </c>
      <c r="E395" s="150">
        <v>35</v>
      </c>
      <c r="F395" s="134"/>
      <c r="G395" s="175">
        <f t="shared" si="63"/>
        <v>1302</v>
      </c>
      <c r="H395" s="184">
        <v>3</v>
      </c>
      <c r="J395" s="165">
        <f t="shared" si="62"/>
        <v>41303</v>
      </c>
      <c r="L395" s="187" t="str">
        <f t="shared" si="55"/>
        <v>%MW41303.3</v>
      </c>
      <c r="M395" s="161" t="str">
        <f t="shared" si="58"/>
        <v>p_%I5.35</v>
      </c>
      <c r="O395" s="372">
        <f>'E-S'!C374</f>
        <v>1</v>
      </c>
      <c r="P395" s="127" t="str">
        <f>'E-S'!D374</f>
        <v>%I5.35</v>
      </c>
      <c r="Q395" s="149" t="str">
        <f>'E-S'!E374</f>
        <v>SQ53.1C</v>
      </c>
      <c r="R395" s="149" t="str">
        <f>'E-S'!F374</f>
        <v>Porte 4 accès Stacker fermée OK</v>
      </c>
    </row>
    <row r="396" spans="2:18">
      <c r="C396" s="157" t="s">
        <v>380</v>
      </c>
      <c r="D396" s="117">
        <f t="shared" si="60"/>
        <v>5</v>
      </c>
      <c r="E396" s="150">
        <v>36</v>
      </c>
      <c r="F396" s="134"/>
      <c r="G396" s="175">
        <f t="shared" si="63"/>
        <v>1302</v>
      </c>
      <c r="H396" s="184">
        <v>4</v>
      </c>
      <c r="J396" s="165">
        <f t="shared" si="62"/>
        <v>41303</v>
      </c>
      <c r="L396" s="187" t="str">
        <f t="shared" si="55"/>
        <v>%MW41303.4</v>
      </c>
      <c r="M396" s="161" t="str">
        <f t="shared" si="58"/>
        <v>p_%I5.36</v>
      </c>
      <c r="O396" s="372">
        <f>'E-S'!C375</f>
        <v>1</v>
      </c>
      <c r="P396" s="127" t="str">
        <f>'E-S'!D375</f>
        <v>%I5.36</v>
      </c>
      <c r="Q396" s="149" t="str">
        <f>'E-S'!E375</f>
        <v>SQ53.3B</v>
      </c>
      <c r="R396" s="149" t="str">
        <f>'E-S'!F375</f>
        <v>Porte 5 accès Palettiseur fermée OK</v>
      </c>
    </row>
    <row r="397" spans="2:18">
      <c r="C397" s="157" t="s">
        <v>380</v>
      </c>
      <c r="D397" s="117">
        <f t="shared" si="60"/>
        <v>5</v>
      </c>
      <c r="E397" s="150">
        <v>37</v>
      </c>
      <c r="F397" s="134"/>
      <c r="G397" s="175">
        <f t="shared" si="63"/>
        <v>1302</v>
      </c>
      <c r="H397" s="184">
        <v>5</v>
      </c>
      <c r="J397" s="165">
        <f t="shared" si="62"/>
        <v>41303</v>
      </c>
      <c r="L397" s="187" t="str">
        <f t="shared" si="55"/>
        <v>%MW41303.5</v>
      </c>
      <c r="M397" s="161" t="str">
        <f t="shared" si="58"/>
        <v>p_%I5.37</v>
      </c>
      <c r="O397" s="372">
        <f>'E-S'!C376</f>
        <v>1</v>
      </c>
      <c r="P397" s="127" t="str">
        <f>'E-S'!D376</f>
        <v>%I5.37</v>
      </c>
      <c r="Q397" s="149" t="str">
        <f>'E-S'!E376</f>
        <v>SQ53.3A</v>
      </c>
      <c r="R397" s="149" t="str">
        <f>'E-S'!F376</f>
        <v>Porte 6 accès TAI 1 fermée OK</v>
      </c>
    </row>
    <row r="398" spans="2:18">
      <c r="C398" s="157" t="s">
        <v>380</v>
      </c>
      <c r="D398" s="117">
        <f t="shared" si="60"/>
        <v>5</v>
      </c>
      <c r="E398" s="150">
        <v>38</v>
      </c>
      <c r="F398" s="134"/>
      <c r="G398" s="175">
        <f t="shared" si="63"/>
        <v>1302</v>
      </c>
      <c r="H398" s="184">
        <v>6</v>
      </c>
      <c r="J398" s="165">
        <f t="shared" si="62"/>
        <v>41303</v>
      </c>
      <c r="L398" s="187" t="str">
        <f t="shared" si="55"/>
        <v>%MW41303.6</v>
      </c>
      <c r="M398" s="161" t="str">
        <f t="shared" si="58"/>
        <v>p_%I5.38</v>
      </c>
      <c r="O398" s="372">
        <f>'E-S'!C377</f>
        <v>1</v>
      </c>
      <c r="P398" s="127" t="str">
        <f>'E-S'!D377</f>
        <v>%I5.38</v>
      </c>
      <c r="Q398" s="149" t="str">
        <f>'E-S'!E377</f>
        <v>SQ53.3</v>
      </c>
      <c r="R398" s="149" t="str">
        <f>'E-S'!F377</f>
        <v>Porte 7 accès TAI 1 fermée OK</v>
      </c>
    </row>
    <row r="399" spans="2:18">
      <c r="C399" s="157" t="s">
        <v>380</v>
      </c>
      <c r="D399" s="117">
        <f t="shared" si="60"/>
        <v>5</v>
      </c>
      <c r="E399" s="150">
        <v>39</v>
      </c>
      <c r="F399" s="134"/>
      <c r="G399" s="175">
        <f t="shared" si="63"/>
        <v>1302</v>
      </c>
      <c r="H399" s="184">
        <v>7</v>
      </c>
      <c r="J399" s="165">
        <f t="shared" si="62"/>
        <v>41303</v>
      </c>
      <c r="L399" s="187" t="str">
        <f t="shared" si="55"/>
        <v>%MW41303.7</v>
      </c>
      <c r="M399" s="161" t="str">
        <f t="shared" si="58"/>
        <v>p_%I5.39</v>
      </c>
      <c r="O399" s="372">
        <f>'E-S'!C378</f>
        <v>0</v>
      </c>
      <c r="P399" s="127" t="str">
        <f>'E-S'!D378</f>
        <v>%I5.39</v>
      </c>
      <c r="Q399" s="149" t="str">
        <f>'E-S'!E378</f>
        <v>n.c.</v>
      </c>
      <c r="R399" s="149">
        <f>'E-S'!F378</f>
        <v>0</v>
      </c>
    </row>
    <row r="400" spans="2:18">
      <c r="C400" s="157" t="s">
        <v>380</v>
      </c>
      <c r="D400" s="117">
        <f t="shared" si="60"/>
        <v>5</v>
      </c>
      <c r="E400" s="150">
        <v>40</v>
      </c>
      <c r="F400" s="134"/>
      <c r="G400" s="175">
        <f t="shared" si="63"/>
        <v>1302</v>
      </c>
      <c r="H400" s="184">
        <v>8</v>
      </c>
      <c r="J400" s="165">
        <f t="shared" si="62"/>
        <v>41303</v>
      </c>
      <c r="L400" s="187" t="str">
        <f t="shared" si="55"/>
        <v>%MW41303.8</v>
      </c>
      <c r="M400" s="161" t="str">
        <f t="shared" si="58"/>
        <v>p_%I5.40</v>
      </c>
      <c r="O400" s="372">
        <f>'E-S'!C379</f>
        <v>1</v>
      </c>
      <c r="P400" s="127" t="str">
        <f>'E-S'!D379</f>
        <v>%I5.40</v>
      </c>
      <c r="Q400" s="149" t="str">
        <f>'E-S'!E379</f>
        <v>SQ57.1</v>
      </c>
      <c r="R400" s="149" t="str">
        <f>'E-S'!F379</f>
        <v>Porte 8 accès TAI 2 fermée OK</v>
      </c>
    </row>
    <row r="401" spans="2:18">
      <c r="C401" s="157" t="s">
        <v>380</v>
      </c>
      <c r="D401" s="117">
        <f t="shared" si="60"/>
        <v>5</v>
      </c>
      <c r="E401" s="150">
        <v>41</v>
      </c>
      <c r="F401" s="134"/>
      <c r="G401" s="175">
        <f t="shared" si="63"/>
        <v>1302</v>
      </c>
      <c r="H401" s="184">
        <v>9</v>
      </c>
      <c r="J401" s="165">
        <f t="shared" si="62"/>
        <v>41303</v>
      </c>
      <c r="L401" s="187" t="str">
        <f t="shared" si="55"/>
        <v>%MW41303.9</v>
      </c>
      <c r="M401" s="161" t="str">
        <f t="shared" si="58"/>
        <v>p_%I5.41</v>
      </c>
      <c r="O401" s="372">
        <f>'E-S'!C380</f>
        <v>1</v>
      </c>
      <c r="P401" s="127" t="str">
        <f>'E-S'!D380</f>
        <v>%I5.41</v>
      </c>
      <c r="Q401" s="149" t="str">
        <f>'E-S'!E380</f>
        <v>SQ57.1A</v>
      </c>
      <c r="R401" s="149" t="str">
        <f>'E-S'!F380</f>
        <v>Porte 9 accès TAI 2 fermée OK</v>
      </c>
    </row>
    <row r="402" spans="2:18">
      <c r="C402" s="157" t="s">
        <v>380</v>
      </c>
      <c r="D402" s="117">
        <f t="shared" si="60"/>
        <v>5</v>
      </c>
      <c r="E402" s="150">
        <v>42</v>
      </c>
      <c r="F402" s="134"/>
      <c r="G402" s="175">
        <f t="shared" si="63"/>
        <v>1302</v>
      </c>
      <c r="H402" s="184">
        <v>10</v>
      </c>
      <c r="J402" s="165">
        <f t="shared" si="62"/>
        <v>41303</v>
      </c>
      <c r="L402" s="187" t="str">
        <f t="shared" si="55"/>
        <v>%MW41303.10</v>
      </c>
      <c r="M402" s="161" t="str">
        <f t="shared" si="58"/>
        <v>p_%I5.42</v>
      </c>
      <c r="O402" s="372">
        <f>'E-S'!C381</f>
        <v>1</v>
      </c>
      <c r="P402" s="127" t="str">
        <f>'E-S'!D381</f>
        <v>%I5.42</v>
      </c>
      <c r="Q402" s="149" t="str">
        <f>'E-S'!E381</f>
        <v>SQ61.1</v>
      </c>
      <c r="R402" s="149" t="str">
        <f>'E-S'!F381</f>
        <v>Porte 10 accès Dégerbeur fermée OK</v>
      </c>
    </row>
    <row r="403" spans="2:18">
      <c r="C403" s="157" t="s">
        <v>380</v>
      </c>
      <c r="D403" s="117">
        <f t="shared" si="60"/>
        <v>5</v>
      </c>
      <c r="E403" s="150">
        <v>43</v>
      </c>
      <c r="F403" s="134"/>
      <c r="G403" s="175">
        <f t="shared" si="63"/>
        <v>1302</v>
      </c>
      <c r="H403" s="184">
        <v>11</v>
      </c>
      <c r="J403" s="165">
        <f t="shared" si="62"/>
        <v>41303</v>
      </c>
      <c r="L403" s="187" t="str">
        <f t="shared" si="55"/>
        <v>%MW41303.11</v>
      </c>
      <c r="M403" s="161" t="str">
        <f t="shared" si="58"/>
        <v>p_%I5.43</v>
      </c>
      <c r="O403" s="372">
        <f>'E-S'!C382</f>
        <v>1</v>
      </c>
      <c r="P403" s="127" t="str">
        <f>'E-S'!D382</f>
        <v>%I5.43</v>
      </c>
      <c r="Q403" s="149" t="str">
        <f>'E-S'!E382</f>
        <v>SQ61.1A</v>
      </c>
      <c r="R403" s="149" t="str">
        <f>'E-S'!F382</f>
        <v>Porte 11 accès Dégerbeur fermée OK</v>
      </c>
    </row>
    <row r="404" spans="2:18">
      <c r="C404" s="157" t="s">
        <v>380</v>
      </c>
      <c r="D404" s="117">
        <f t="shared" si="60"/>
        <v>5</v>
      </c>
      <c r="E404" s="150">
        <v>44</v>
      </c>
      <c r="F404" s="134"/>
      <c r="G404" s="175">
        <f t="shared" si="63"/>
        <v>1302</v>
      </c>
      <c r="H404" s="184">
        <v>12</v>
      </c>
      <c r="J404" s="165">
        <f t="shared" si="62"/>
        <v>41303</v>
      </c>
      <c r="L404" s="187" t="str">
        <f t="shared" si="55"/>
        <v>%MW41303.12</v>
      </c>
      <c r="M404" s="161" t="str">
        <f t="shared" si="58"/>
        <v>p_%I5.44</v>
      </c>
      <c r="O404" s="372">
        <f>'E-S'!C383</f>
        <v>1</v>
      </c>
      <c r="P404" s="127" t="str">
        <f>'E-S'!D383</f>
        <v>%I5.44</v>
      </c>
      <c r="Q404" s="149" t="str">
        <f>'E-S'!E383</f>
        <v>n.c. ?</v>
      </c>
      <c r="R404" s="149" t="str">
        <f>'E-S'!F383</f>
        <v>Info de l'automate STACKER : "Stacker arrêté proprement, en phase" reçue, n.c. ?</v>
      </c>
    </row>
    <row r="405" spans="2:18">
      <c r="C405" s="157" t="s">
        <v>380</v>
      </c>
      <c r="D405" s="117">
        <f t="shared" si="60"/>
        <v>5</v>
      </c>
      <c r="E405" s="150">
        <v>45</v>
      </c>
      <c r="F405" s="134"/>
      <c r="G405" s="175">
        <f t="shared" si="63"/>
        <v>1302</v>
      </c>
      <c r="H405" s="184">
        <v>13</v>
      </c>
      <c r="J405" s="165">
        <f t="shared" si="62"/>
        <v>41303</v>
      </c>
      <c r="L405" s="187" t="str">
        <f t="shared" si="55"/>
        <v>%MW41303.13</v>
      </c>
      <c r="M405" s="161" t="str">
        <f t="shared" si="58"/>
        <v>p_%I5.45</v>
      </c>
      <c r="O405" s="372">
        <f>'E-S'!C384</f>
        <v>1</v>
      </c>
      <c r="P405" s="127" t="str">
        <f>'E-S'!D384</f>
        <v>%I5.45</v>
      </c>
      <c r="Q405" s="149" t="str">
        <f>'E-S'!E384</f>
        <v>n.c. ?</v>
      </c>
      <c r="R405" s="149" t="str">
        <f>'E-S'!F384</f>
        <v>Info de l'automate STACKER : "Demande que Pal s'arrête proprement, en phase" reçue, n.c. ?</v>
      </c>
    </row>
    <row r="406" spans="2:18">
      <c r="C406" s="157" t="s">
        <v>380</v>
      </c>
      <c r="D406" s="117">
        <f t="shared" si="60"/>
        <v>5</v>
      </c>
      <c r="E406" s="150">
        <v>46</v>
      </c>
      <c r="F406" s="134"/>
      <c r="G406" s="175">
        <f t="shared" si="63"/>
        <v>1302</v>
      </c>
      <c r="H406" s="184">
        <v>14</v>
      </c>
      <c r="J406" s="165">
        <f t="shared" si="62"/>
        <v>41303</v>
      </c>
      <c r="L406" s="187" t="str">
        <f t="shared" si="55"/>
        <v>%MW41303.14</v>
      </c>
      <c r="M406" s="161" t="str">
        <f t="shared" si="58"/>
        <v>p_%I5.46</v>
      </c>
      <c r="O406" s="372">
        <f>'E-S'!C385</f>
        <v>0</v>
      </c>
      <c r="P406" s="127" t="str">
        <f>'E-S'!D385</f>
        <v>%I5.46</v>
      </c>
      <c r="Q406" s="149" t="str">
        <f>'E-S'!E385</f>
        <v>n.c.</v>
      </c>
      <c r="R406" s="149">
        <f>'E-S'!F385</f>
        <v>0</v>
      </c>
    </row>
    <row r="407" spans="2:18" ht="17" thickBot="1">
      <c r="C407" s="157" t="s">
        <v>380</v>
      </c>
      <c r="D407" s="117">
        <f t="shared" si="60"/>
        <v>5</v>
      </c>
      <c r="E407" s="150">
        <v>47</v>
      </c>
      <c r="F407" s="135"/>
      <c r="G407" s="175">
        <f t="shared" si="63"/>
        <v>1302</v>
      </c>
      <c r="H407" s="184">
        <v>15</v>
      </c>
      <c r="J407" s="165">
        <f t="shared" si="62"/>
        <v>41303</v>
      </c>
      <c r="L407" s="188" t="str">
        <f t="shared" si="55"/>
        <v>%MW41303.15</v>
      </c>
      <c r="M407" s="161" t="str">
        <f t="shared" si="58"/>
        <v>p_%I5.47</v>
      </c>
      <c r="O407" s="372">
        <f>'E-S'!C386</f>
        <v>1</v>
      </c>
      <c r="P407" s="127" t="str">
        <f>'E-S'!D386</f>
        <v>%I5.47</v>
      </c>
      <c r="Q407" s="149" t="str">
        <f>'E-S'!E386</f>
        <v>SP235.8</v>
      </c>
      <c r="R407" s="149" t="str">
        <f>'E-S'!F386</f>
        <v>Pression air comprimé Palettiseur OK</v>
      </c>
    </row>
    <row r="408" spans="2:18" ht="17" thickBot="1">
      <c r="B408" s="167">
        <f>B392+1</f>
        <v>1303</v>
      </c>
      <c r="C408" s="158" t="s">
        <v>380</v>
      </c>
      <c r="D408" s="117">
        <f t="shared" si="60"/>
        <v>5</v>
      </c>
      <c r="E408" s="153">
        <v>48</v>
      </c>
      <c r="F408" s="172" t="str">
        <f>CONCATENATE("%MW",B408,":=",LEFT(P408,10),":16;")</f>
        <v>%MW1303:=%I5.48:16;</v>
      </c>
      <c r="G408" s="176">
        <f>B408</f>
        <v>1303</v>
      </c>
      <c r="H408" s="185">
        <v>0</v>
      </c>
      <c r="J408" s="166">
        <f>G408+40001</f>
        <v>41304</v>
      </c>
      <c r="L408" s="189" t="str">
        <f t="shared" ref="L408:L471" si="64">CONCATENATE("%MW",J408,".",H408)</f>
        <v>%MW41304.0</v>
      </c>
      <c r="M408" s="162" t="str">
        <f t="shared" si="58"/>
        <v>p_%I5.48</v>
      </c>
      <c r="O408" s="372">
        <f>'E-S'!C387</f>
        <v>1</v>
      </c>
      <c r="P408" s="127" t="str">
        <f>'E-S'!D387</f>
        <v>%I5.48</v>
      </c>
      <c r="Q408" s="149" t="str">
        <f>'E-S'!E387</f>
        <v>Stacker_%Q7.24</v>
      </c>
      <c r="R408" s="149" t="str">
        <f>'E-S'!F387</f>
        <v>Info de l'automate STACKER : "Stacker prêt pour prise de couche" reçue</v>
      </c>
    </row>
    <row r="409" spans="2:18">
      <c r="C409" s="158" t="s">
        <v>380</v>
      </c>
      <c r="D409" s="117">
        <f t="shared" si="60"/>
        <v>5</v>
      </c>
      <c r="E409" s="153">
        <v>49</v>
      </c>
      <c r="F409" s="136"/>
      <c r="G409" s="176">
        <f t="shared" si="63"/>
        <v>1303</v>
      </c>
      <c r="H409" s="185">
        <v>1</v>
      </c>
      <c r="J409" s="166">
        <f t="shared" ref="J409:J423" si="65">G409+40001</f>
        <v>41304</v>
      </c>
      <c r="L409" s="190" t="str">
        <f t="shared" si="64"/>
        <v>%MW41304.1</v>
      </c>
      <c r="M409" s="162" t="str">
        <f t="shared" si="58"/>
        <v>p_%I5.49</v>
      </c>
      <c r="O409" s="372">
        <f>'E-S'!C388</f>
        <v>1</v>
      </c>
      <c r="P409" s="127" t="str">
        <f>'E-S'!D388</f>
        <v>%I5.49</v>
      </c>
      <c r="Q409" s="149" t="str">
        <f>'E-S'!E388</f>
        <v>Stacker_%Q7.25</v>
      </c>
      <c r="R409" s="149" t="str">
        <f>'E-S'!F388</f>
        <v>Info de l'automate STACKER : "Demande de redémarrer le robot" ? Reçue</v>
      </c>
    </row>
    <row r="410" spans="2:18">
      <c r="C410" s="158" t="s">
        <v>380</v>
      </c>
      <c r="D410" s="117">
        <f t="shared" si="60"/>
        <v>5</v>
      </c>
      <c r="E410" s="153">
        <v>50</v>
      </c>
      <c r="F410" s="136"/>
      <c r="G410" s="176">
        <f t="shared" si="63"/>
        <v>1303</v>
      </c>
      <c r="H410" s="185">
        <v>2</v>
      </c>
      <c r="J410" s="166">
        <f t="shared" si="65"/>
        <v>41304</v>
      </c>
      <c r="L410" s="190" t="str">
        <f t="shared" si="64"/>
        <v>%MW41304.2</v>
      </c>
      <c r="M410" s="162" t="str">
        <f t="shared" si="58"/>
        <v>p_%I5.50</v>
      </c>
      <c r="O410" s="372">
        <f>'E-S'!C389</f>
        <v>1</v>
      </c>
      <c r="P410" s="127" t="str">
        <f>'E-S'!D389</f>
        <v>%I5.50</v>
      </c>
      <c r="Q410" s="149" t="str">
        <f>'E-S'!E389</f>
        <v>Stacker_%Q7.26</v>
      </c>
      <c r="R410" s="149" t="str">
        <f>'E-S'!F389</f>
        <v>Info de l'automate STACKER : "Demande de passer le robot en Automatique" ? Reçue</v>
      </c>
    </row>
    <row r="411" spans="2:18">
      <c r="C411" s="158" t="s">
        <v>380</v>
      </c>
      <c r="D411" s="117">
        <f t="shared" si="60"/>
        <v>5</v>
      </c>
      <c r="E411" s="153">
        <v>51</v>
      </c>
      <c r="F411" s="136"/>
      <c r="G411" s="176">
        <f t="shared" si="63"/>
        <v>1303</v>
      </c>
      <c r="H411" s="185">
        <v>3</v>
      </c>
      <c r="J411" s="166">
        <f t="shared" si="65"/>
        <v>41304</v>
      </c>
      <c r="L411" s="190" t="str">
        <f t="shared" si="64"/>
        <v>%MW41304.3</v>
      </c>
      <c r="M411" s="162" t="str">
        <f t="shared" si="58"/>
        <v>p_%I5.51</v>
      </c>
      <c r="O411" s="372">
        <f>'E-S'!C390</f>
        <v>0</v>
      </c>
      <c r="P411" s="127" t="str">
        <f>'E-S'!D390</f>
        <v>%I5.51</v>
      </c>
      <c r="Q411" s="149" t="str">
        <f>'E-S'!E390</f>
        <v>Stacker_%Q7.27</v>
      </c>
      <c r="R411" s="149" t="str">
        <f>'E-S'!F390</f>
        <v>Info de l'automate STACKER : "Demande de réarmement des relais de sécurité" reçue</v>
      </c>
    </row>
    <row r="412" spans="2:18">
      <c r="C412" s="158" t="s">
        <v>380</v>
      </c>
      <c r="D412" s="117">
        <f t="shared" si="60"/>
        <v>5</v>
      </c>
      <c r="E412" s="153">
        <v>52</v>
      </c>
      <c r="F412" s="136"/>
      <c r="G412" s="176">
        <f t="shared" si="63"/>
        <v>1303</v>
      </c>
      <c r="H412" s="185">
        <v>4</v>
      </c>
      <c r="J412" s="166">
        <f t="shared" si="65"/>
        <v>41304</v>
      </c>
      <c r="L412" s="190" t="str">
        <f t="shared" si="64"/>
        <v>%MW41304.4</v>
      </c>
      <c r="M412" s="162" t="str">
        <f t="shared" si="58"/>
        <v>p_%I5.52</v>
      </c>
      <c r="O412" s="372">
        <f>'E-S'!C391</f>
        <v>1</v>
      </c>
      <c r="P412" s="127" t="str">
        <f>'E-S'!D391</f>
        <v>%I5.52</v>
      </c>
      <c r="Q412" s="149" t="str">
        <f>'E-S'!E391</f>
        <v>n.c. ?</v>
      </c>
      <c r="R412" s="149" t="str">
        <f>'E-S'!F391</f>
        <v>Cagoule en position ?</v>
      </c>
    </row>
    <row r="413" spans="2:18">
      <c r="C413" s="158" t="s">
        <v>380</v>
      </c>
      <c r="D413" s="117">
        <f t="shared" si="60"/>
        <v>5</v>
      </c>
      <c r="E413" s="153">
        <v>53</v>
      </c>
      <c r="F413" s="136"/>
      <c r="G413" s="176">
        <f t="shared" si="63"/>
        <v>1303</v>
      </c>
      <c r="H413" s="185">
        <v>5</v>
      </c>
      <c r="J413" s="166">
        <f t="shared" si="65"/>
        <v>41304</v>
      </c>
      <c r="L413" s="190" t="str">
        <f t="shared" si="64"/>
        <v>%MW41304.5</v>
      </c>
      <c r="M413" s="162" t="str">
        <f t="shared" si="58"/>
        <v>p_%I5.53</v>
      </c>
      <c r="O413" s="372">
        <f>'E-S'!C392</f>
        <v>1</v>
      </c>
      <c r="P413" s="127" t="str">
        <f>'E-S'!D392</f>
        <v>%I5.53</v>
      </c>
      <c r="Q413" s="149" t="str">
        <f>'E-S'!E392</f>
        <v>n.c. ?</v>
      </c>
      <c r="R413" s="149" t="str">
        <f>'E-S'!F392</f>
        <v>Trépigner tiroir prêt ?</v>
      </c>
    </row>
    <row r="414" spans="2:18">
      <c r="C414" s="158" t="s">
        <v>380</v>
      </c>
      <c r="D414" s="117">
        <f t="shared" si="60"/>
        <v>5</v>
      </c>
      <c r="E414" s="153">
        <v>54</v>
      </c>
      <c r="F414" s="136"/>
      <c r="G414" s="176">
        <f t="shared" si="63"/>
        <v>1303</v>
      </c>
      <c r="H414" s="185">
        <v>6</v>
      </c>
      <c r="J414" s="166">
        <f t="shared" si="65"/>
        <v>41304</v>
      </c>
      <c r="L414" s="190" t="str">
        <f t="shared" si="64"/>
        <v>%MW41304.6</v>
      </c>
      <c r="M414" s="162" t="str">
        <f t="shared" si="58"/>
        <v>p_%I5.54</v>
      </c>
      <c r="O414" s="372">
        <f>'E-S'!C393</f>
        <v>1</v>
      </c>
      <c r="P414" s="127" t="str">
        <f>'E-S'!D393</f>
        <v>%I5.54</v>
      </c>
      <c r="Q414" s="149" t="str">
        <f>'E-S'!E393</f>
        <v>n.c. ?</v>
      </c>
      <c r="R414" s="149" t="str">
        <f>'E-S'!F393</f>
        <v>Piston Prying Cagoule un Rainure ?</v>
      </c>
    </row>
    <row r="415" spans="2:18">
      <c r="C415" s="158" t="s">
        <v>380</v>
      </c>
      <c r="D415" s="117">
        <f t="shared" si="60"/>
        <v>5</v>
      </c>
      <c r="E415" s="153">
        <v>55</v>
      </c>
      <c r="F415" s="136"/>
      <c r="G415" s="176">
        <f t="shared" si="63"/>
        <v>1303</v>
      </c>
      <c r="H415" s="185">
        <v>7</v>
      </c>
      <c r="J415" s="166">
        <f t="shared" si="65"/>
        <v>41304</v>
      </c>
      <c r="L415" s="190" t="str">
        <f t="shared" si="64"/>
        <v>%MW41304.7</v>
      </c>
      <c r="M415" s="162" t="str">
        <f t="shared" si="58"/>
        <v>p_%I5.55</v>
      </c>
      <c r="O415" s="372">
        <f>'E-S'!C394</f>
        <v>1</v>
      </c>
      <c r="P415" s="127" t="str">
        <f>'E-S'!D394</f>
        <v>%I5.55</v>
      </c>
      <c r="Q415" s="149" t="str">
        <f>'E-S'!E394</f>
        <v>n.c.</v>
      </c>
      <c r="R415" s="149">
        <f>'E-S'!F394</f>
        <v>0</v>
      </c>
    </row>
    <row r="416" spans="2:18">
      <c r="C416" s="158" t="s">
        <v>380</v>
      </c>
      <c r="D416" s="117">
        <f t="shared" si="60"/>
        <v>5</v>
      </c>
      <c r="E416" s="153">
        <v>56</v>
      </c>
      <c r="F416" s="136"/>
      <c r="G416" s="176">
        <f t="shared" si="63"/>
        <v>1303</v>
      </c>
      <c r="H416" s="185">
        <v>8</v>
      </c>
      <c r="J416" s="166">
        <f t="shared" si="65"/>
        <v>41304</v>
      </c>
      <c r="L416" s="190" t="str">
        <f t="shared" si="64"/>
        <v>%MW41304.8</v>
      </c>
      <c r="M416" s="162" t="str">
        <f t="shared" si="58"/>
        <v>p_%I5.56</v>
      </c>
      <c r="O416" s="372">
        <f>'E-S'!C395</f>
        <v>1</v>
      </c>
      <c r="P416" s="127" t="str">
        <f>'E-S'!D395</f>
        <v>%I5.56</v>
      </c>
      <c r="Q416" s="149" t="str">
        <f>'E-S'!E395</f>
        <v>SB55.6</v>
      </c>
      <c r="R416" s="149" t="str">
        <f>'E-S'!F395</f>
        <v>Bouton Inhibition barrière immatérielle (Override) Sortie palette pleine [Boitier X01]</v>
      </c>
    </row>
    <row r="417" spans="2:18">
      <c r="C417" s="158" t="s">
        <v>380</v>
      </c>
      <c r="D417" s="117">
        <f t="shared" si="60"/>
        <v>5</v>
      </c>
      <c r="E417" s="153">
        <v>57</v>
      </c>
      <c r="F417" s="136"/>
      <c r="G417" s="176">
        <f t="shared" si="63"/>
        <v>1303</v>
      </c>
      <c r="H417" s="185">
        <v>9</v>
      </c>
      <c r="J417" s="166">
        <f t="shared" si="65"/>
        <v>41304</v>
      </c>
      <c r="L417" s="190" t="str">
        <f t="shared" si="64"/>
        <v>%MW41304.9</v>
      </c>
      <c r="M417" s="162" t="str">
        <f t="shared" si="58"/>
        <v>p_%I5.57</v>
      </c>
      <c r="O417" s="372">
        <f>'E-S'!C396</f>
        <v>1</v>
      </c>
      <c r="P417" s="127" t="str">
        <f>'E-S'!D396</f>
        <v>%I5.57</v>
      </c>
      <c r="Q417" s="149" t="str">
        <f>'E-S'!E396</f>
        <v>SA237.2-av</v>
      </c>
      <c r="R417" s="149" t="str">
        <f>'E-S'!F396</f>
        <v>Selecteur Convoyeur Sortie palette pleine sur Forcer vers l'avant [Boitier X01]</v>
      </c>
    </row>
    <row r="418" spans="2:18">
      <c r="C418" s="158" t="s">
        <v>380</v>
      </c>
      <c r="D418" s="117">
        <f t="shared" si="60"/>
        <v>5</v>
      </c>
      <c r="E418" s="153">
        <v>58</v>
      </c>
      <c r="F418" s="136"/>
      <c r="G418" s="176">
        <f t="shared" si="63"/>
        <v>1303</v>
      </c>
      <c r="H418" s="185">
        <v>10</v>
      </c>
      <c r="J418" s="166">
        <f t="shared" si="65"/>
        <v>41304</v>
      </c>
      <c r="L418" s="190" t="str">
        <f t="shared" si="64"/>
        <v>%MW41304.10</v>
      </c>
      <c r="M418" s="162" t="str">
        <f t="shared" si="58"/>
        <v>p_%I5.58</v>
      </c>
      <c r="O418" s="372">
        <f>'E-S'!C397</f>
        <v>1</v>
      </c>
      <c r="P418" s="127" t="str">
        <f>'E-S'!D397</f>
        <v>%I5.58</v>
      </c>
      <c r="Q418" s="149" t="str">
        <f>'E-S'!E397</f>
        <v>SA237.2-arr</v>
      </c>
      <c r="R418" s="149" t="str">
        <f>'E-S'!F397</f>
        <v>Selecteur Convoyeur Sortie palette pleine sur Forcer vers l'arrière [Boitier X01]</v>
      </c>
    </row>
    <row r="419" spans="2:18">
      <c r="C419" s="158" t="s">
        <v>380</v>
      </c>
      <c r="D419" s="117">
        <f t="shared" si="60"/>
        <v>5</v>
      </c>
      <c r="E419" s="153">
        <v>59</v>
      </c>
      <c r="F419" s="136"/>
      <c r="G419" s="176">
        <f t="shared" si="63"/>
        <v>1303</v>
      </c>
      <c r="H419" s="185">
        <v>11</v>
      </c>
      <c r="J419" s="166">
        <f t="shared" si="65"/>
        <v>41304</v>
      </c>
      <c r="L419" s="190" t="str">
        <f t="shared" si="64"/>
        <v>%MW41304.11</v>
      </c>
      <c r="M419" s="162" t="str">
        <f t="shared" si="58"/>
        <v>p_%I5.59</v>
      </c>
      <c r="O419" s="372">
        <f>'E-S'!C398</f>
        <v>1</v>
      </c>
      <c r="P419" s="127" t="str">
        <f>'E-S'!D398</f>
        <v>%I5.59</v>
      </c>
      <c r="Q419" s="149" t="str">
        <f>'E-S'!E398</f>
        <v>SB62.6</v>
      </c>
      <c r="R419" s="149" t="str">
        <f>'E-S'!F398</f>
        <v>Bouton Inhibition barrière immatérielle (Override) Entrée palette vide [Boitier X02]</v>
      </c>
    </row>
    <row r="420" spans="2:18">
      <c r="C420" s="158" t="s">
        <v>380</v>
      </c>
      <c r="D420" s="117">
        <f t="shared" si="60"/>
        <v>5</v>
      </c>
      <c r="E420" s="153">
        <v>60</v>
      </c>
      <c r="F420" s="136"/>
      <c r="G420" s="176">
        <f t="shared" si="63"/>
        <v>1303</v>
      </c>
      <c r="H420" s="185">
        <v>12</v>
      </c>
      <c r="J420" s="166">
        <f t="shared" si="65"/>
        <v>41304</v>
      </c>
      <c r="L420" s="190" t="str">
        <f t="shared" si="64"/>
        <v>%MW41304.12</v>
      </c>
      <c r="M420" s="162" t="str">
        <f t="shared" si="58"/>
        <v>p_%I5.60</v>
      </c>
      <c r="O420" s="372">
        <f>'E-S'!C399</f>
        <v>1</v>
      </c>
      <c r="P420" s="127" t="str">
        <f>'E-S'!D399</f>
        <v>%I5.60</v>
      </c>
      <c r="Q420" s="149" t="str">
        <f>'E-S'!E399</f>
        <v>SA237.5-av</v>
      </c>
      <c r="R420" s="149" t="str">
        <f>'E-S'!F399</f>
        <v>Selecteur Convoyeur Entrée palette vide sur Forcer vers l'avant [Boitier X02]</v>
      </c>
    </row>
    <row r="421" spans="2:18">
      <c r="C421" s="158" t="s">
        <v>380</v>
      </c>
      <c r="D421" s="117">
        <f t="shared" si="60"/>
        <v>5</v>
      </c>
      <c r="E421" s="153">
        <v>61</v>
      </c>
      <c r="F421" s="136"/>
      <c r="G421" s="176">
        <f t="shared" si="63"/>
        <v>1303</v>
      </c>
      <c r="H421" s="185">
        <v>13</v>
      </c>
      <c r="J421" s="166">
        <f t="shared" si="65"/>
        <v>41304</v>
      </c>
      <c r="L421" s="190" t="str">
        <f t="shared" si="64"/>
        <v>%MW41304.13</v>
      </c>
      <c r="M421" s="162" t="str">
        <f t="shared" si="58"/>
        <v>p_%I5.61</v>
      </c>
      <c r="O421" s="372">
        <f>'E-S'!C400</f>
        <v>1</v>
      </c>
      <c r="P421" s="127" t="str">
        <f>'E-S'!D400</f>
        <v>%I5.61</v>
      </c>
      <c r="Q421" s="149" t="str">
        <f>'E-S'!E400</f>
        <v>SA237.5-arr</v>
      </c>
      <c r="R421" s="149" t="str">
        <f>'E-S'!F400</f>
        <v>Selecteur Convoyeur Entrée palette vide sur Forcer vers l'arrière [Boitier X02]</v>
      </c>
    </row>
    <row r="422" spans="2:18">
      <c r="C422" s="158" t="s">
        <v>380</v>
      </c>
      <c r="D422" s="117">
        <f t="shared" si="60"/>
        <v>5</v>
      </c>
      <c r="E422" s="153">
        <v>62</v>
      </c>
      <c r="F422" s="136"/>
      <c r="G422" s="176">
        <f t="shared" si="63"/>
        <v>1303</v>
      </c>
      <c r="H422" s="185">
        <v>14</v>
      </c>
      <c r="J422" s="166">
        <f t="shared" si="65"/>
        <v>41304</v>
      </c>
      <c r="L422" s="190" t="str">
        <f t="shared" si="64"/>
        <v>%MW41304.14</v>
      </c>
      <c r="M422" s="162" t="str">
        <f t="shared" si="58"/>
        <v>p_%I5.62</v>
      </c>
      <c r="O422" s="372">
        <f>'E-S'!C401</f>
        <v>1</v>
      </c>
      <c r="P422" s="127" t="str">
        <f>'E-S'!D401</f>
        <v>%I5.62</v>
      </c>
      <c r="Q422" s="149" t="str">
        <f>'E-S'!E401</f>
        <v>SP237.7</v>
      </c>
      <c r="R422" s="149" t="str">
        <f>'E-S'!F401</f>
        <v>Pression air comprimé Place-film OK</v>
      </c>
    </row>
    <row r="423" spans="2:18" ht="17" thickBot="1">
      <c r="C423" s="158" t="s">
        <v>380</v>
      </c>
      <c r="D423" s="117">
        <f t="shared" si="60"/>
        <v>5</v>
      </c>
      <c r="E423" s="153">
        <v>63</v>
      </c>
      <c r="F423" s="137"/>
      <c r="G423" s="176">
        <f t="shared" si="63"/>
        <v>1303</v>
      </c>
      <c r="H423" s="185">
        <v>15</v>
      </c>
      <c r="J423" s="166">
        <f t="shared" si="65"/>
        <v>41304</v>
      </c>
      <c r="L423" s="191" t="str">
        <f t="shared" si="64"/>
        <v>%MW41304.15</v>
      </c>
      <c r="M423" s="162" t="str">
        <f t="shared" si="58"/>
        <v>p_%I5.63</v>
      </c>
      <c r="O423" s="372">
        <f>'E-S'!C402</f>
        <v>1</v>
      </c>
      <c r="P423" s="127" t="str">
        <f>'E-S'!D402</f>
        <v>%I5.63</v>
      </c>
      <c r="Q423" s="149" t="str">
        <f>'E-S'!E402</f>
        <v>SP237.8</v>
      </c>
      <c r="R423" s="149" t="str">
        <f>'E-S'!F402</f>
        <v>Pression air comprimé Cadre centreur OK</v>
      </c>
    </row>
    <row r="424" spans="2:18" ht="17" thickBot="1">
      <c r="B424" s="167">
        <f>B408+1</f>
        <v>1304</v>
      </c>
      <c r="C424" s="159" t="s">
        <v>416</v>
      </c>
      <c r="D424" s="168">
        <v>7</v>
      </c>
      <c r="E424" s="152">
        <v>0</v>
      </c>
      <c r="F424" s="171" t="str">
        <f>CONCATENATE("%MW",B424,":=",LEFT(P424,10),":16;")</f>
        <v>%MW1304:=%Q7.0:16;</v>
      </c>
      <c r="G424" s="175">
        <f>B424</f>
        <v>1304</v>
      </c>
      <c r="H424" s="184">
        <v>0</v>
      </c>
      <c r="J424" s="169">
        <f>G424+40001</f>
        <v>41305</v>
      </c>
      <c r="L424" s="186" t="str">
        <f t="shared" si="64"/>
        <v>%MW41305.0</v>
      </c>
      <c r="M424" s="163" t="str">
        <f t="shared" ref="M424:M487" si="66">CONCATENATE($H$2,"_",C424,D424,".",E424)</f>
        <v>p_%Q7.0</v>
      </c>
      <c r="O424" s="372">
        <f>'E-S'!C403</f>
        <v>1</v>
      </c>
      <c r="P424" s="127" t="str">
        <f>'E-S'!D403</f>
        <v>%Q7.0</v>
      </c>
      <c r="Q424" s="149" t="str">
        <f>'E-S'!E403</f>
        <v>KA52.3</v>
      </c>
      <c r="R424" s="149" t="str">
        <f>'E-S'!F403</f>
        <v>Relais de sécurité général Arrêt d'Urgence OK</v>
      </c>
    </row>
    <row r="425" spans="2:18">
      <c r="C425" s="159" t="s">
        <v>416</v>
      </c>
      <c r="D425" s="117">
        <f>D424</f>
        <v>7</v>
      </c>
      <c r="E425" s="152">
        <v>1</v>
      </c>
      <c r="F425" s="134"/>
      <c r="G425" s="175">
        <f>G424</f>
        <v>1304</v>
      </c>
      <c r="H425" s="184">
        <v>1</v>
      </c>
      <c r="J425" s="169">
        <f t="shared" ref="J425:J439" si="67">G425+40001</f>
        <v>41305</v>
      </c>
      <c r="L425" s="187" t="str">
        <f t="shared" si="64"/>
        <v>%MW41305.1</v>
      </c>
      <c r="M425" s="163" t="str">
        <f t="shared" si="66"/>
        <v>p_%Q7.1</v>
      </c>
      <c r="O425" s="372">
        <f>'E-S'!C404</f>
        <v>1</v>
      </c>
      <c r="P425" s="127" t="str">
        <f>'E-S'!D404</f>
        <v>%Q7.1</v>
      </c>
      <c r="Q425" s="149" t="str">
        <f>'E-S'!E404</f>
        <v>KA54.3</v>
      </c>
      <c r="R425" s="149" t="str">
        <f>'E-S'!F404</f>
        <v>Relais de sécurité Zone Stacker/Pal (portes et goujon) OK</v>
      </c>
    </row>
    <row r="426" spans="2:18">
      <c r="C426" s="159" t="s">
        <v>416</v>
      </c>
      <c r="D426" s="117">
        <f t="shared" ref="D426:D487" si="68">D425</f>
        <v>7</v>
      </c>
      <c r="E426" s="152">
        <v>2</v>
      </c>
      <c r="F426" s="134"/>
      <c r="G426" s="175">
        <f t="shared" ref="G426:G455" si="69">G425</f>
        <v>1304</v>
      </c>
      <c r="H426" s="184">
        <v>2</v>
      </c>
      <c r="J426" s="169">
        <f t="shared" si="67"/>
        <v>41305</v>
      </c>
      <c r="L426" s="187" t="str">
        <f t="shared" si="64"/>
        <v>%MW41305.2</v>
      </c>
      <c r="M426" s="163" t="str">
        <f t="shared" si="66"/>
        <v>p_%Q7.2</v>
      </c>
      <c r="O426" s="372">
        <f>'E-S'!C405</f>
        <v>1</v>
      </c>
      <c r="P426" s="127" t="str">
        <f>'E-S'!D405</f>
        <v>%Q7.2</v>
      </c>
      <c r="Q426" s="149" t="str">
        <f>'E-S'!E405</f>
        <v>KA57.5</v>
      </c>
      <c r="R426" s="149" t="str">
        <f>'E-S'!F405</f>
        <v>Relais de sécurité Zone du magasin intercalaire /TAI ? OK</v>
      </c>
    </row>
    <row r="427" spans="2:18">
      <c r="C427" s="159" t="s">
        <v>416</v>
      </c>
      <c r="D427" s="117">
        <f t="shared" si="68"/>
        <v>7</v>
      </c>
      <c r="E427" s="152">
        <v>3</v>
      </c>
      <c r="F427" s="134"/>
      <c r="G427" s="175">
        <f t="shared" si="69"/>
        <v>1304</v>
      </c>
      <c r="H427" s="184">
        <v>3</v>
      </c>
      <c r="J427" s="169">
        <f t="shared" si="67"/>
        <v>41305</v>
      </c>
      <c r="L427" s="187" t="str">
        <f t="shared" si="64"/>
        <v>%MW41305.3</v>
      </c>
      <c r="M427" s="163" t="str">
        <f t="shared" si="66"/>
        <v>p_%Q7.3</v>
      </c>
      <c r="O427" s="372">
        <f>'E-S'!C406</f>
        <v>1</v>
      </c>
      <c r="P427" s="127" t="str">
        <f>'E-S'!D406</f>
        <v>%Q7.3</v>
      </c>
      <c r="Q427" s="149" t="str">
        <f>'E-S'!E406</f>
        <v>KA61.5</v>
      </c>
      <c r="R427" s="149" t="str">
        <f>'E-S'!F406</f>
        <v>Relais de sécurité zone du magasin palettes vides OK</v>
      </c>
    </row>
    <row r="428" spans="2:18">
      <c r="C428" s="159" t="s">
        <v>416</v>
      </c>
      <c r="D428" s="117">
        <f t="shared" si="68"/>
        <v>7</v>
      </c>
      <c r="E428" s="152">
        <v>4</v>
      </c>
      <c r="F428" s="134"/>
      <c r="G428" s="175">
        <f t="shared" si="69"/>
        <v>1304</v>
      </c>
      <c r="H428" s="184">
        <v>4</v>
      </c>
      <c r="J428" s="169">
        <f t="shared" si="67"/>
        <v>41305</v>
      </c>
      <c r="L428" s="187" t="str">
        <f t="shared" si="64"/>
        <v>%MW41305.4</v>
      </c>
      <c r="M428" s="163" t="str">
        <f t="shared" si="66"/>
        <v>p_%Q7.4</v>
      </c>
      <c r="O428" s="372">
        <f>'E-S'!C407</f>
        <v>1</v>
      </c>
      <c r="P428" s="127" t="str">
        <f>'E-S'!D407</f>
        <v>%Q7.4</v>
      </c>
      <c r="Q428" s="149" t="str">
        <f>'E-S'!E407</f>
        <v>n.c.</v>
      </c>
      <c r="R428" s="149">
        <f>'E-S'!F407</f>
        <v>0</v>
      </c>
    </row>
    <row r="429" spans="2:18">
      <c r="C429" s="159" t="s">
        <v>416</v>
      </c>
      <c r="D429" s="117">
        <f t="shared" si="68"/>
        <v>7</v>
      </c>
      <c r="E429" s="152">
        <v>5</v>
      </c>
      <c r="F429" s="134"/>
      <c r="G429" s="175">
        <f t="shared" si="69"/>
        <v>1304</v>
      </c>
      <c r="H429" s="184">
        <v>5</v>
      </c>
      <c r="J429" s="169">
        <f t="shared" si="67"/>
        <v>41305</v>
      </c>
      <c r="L429" s="187" t="str">
        <f t="shared" si="64"/>
        <v>%MW41305.5</v>
      </c>
      <c r="M429" s="163" t="str">
        <f t="shared" si="66"/>
        <v>p_%Q7.5</v>
      </c>
      <c r="O429" s="372">
        <f>'E-S'!C408</f>
        <v>1</v>
      </c>
      <c r="P429" s="127" t="str">
        <f>'E-S'!D408</f>
        <v>%Q7.5</v>
      </c>
      <c r="Q429" s="149" t="str">
        <f>'E-S'!E408</f>
        <v>n.c.</v>
      </c>
      <c r="R429" s="149">
        <f>'E-S'!F408</f>
        <v>0</v>
      </c>
    </row>
    <row r="430" spans="2:18">
      <c r="C430" s="159" t="s">
        <v>416</v>
      </c>
      <c r="D430" s="117">
        <f t="shared" si="68"/>
        <v>7</v>
      </c>
      <c r="E430" s="152">
        <v>6</v>
      </c>
      <c r="F430" s="134"/>
      <c r="G430" s="175">
        <f t="shared" si="69"/>
        <v>1304</v>
      </c>
      <c r="H430" s="184">
        <v>6</v>
      </c>
      <c r="J430" s="169">
        <f t="shared" si="67"/>
        <v>41305</v>
      </c>
      <c r="L430" s="187" t="str">
        <f t="shared" si="64"/>
        <v>%MW41305.6</v>
      </c>
      <c r="M430" s="163" t="str">
        <f t="shared" si="66"/>
        <v>p_%Q7.6</v>
      </c>
      <c r="O430" s="372">
        <f>'E-S'!C409</f>
        <v>1</v>
      </c>
      <c r="P430" s="127" t="str">
        <f>'E-S'!D409</f>
        <v>%Q7.6</v>
      </c>
      <c r="Q430" s="149" t="str">
        <f>'E-S'!E409</f>
        <v>n.c.</v>
      </c>
      <c r="R430" s="149">
        <f>'E-S'!F409</f>
        <v>0</v>
      </c>
    </row>
    <row r="431" spans="2:18">
      <c r="C431" s="159" t="s">
        <v>416</v>
      </c>
      <c r="D431" s="117">
        <f t="shared" si="68"/>
        <v>7</v>
      </c>
      <c r="E431" s="152">
        <v>7</v>
      </c>
      <c r="F431" s="134"/>
      <c r="G431" s="175">
        <f t="shared" si="69"/>
        <v>1304</v>
      </c>
      <c r="H431" s="184">
        <v>7</v>
      </c>
      <c r="J431" s="169">
        <f t="shared" si="67"/>
        <v>41305</v>
      </c>
      <c r="L431" s="187" t="str">
        <f t="shared" si="64"/>
        <v>%MW41305.7</v>
      </c>
      <c r="M431" s="163" t="str">
        <f t="shared" si="66"/>
        <v>p_%Q7.7</v>
      </c>
      <c r="O431" s="372">
        <f>'E-S'!C410</f>
        <v>1</v>
      </c>
      <c r="P431" s="127" t="str">
        <f>'E-S'!D410</f>
        <v>%Q7.7</v>
      </c>
      <c r="Q431" s="149" t="str">
        <f>'E-S'!E410</f>
        <v>n.c.</v>
      </c>
      <c r="R431" s="149">
        <f>'E-S'!F410</f>
        <v>0</v>
      </c>
    </row>
    <row r="432" spans="2:18">
      <c r="C432" s="159" t="s">
        <v>416</v>
      </c>
      <c r="D432" s="117">
        <f t="shared" si="68"/>
        <v>7</v>
      </c>
      <c r="E432" s="152">
        <v>8</v>
      </c>
      <c r="F432" s="134"/>
      <c r="G432" s="175">
        <f t="shared" si="69"/>
        <v>1304</v>
      </c>
      <c r="H432" s="184">
        <v>8</v>
      </c>
      <c r="J432" s="169">
        <f t="shared" si="67"/>
        <v>41305</v>
      </c>
      <c r="L432" s="187" t="str">
        <f t="shared" si="64"/>
        <v>%MW41305.8</v>
      </c>
      <c r="M432" s="163" t="str">
        <f t="shared" si="66"/>
        <v>p_%Q7.8</v>
      </c>
      <c r="O432" s="372">
        <f>'E-S'!C411</f>
        <v>1</v>
      </c>
      <c r="P432" s="127" t="str">
        <f>'E-S'!D411</f>
        <v>%Q7.8</v>
      </c>
      <c r="Q432" s="149" t="str">
        <f>'E-S'!E411</f>
        <v>U95.3</v>
      </c>
      <c r="R432" s="149" t="str">
        <f>'E-S'!F411</f>
        <v>MONTER Cadre centreur</v>
      </c>
    </row>
    <row r="433" spans="2:18">
      <c r="C433" s="159" t="s">
        <v>416</v>
      </c>
      <c r="D433" s="117">
        <f t="shared" si="68"/>
        <v>7</v>
      </c>
      <c r="E433" s="152">
        <v>9</v>
      </c>
      <c r="F433" s="134"/>
      <c r="G433" s="175">
        <f t="shared" si="69"/>
        <v>1304</v>
      </c>
      <c r="H433" s="184">
        <v>9</v>
      </c>
      <c r="J433" s="169">
        <f t="shared" si="67"/>
        <v>41305</v>
      </c>
      <c r="L433" s="187" t="str">
        <f t="shared" si="64"/>
        <v>%MW41305.9</v>
      </c>
      <c r="M433" s="163" t="str">
        <f t="shared" si="66"/>
        <v>p_%Q7.9</v>
      </c>
      <c r="O433" s="372">
        <f>'E-S'!C412</f>
        <v>1</v>
      </c>
      <c r="P433" s="127" t="str">
        <f>'E-S'!D412</f>
        <v>%Q7.9</v>
      </c>
      <c r="Q433" s="149" t="str">
        <f>'E-S'!E412</f>
        <v>U95.3</v>
      </c>
      <c r="R433" s="149" t="str">
        <f>'E-S'!F412</f>
        <v>DESCENDRE Cadre centreur</v>
      </c>
    </row>
    <row r="434" spans="2:18">
      <c r="C434" s="159" t="s">
        <v>416</v>
      </c>
      <c r="D434" s="117">
        <f t="shared" si="68"/>
        <v>7</v>
      </c>
      <c r="E434" s="152">
        <v>10</v>
      </c>
      <c r="F434" s="134"/>
      <c r="G434" s="175">
        <f t="shared" si="69"/>
        <v>1304</v>
      </c>
      <c r="H434" s="184">
        <v>10</v>
      </c>
      <c r="J434" s="169">
        <f t="shared" si="67"/>
        <v>41305</v>
      </c>
      <c r="L434" s="187" t="str">
        <f t="shared" si="64"/>
        <v>%MW41305.10</v>
      </c>
      <c r="M434" s="163" t="str">
        <f t="shared" si="66"/>
        <v>p_%Q7.10</v>
      </c>
      <c r="O434" s="372">
        <f>'E-S'!C413</f>
        <v>1</v>
      </c>
      <c r="P434" s="127" t="str">
        <f>'E-S'!D413</f>
        <v>%Q7.10</v>
      </c>
      <c r="Q434" s="149" t="str">
        <f>'E-S'!E413</f>
        <v>U96.3</v>
      </c>
      <c r="R434" s="149" t="str">
        <f>'E-S'!F413</f>
        <v>OUVRIR Volets centreurs côté 1000mm</v>
      </c>
    </row>
    <row r="435" spans="2:18">
      <c r="C435" s="159" t="s">
        <v>416</v>
      </c>
      <c r="D435" s="117">
        <f t="shared" si="68"/>
        <v>7</v>
      </c>
      <c r="E435" s="152">
        <v>11</v>
      </c>
      <c r="F435" s="134"/>
      <c r="G435" s="175">
        <f t="shared" si="69"/>
        <v>1304</v>
      </c>
      <c r="H435" s="184">
        <v>11</v>
      </c>
      <c r="J435" s="169">
        <f t="shared" si="67"/>
        <v>41305</v>
      </c>
      <c r="L435" s="187" t="str">
        <f t="shared" si="64"/>
        <v>%MW41305.11</v>
      </c>
      <c r="M435" s="163" t="str">
        <f t="shared" si="66"/>
        <v>p_%Q7.11</v>
      </c>
      <c r="O435" s="372">
        <f>'E-S'!C414</f>
        <v>1</v>
      </c>
      <c r="P435" s="127" t="str">
        <f>'E-S'!D414</f>
        <v>%Q7.11</v>
      </c>
      <c r="Q435" s="149" t="str">
        <f>'E-S'!E414</f>
        <v>U96.3</v>
      </c>
      <c r="R435" s="149" t="str">
        <f>'E-S'!F414</f>
        <v>FERMER Volets centreurs côté 1000mm</v>
      </c>
    </row>
    <row r="436" spans="2:18">
      <c r="C436" s="159" t="s">
        <v>416</v>
      </c>
      <c r="D436" s="117">
        <f t="shared" si="68"/>
        <v>7</v>
      </c>
      <c r="E436" s="152">
        <v>12</v>
      </c>
      <c r="F436" s="134"/>
      <c r="G436" s="175">
        <f t="shared" si="69"/>
        <v>1304</v>
      </c>
      <c r="H436" s="184">
        <v>12</v>
      </c>
      <c r="J436" s="169">
        <f t="shared" si="67"/>
        <v>41305</v>
      </c>
      <c r="L436" s="187" t="str">
        <f t="shared" si="64"/>
        <v>%MW41305.12</v>
      </c>
      <c r="M436" s="163" t="str">
        <f t="shared" si="66"/>
        <v>p_%Q7.12</v>
      </c>
      <c r="O436" s="372">
        <f>'E-S'!C415</f>
        <v>1</v>
      </c>
      <c r="P436" s="127" t="str">
        <f>'E-S'!D415</f>
        <v>%Q7.12</v>
      </c>
      <c r="Q436" s="149" t="str">
        <f>'E-S'!E415</f>
        <v>U97.3</v>
      </c>
      <c r="R436" s="149" t="str">
        <f>'E-S'!F415</f>
        <v>OUVRIR Volets centreurs côté 1200mm</v>
      </c>
    </row>
    <row r="437" spans="2:18">
      <c r="C437" s="159" t="s">
        <v>416</v>
      </c>
      <c r="D437" s="117">
        <f t="shared" si="68"/>
        <v>7</v>
      </c>
      <c r="E437" s="152">
        <v>13</v>
      </c>
      <c r="F437" s="134"/>
      <c r="G437" s="175">
        <f t="shared" si="69"/>
        <v>1304</v>
      </c>
      <c r="H437" s="184">
        <v>13</v>
      </c>
      <c r="J437" s="169">
        <f t="shared" si="67"/>
        <v>41305</v>
      </c>
      <c r="L437" s="187" t="str">
        <f t="shared" si="64"/>
        <v>%MW41305.13</v>
      </c>
      <c r="M437" s="163" t="str">
        <f t="shared" si="66"/>
        <v>p_%Q7.13</v>
      </c>
      <c r="O437" s="372">
        <f>'E-S'!C416</f>
        <v>1</v>
      </c>
      <c r="P437" s="127" t="str">
        <f>'E-S'!D416</f>
        <v>%Q7.13</v>
      </c>
      <c r="Q437" s="149" t="str">
        <f>'E-S'!E416</f>
        <v>U97.3</v>
      </c>
      <c r="R437" s="149" t="str">
        <f>'E-S'!F416</f>
        <v>FERMER Volets centreurs côté 1200mm</v>
      </c>
    </row>
    <row r="438" spans="2:18">
      <c r="C438" s="159" t="s">
        <v>416</v>
      </c>
      <c r="D438" s="117">
        <f t="shared" si="68"/>
        <v>7</v>
      </c>
      <c r="E438" s="152">
        <v>14</v>
      </c>
      <c r="F438" s="134"/>
      <c r="G438" s="175">
        <f t="shared" si="69"/>
        <v>1304</v>
      </c>
      <c r="H438" s="184">
        <v>14</v>
      </c>
      <c r="J438" s="169">
        <f t="shared" si="67"/>
        <v>41305</v>
      </c>
      <c r="L438" s="187" t="str">
        <f t="shared" si="64"/>
        <v>%MW41305.14</v>
      </c>
      <c r="M438" s="163" t="str">
        <f t="shared" si="66"/>
        <v>p_%Q7.14</v>
      </c>
      <c r="O438" s="372">
        <f>'E-S'!C417</f>
        <v>1</v>
      </c>
      <c r="P438" s="127" t="str">
        <f>'E-S'!D417</f>
        <v>%Q7.14</v>
      </c>
      <c r="Q438" s="149" t="str">
        <f>'E-S'!E417</f>
        <v>U98.3</v>
      </c>
      <c r="R438" s="149" t="str">
        <f>'E-S'!F417</f>
        <v>AVANCER rouleaux Convoyeur palettes pleines 1</v>
      </c>
    </row>
    <row r="439" spans="2:18" ht="17" thickBot="1">
      <c r="C439" s="159" t="s">
        <v>416</v>
      </c>
      <c r="D439" s="117">
        <f t="shared" si="68"/>
        <v>7</v>
      </c>
      <c r="E439" s="152">
        <v>15</v>
      </c>
      <c r="F439" s="135"/>
      <c r="G439" s="175">
        <f t="shared" si="69"/>
        <v>1304</v>
      </c>
      <c r="H439" s="184">
        <v>15</v>
      </c>
      <c r="J439" s="169">
        <f t="shared" si="67"/>
        <v>41305</v>
      </c>
      <c r="L439" s="188" t="str">
        <f t="shared" si="64"/>
        <v>%MW41305.15</v>
      </c>
      <c r="M439" s="163" t="str">
        <f t="shared" si="66"/>
        <v>p_%Q7.15</v>
      </c>
      <c r="O439" s="372">
        <f>'E-S'!C418</f>
        <v>1</v>
      </c>
      <c r="P439" s="127" t="str">
        <f>'E-S'!D418</f>
        <v>%Q7.15</v>
      </c>
      <c r="Q439" s="149" t="str">
        <f>'E-S'!E418</f>
        <v>U98.3</v>
      </c>
      <c r="R439" s="149" t="str">
        <f>'E-S'!F418</f>
        <v>RECULER rouleaux Convoyeur palettes pleines 1</v>
      </c>
    </row>
    <row r="440" spans="2:18" ht="17" thickBot="1">
      <c r="B440" s="167">
        <f>B424+1</f>
        <v>1305</v>
      </c>
      <c r="C440" s="160" t="s">
        <v>416</v>
      </c>
      <c r="D440" s="117">
        <f t="shared" si="68"/>
        <v>7</v>
      </c>
      <c r="E440" s="151">
        <v>16</v>
      </c>
      <c r="F440" s="172" t="str">
        <f>CONCATENATE("%MW",B440,":=",LEFT(P440,10),":16;")</f>
        <v>%MW1305:=%Q7.16:16;</v>
      </c>
      <c r="G440" s="176">
        <f>B440</f>
        <v>1305</v>
      </c>
      <c r="H440" s="185">
        <v>0</v>
      </c>
      <c r="J440" s="170">
        <f>G440+40001</f>
        <v>41306</v>
      </c>
      <c r="L440" s="189" t="str">
        <f t="shared" si="64"/>
        <v>%MW41306.0</v>
      </c>
      <c r="M440" s="164" t="str">
        <f t="shared" si="66"/>
        <v>p_%Q7.16</v>
      </c>
      <c r="O440" s="372">
        <f>'E-S'!C419</f>
        <v>1</v>
      </c>
      <c r="P440" s="127" t="str">
        <f>'E-S'!D419</f>
        <v>%Q7.16</v>
      </c>
      <c r="Q440" s="149" t="str">
        <f>'E-S'!E419</f>
        <v>U99.3</v>
      </c>
      <c r="R440" s="149" t="str">
        <f>'E-S'!F419</f>
        <v>AVANCER rouleaux Convoyeur palettes pleines 2</v>
      </c>
    </row>
    <row r="441" spans="2:18">
      <c r="C441" s="160" t="s">
        <v>416</v>
      </c>
      <c r="D441" s="117">
        <f t="shared" si="68"/>
        <v>7</v>
      </c>
      <c r="E441" s="151">
        <v>17</v>
      </c>
      <c r="F441" s="136"/>
      <c r="G441" s="176">
        <f t="shared" si="69"/>
        <v>1305</v>
      </c>
      <c r="H441" s="185">
        <v>1</v>
      </c>
      <c r="J441" s="170">
        <f t="shared" ref="J441:J455" si="70">G441+40001</f>
        <v>41306</v>
      </c>
      <c r="L441" s="190" t="str">
        <f t="shared" si="64"/>
        <v>%MW41306.1</v>
      </c>
      <c r="M441" s="164" t="str">
        <f t="shared" si="66"/>
        <v>p_%Q7.17</v>
      </c>
      <c r="O441" s="372">
        <f>'E-S'!C420</f>
        <v>1</v>
      </c>
      <c r="P441" s="127" t="str">
        <f>'E-S'!D420</f>
        <v>%Q7.17</v>
      </c>
      <c r="Q441" s="149" t="str">
        <f>'E-S'!E420</f>
        <v>U99.3</v>
      </c>
      <c r="R441" s="149" t="str">
        <f>'E-S'!F420</f>
        <v>RECULER rouleaux Convoyeur palettes pleines 2</v>
      </c>
    </row>
    <row r="442" spans="2:18">
      <c r="C442" s="160" t="s">
        <v>416</v>
      </c>
      <c r="D442" s="117">
        <f t="shared" si="68"/>
        <v>7</v>
      </c>
      <c r="E442" s="151">
        <v>18</v>
      </c>
      <c r="F442" s="136"/>
      <c r="G442" s="176">
        <f t="shared" si="69"/>
        <v>1305</v>
      </c>
      <c r="H442" s="185">
        <v>2</v>
      </c>
      <c r="J442" s="170">
        <f t="shared" si="70"/>
        <v>41306</v>
      </c>
      <c r="L442" s="190" t="str">
        <f t="shared" si="64"/>
        <v>%MW41306.2</v>
      </c>
      <c r="M442" s="164" t="str">
        <f t="shared" si="66"/>
        <v>p_%Q7.18</v>
      </c>
      <c r="O442" s="372">
        <f>'E-S'!C421</f>
        <v>1</v>
      </c>
      <c r="P442" s="127" t="str">
        <f>'E-S'!D421</f>
        <v>%Q7.18</v>
      </c>
      <c r="Q442" s="149" t="str">
        <f>'E-S'!E421</f>
        <v>U100.3</v>
      </c>
      <c r="R442" s="149" t="str">
        <f>'E-S'!F421</f>
        <v>MONTER TAI</v>
      </c>
    </row>
    <row r="443" spans="2:18">
      <c r="C443" s="160" t="s">
        <v>416</v>
      </c>
      <c r="D443" s="117">
        <f t="shared" si="68"/>
        <v>7</v>
      </c>
      <c r="E443" s="151">
        <v>19</v>
      </c>
      <c r="F443" s="136"/>
      <c r="G443" s="176">
        <f t="shared" si="69"/>
        <v>1305</v>
      </c>
      <c r="H443" s="185">
        <v>3</v>
      </c>
      <c r="J443" s="170">
        <f t="shared" si="70"/>
        <v>41306</v>
      </c>
      <c r="L443" s="190" t="str">
        <f t="shared" si="64"/>
        <v>%MW41306.3</v>
      </c>
      <c r="M443" s="164" t="str">
        <f t="shared" si="66"/>
        <v>p_%Q7.19</v>
      </c>
      <c r="O443" s="372">
        <f>'E-S'!C422</f>
        <v>1</v>
      </c>
      <c r="P443" s="127" t="str">
        <f>'E-S'!D422</f>
        <v>%Q7.19</v>
      </c>
      <c r="Q443" s="149" t="str">
        <f>'E-S'!E422</f>
        <v>U100.3</v>
      </c>
      <c r="R443" s="149" t="str">
        <f>'E-S'!F422</f>
        <v>DESCENDRE TAI</v>
      </c>
    </row>
    <row r="444" spans="2:18">
      <c r="C444" s="160" t="s">
        <v>416</v>
      </c>
      <c r="D444" s="117">
        <f t="shared" si="68"/>
        <v>7</v>
      </c>
      <c r="E444" s="151">
        <v>20</v>
      </c>
      <c r="F444" s="136"/>
      <c r="G444" s="176">
        <f t="shared" si="69"/>
        <v>1305</v>
      </c>
      <c r="H444" s="185">
        <v>4</v>
      </c>
      <c r="J444" s="170">
        <f t="shared" si="70"/>
        <v>41306</v>
      </c>
      <c r="L444" s="190" t="str">
        <f t="shared" si="64"/>
        <v>%MW41306.4</v>
      </c>
      <c r="M444" s="164" t="str">
        <f t="shared" si="66"/>
        <v>p_%Q7.20</v>
      </c>
      <c r="O444" s="372">
        <f>'E-S'!C423</f>
        <v>0</v>
      </c>
      <c r="P444" s="127" t="str">
        <f>'E-S'!D423</f>
        <v>%Q7.20</v>
      </c>
      <c r="Q444" s="149" t="str">
        <f>'E-S'!E423</f>
        <v>n.c.</v>
      </c>
      <c r="R444" s="149">
        <f>'E-S'!F423</f>
        <v>0</v>
      </c>
    </row>
    <row r="445" spans="2:18">
      <c r="C445" s="160" t="s">
        <v>416</v>
      </c>
      <c r="D445" s="117">
        <f t="shared" si="68"/>
        <v>7</v>
      </c>
      <c r="E445" s="151">
        <v>21</v>
      </c>
      <c r="F445" s="136"/>
      <c r="G445" s="176">
        <f t="shared" si="69"/>
        <v>1305</v>
      </c>
      <c r="H445" s="185">
        <v>5</v>
      </c>
      <c r="J445" s="170">
        <f t="shared" si="70"/>
        <v>41306</v>
      </c>
      <c r="L445" s="190" t="str">
        <f t="shared" si="64"/>
        <v>%MW41306.5</v>
      </c>
      <c r="M445" s="164" t="str">
        <f t="shared" si="66"/>
        <v>p_%Q7.21</v>
      </c>
      <c r="O445" s="372">
        <f>'E-S'!C424</f>
        <v>0</v>
      </c>
      <c r="P445" s="127" t="str">
        <f>'E-S'!D424</f>
        <v>%Q7.21</v>
      </c>
      <c r="Q445" s="149" t="str">
        <f>'E-S'!E424</f>
        <v>n.c.</v>
      </c>
      <c r="R445" s="149">
        <f>'E-S'!F424</f>
        <v>0</v>
      </c>
    </row>
    <row r="446" spans="2:18">
      <c r="C446" s="160" t="s">
        <v>416</v>
      </c>
      <c r="D446" s="117">
        <f t="shared" si="68"/>
        <v>7</v>
      </c>
      <c r="E446" s="151">
        <v>22</v>
      </c>
      <c r="F446" s="136"/>
      <c r="G446" s="176">
        <f t="shared" si="69"/>
        <v>1305</v>
      </c>
      <c r="H446" s="185">
        <v>6</v>
      </c>
      <c r="J446" s="170">
        <f t="shared" si="70"/>
        <v>41306</v>
      </c>
      <c r="L446" s="190" t="str">
        <f t="shared" si="64"/>
        <v>%MW41306.6</v>
      </c>
      <c r="M446" s="164" t="str">
        <f t="shared" si="66"/>
        <v>p_%Q7.22</v>
      </c>
      <c r="O446" s="372">
        <f>'E-S'!C425</f>
        <v>1</v>
      </c>
      <c r="P446" s="127" t="str">
        <f>'E-S'!D425</f>
        <v>%Q7.22</v>
      </c>
      <c r="Q446" s="149" t="str">
        <f>'E-S'!E425</f>
        <v>U106.3</v>
      </c>
      <c r="R446" s="149" t="str">
        <f>'E-S'!F425</f>
        <v>AVANCER Pinces Place-film</v>
      </c>
    </row>
    <row r="447" spans="2:18">
      <c r="C447" s="160" t="s">
        <v>416</v>
      </c>
      <c r="D447" s="117">
        <f t="shared" si="68"/>
        <v>7</v>
      </c>
      <c r="E447" s="151">
        <v>23</v>
      </c>
      <c r="F447" s="136"/>
      <c r="G447" s="176">
        <f t="shared" si="69"/>
        <v>1305</v>
      </c>
      <c r="H447" s="185">
        <v>7</v>
      </c>
      <c r="J447" s="170">
        <f t="shared" si="70"/>
        <v>41306</v>
      </c>
      <c r="L447" s="190" t="str">
        <f t="shared" si="64"/>
        <v>%MW41306.7</v>
      </c>
      <c r="M447" s="164" t="str">
        <f t="shared" si="66"/>
        <v>p_%Q7.23</v>
      </c>
      <c r="O447" s="372">
        <f>'E-S'!C426</f>
        <v>1</v>
      </c>
      <c r="P447" s="127" t="str">
        <f>'E-S'!D426</f>
        <v>%Q7.23</v>
      </c>
      <c r="Q447" s="149" t="str">
        <f>'E-S'!E426</f>
        <v>U106.3</v>
      </c>
      <c r="R447" s="149" t="str">
        <f>'E-S'!F426</f>
        <v>RECULER Pinces Place-film</v>
      </c>
    </row>
    <row r="448" spans="2:18">
      <c r="C448" s="160" t="s">
        <v>416</v>
      </c>
      <c r="D448" s="117">
        <f t="shared" si="68"/>
        <v>7</v>
      </c>
      <c r="E448" s="151">
        <v>24</v>
      </c>
      <c r="F448" s="136"/>
      <c r="G448" s="176">
        <f t="shared" si="69"/>
        <v>1305</v>
      </c>
      <c r="H448" s="185">
        <v>8</v>
      </c>
      <c r="J448" s="170">
        <f t="shared" si="70"/>
        <v>41306</v>
      </c>
      <c r="L448" s="190" t="str">
        <f t="shared" si="64"/>
        <v>%MW41306.8</v>
      </c>
      <c r="M448" s="164" t="str">
        <f t="shared" si="66"/>
        <v>p_%Q7.24</v>
      </c>
      <c r="O448" s="372">
        <f>'E-S'!C427</f>
        <v>1</v>
      </c>
      <c r="P448" s="127" t="str">
        <f>'E-S'!D427</f>
        <v>%Q7.24</v>
      </c>
      <c r="Q448" s="149" t="str">
        <f>'E-S'!E427</f>
        <v>?</v>
      </c>
      <c r="R448" s="149" t="str">
        <f>'E-S'!F427</f>
        <v>DEMANDER Plateau ?</v>
      </c>
    </row>
    <row r="449" spans="2:18">
      <c r="C449" s="160" t="s">
        <v>416</v>
      </c>
      <c r="D449" s="117">
        <f t="shared" si="68"/>
        <v>7</v>
      </c>
      <c r="E449" s="151">
        <v>25</v>
      </c>
      <c r="F449" s="136"/>
      <c r="G449" s="176">
        <f t="shared" si="69"/>
        <v>1305</v>
      </c>
      <c r="H449" s="185">
        <v>9</v>
      </c>
      <c r="J449" s="170">
        <f t="shared" si="70"/>
        <v>41306</v>
      </c>
      <c r="L449" s="190" t="str">
        <f t="shared" si="64"/>
        <v>%MW41306.9</v>
      </c>
      <c r="M449" s="164" t="str">
        <f t="shared" si="66"/>
        <v>p_%Q7.25</v>
      </c>
      <c r="O449" s="372">
        <f>'E-S'!C428</f>
        <v>1</v>
      </c>
      <c r="P449" s="127" t="str">
        <f>'E-S'!D428</f>
        <v>%Q7.25</v>
      </c>
      <c r="Q449" s="149" t="str">
        <f>'E-S'!E428</f>
        <v>?</v>
      </c>
      <c r="R449" s="149" t="str">
        <f>'E-S'!F428</f>
        <v>DEMANDER Capuchon ?</v>
      </c>
    </row>
    <row r="450" spans="2:18">
      <c r="C450" s="160" t="s">
        <v>416</v>
      </c>
      <c r="D450" s="117">
        <f t="shared" si="68"/>
        <v>7</v>
      </c>
      <c r="E450" s="151">
        <v>26</v>
      </c>
      <c r="F450" s="136"/>
      <c r="G450" s="176">
        <f t="shared" si="69"/>
        <v>1305</v>
      </c>
      <c r="H450" s="185">
        <v>10</v>
      </c>
      <c r="J450" s="170">
        <f t="shared" si="70"/>
        <v>41306</v>
      </c>
      <c r="L450" s="190" t="str">
        <f t="shared" si="64"/>
        <v>%MW41306.10</v>
      </c>
      <c r="M450" s="164" t="str">
        <f t="shared" si="66"/>
        <v>p_%Q7.26</v>
      </c>
      <c r="O450" s="372">
        <f>'E-S'!C429</f>
        <v>1</v>
      </c>
      <c r="P450" s="127" t="str">
        <f>'E-S'!D429</f>
        <v>%Q7.26</v>
      </c>
      <c r="Q450" s="149" t="str">
        <f>'E-S'!E429</f>
        <v>?</v>
      </c>
      <c r="R450" s="149" t="str">
        <f>'E-S'!F429</f>
        <v>Robot dehors encombre ?</v>
      </c>
    </row>
    <row r="451" spans="2:18">
      <c r="C451" s="160" t="s">
        <v>416</v>
      </c>
      <c r="D451" s="117">
        <f t="shared" si="68"/>
        <v>7</v>
      </c>
      <c r="E451" s="151">
        <v>27</v>
      </c>
      <c r="F451" s="136"/>
      <c r="G451" s="176">
        <f t="shared" si="69"/>
        <v>1305</v>
      </c>
      <c r="H451" s="185">
        <v>11</v>
      </c>
      <c r="J451" s="170">
        <f t="shared" si="70"/>
        <v>41306</v>
      </c>
      <c r="L451" s="190" t="str">
        <f t="shared" si="64"/>
        <v>%MW41306.11</v>
      </c>
      <c r="M451" s="164" t="str">
        <f t="shared" si="66"/>
        <v>p_%Q7.27</v>
      </c>
      <c r="O451" s="372">
        <f>'E-S'!C430</f>
        <v>1</v>
      </c>
      <c r="P451" s="127" t="str">
        <f>'E-S'!D430</f>
        <v>%Q7.27</v>
      </c>
      <c r="Q451" s="149" t="str">
        <f>'E-S'!E430</f>
        <v>?</v>
      </c>
      <c r="R451" s="149" t="str">
        <f>'E-S'!F430</f>
        <v>Robot en position Capuchon prêt ?</v>
      </c>
    </row>
    <row r="452" spans="2:18">
      <c r="C452" s="160" t="s">
        <v>416</v>
      </c>
      <c r="D452" s="117">
        <f t="shared" si="68"/>
        <v>7</v>
      </c>
      <c r="E452" s="151">
        <v>28</v>
      </c>
      <c r="F452" s="136"/>
      <c r="G452" s="176">
        <f t="shared" si="69"/>
        <v>1305</v>
      </c>
      <c r="H452" s="185">
        <v>12</v>
      </c>
      <c r="J452" s="170">
        <f t="shared" si="70"/>
        <v>41306</v>
      </c>
      <c r="L452" s="190" t="str">
        <f t="shared" si="64"/>
        <v>%MW41306.12</v>
      </c>
      <c r="M452" s="164" t="str">
        <f t="shared" si="66"/>
        <v>p_%Q7.28</v>
      </c>
      <c r="O452" s="372">
        <f>'E-S'!C431</f>
        <v>1</v>
      </c>
      <c r="P452" s="127" t="str">
        <f>'E-S'!D431</f>
        <v>%Q7.28</v>
      </c>
      <c r="Q452" s="149" t="str">
        <f>'E-S'!E431</f>
        <v>KM283.5</v>
      </c>
      <c r="R452" s="149" t="str">
        <f>'E-S'!F431</f>
        <v>ENLEVER FREIN levage Cadre centreur</v>
      </c>
    </row>
    <row r="453" spans="2:18">
      <c r="C453" s="160" t="s">
        <v>416</v>
      </c>
      <c r="D453" s="117">
        <f t="shared" si="68"/>
        <v>7</v>
      </c>
      <c r="E453" s="151">
        <v>29</v>
      </c>
      <c r="F453" s="136"/>
      <c r="G453" s="176">
        <f t="shared" si="69"/>
        <v>1305</v>
      </c>
      <c r="H453" s="185">
        <v>13</v>
      </c>
      <c r="J453" s="170">
        <f t="shared" si="70"/>
        <v>41306</v>
      </c>
      <c r="L453" s="190" t="str">
        <f t="shared" si="64"/>
        <v>%MW41306.13</v>
      </c>
      <c r="M453" s="164" t="str">
        <f t="shared" si="66"/>
        <v>p_%Q7.29</v>
      </c>
      <c r="O453" s="372">
        <f>'E-S'!C432</f>
        <v>1</v>
      </c>
      <c r="P453" s="127" t="str">
        <f>'E-S'!D432</f>
        <v>%Q7.29</v>
      </c>
      <c r="Q453" s="149" t="str">
        <f>'E-S'!E432</f>
        <v>KM283.6</v>
      </c>
      <c r="R453" s="149" t="str">
        <f>'E-S'!F432</f>
        <v>ENLEVER FREIN levage levage colonne TAI</v>
      </c>
    </row>
    <row r="454" spans="2:18">
      <c r="C454" s="160" t="s">
        <v>416</v>
      </c>
      <c r="D454" s="117">
        <f t="shared" si="68"/>
        <v>7</v>
      </c>
      <c r="E454" s="151">
        <v>30</v>
      </c>
      <c r="F454" s="136"/>
      <c r="G454" s="176">
        <f t="shared" si="69"/>
        <v>1305</v>
      </c>
      <c r="H454" s="185">
        <v>14</v>
      </c>
      <c r="J454" s="170">
        <f t="shared" si="70"/>
        <v>41306</v>
      </c>
      <c r="L454" s="190" t="str">
        <f t="shared" si="64"/>
        <v>%MW41306.14</v>
      </c>
      <c r="M454" s="164" t="str">
        <f t="shared" si="66"/>
        <v>p_%Q7.30</v>
      </c>
      <c r="O454" s="372">
        <f>'E-S'!C433</f>
        <v>1</v>
      </c>
      <c r="P454" s="127" t="str">
        <f>'E-S'!D433</f>
        <v>%Q7.30</v>
      </c>
      <c r="Q454" s="149" t="str">
        <f>'E-S'!E433</f>
        <v>KM283.7</v>
      </c>
      <c r="R454" s="149" t="str">
        <f>'E-S'!F433</f>
        <v>Coupe film (voir folio 32 ???)</v>
      </c>
    </row>
    <row r="455" spans="2:18" ht="17" thickBot="1">
      <c r="C455" s="160" t="s">
        <v>416</v>
      </c>
      <c r="D455" s="117">
        <f t="shared" si="68"/>
        <v>7</v>
      </c>
      <c r="E455" s="151">
        <v>31</v>
      </c>
      <c r="F455" s="137"/>
      <c r="G455" s="176">
        <f t="shared" si="69"/>
        <v>1305</v>
      </c>
      <c r="H455" s="185">
        <v>15</v>
      </c>
      <c r="J455" s="170">
        <f t="shared" si="70"/>
        <v>41306</v>
      </c>
      <c r="L455" s="191" t="str">
        <f t="shared" si="64"/>
        <v>%MW41306.15</v>
      </c>
      <c r="M455" s="164" t="str">
        <f t="shared" si="66"/>
        <v>p_%Q7.31</v>
      </c>
      <c r="O455" s="372">
        <f>'E-S'!C434</f>
        <v>1</v>
      </c>
      <c r="P455" s="127" t="str">
        <f>'E-S'!D434</f>
        <v>%Q7.31</v>
      </c>
      <c r="Q455" s="149" t="str">
        <f>'E-S'!E434</f>
        <v>KM283.8</v>
      </c>
      <c r="R455" s="149" t="str">
        <f>'E-S'!F434</f>
        <v>ENLEVER FREIN Pinces Place-film</v>
      </c>
    </row>
    <row r="456" spans="2:18" ht="17" thickBot="1">
      <c r="B456" s="167">
        <f>B440+1</f>
        <v>1306</v>
      </c>
      <c r="C456" s="159" t="s">
        <v>416</v>
      </c>
      <c r="D456" s="117">
        <f t="shared" si="68"/>
        <v>7</v>
      </c>
      <c r="E456" s="150">
        <v>32</v>
      </c>
      <c r="F456" s="171" t="str">
        <f>CONCATENATE("%MW",B456,":=",LEFT(P456,10),":16;")</f>
        <v>%MW1306:=%Q7.32:16;</v>
      </c>
      <c r="G456" s="175">
        <f>B456</f>
        <v>1306</v>
      </c>
      <c r="H456" s="184">
        <v>0</v>
      </c>
      <c r="J456" s="169">
        <f>G456+40001</f>
        <v>41307</v>
      </c>
      <c r="L456" s="186" t="str">
        <f t="shared" si="64"/>
        <v>%MW41307.0</v>
      </c>
      <c r="M456" s="163" t="str">
        <f t="shared" si="66"/>
        <v>p_%Q7.32</v>
      </c>
      <c r="O456" s="372">
        <f>'E-S'!C435</f>
        <v>1</v>
      </c>
      <c r="P456" s="127" t="str">
        <f>'E-S'!D435</f>
        <v>%Q7.32</v>
      </c>
      <c r="Q456" s="149" t="str">
        <f>'E-S'!E435</f>
        <v>KM284.1</v>
      </c>
      <c r="R456" s="149" t="str">
        <f>'E-S'!F435</f>
        <v>AVANCER Convoyeur entrée palette vide</v>
      </c>
    </row>
    <row r="457" spans="2:18">
      <c r="C457" s="159" t="s">
        <v>416</v>
      </c>
      <c r="D457" s="117">
        <f t="shared" si="68"/>
        <v>7</v>
      </c>
      <c r="E457" s="150">
        <v>33</v>
      </c>
      <c r="F457" s="134"/>
      <c r="G457" s="175">
        <f>G456</f>
        <v>1306</v>
      </c>
      <c r="H457" s="184">
        <v>1</v>
      </c>
      <c r="J457" s="169">
        <f t="shared" ref="J457:J471" si="71">G457+40001</f>
        <v>41307</v>
      </c>
      <c r="L457" s="187" t="str">
        <f t="shared" si="64"/>
        <v>%MW41307.1</v>
      </c>
      <c r="M457" s="163" t="str">
        <f t="shared" si="66"/>
        <v>p_%Q7.33</v>
      </c>
      <c r="O457" s="372">
        <f>'E-S'!C436</f>
        <v>1</v>
      </c>
      <c r="P457" s="127" t="str">
        <f>'E-S'!D436</f>
        <v>%Q7.33</v>
      </c>
      <c r="Q457" s="149" t="str">
        <f>'E-S'!E436</f>
        <v>KM284.2</v>
      </c>
      <c r="R457" s="149" t="str">
        <f>'E-S'!F436</f>
        <v>RECULER Convoyeur entrée palette vide</v>
      </c>
    </row>
    <row r="458" spans="2:18">
      <c r="C458" s="159" t="s">
        <v>416</v>
      </c>
      <c r="D458" s="117">
        <f t="shared" si="68"/>
        <v>7</v>
      </c>
      <c r="E458" s="150">
        <v>34</v>
      </c>
      <c r="F458" s="134"/>
      <c r="G458" s="175">
        <f t="shared" ref="G458:G487" si="72">G457</f>
        <v>1306</v>
      </c>
      <c r="H458" s="184">
        <v>2</v>
      </c>
      <c r="J458" s="169">
        <f t="shared" si="71"/>
        <v>41307</v>
      </c>
      <c r="L458" s="187" t="str">
        <f t="shared" si="64"/>
        <v>%MW41307.2</v>
      </c>
      <c r="M458" s="163" t="str">
        <f t="shared" si="66"/>
        <v>p_%Q7.34</v>
      </c>
      <c r="O458" s="372">
        <f>'E-S'!C437</f>
        <v>1</v>
      </c>
      <c r="P458" s="127" t="str">
        <f>'E-S'!D437</f>
        <v>%Q7.34</v>
      </c>
      <c r="Q458" s="149" t="str">
        <f>'E-S'!E437</f>
        <v>KM284.3</v>
      </c>
      <c r="R458" s="149" t="str">
        <f>'E-S'!F437</f>
        <v>AVANCER Convoyeur entrée Dégerbeur</v>
      </c>
    </row>
    <row r="459" spans="2:18">
      <c r="C459" s="159" t="s">
        <v>416</v>
      </c>
      <c r="D459" s="117">
        <f t="shared" si="68"/>
        <v>7</v>
      </c>
      <c r="E459" s="150">
        <v>35</v>
      </c>
      <c r="F459" s="134"/>
      <c r="G459" s="175">
        <f t="shared" si="72"/>
        <v>1306</v>
      </c>
      <c r="H459" s="184">
        <v>3</v>
      </c>
      <c r="J459" s="169">
        <f t="shared" si="71"/>
        <v>41307</v>
      </c>
      <c r="L459" s="187" t="str">
        <f t="shared" si="64"/>
        <v>%MW41307.3</v>
      </c>
      <c r="M459" s="163" t="str">
        <f t="shared" si="66"/>
        <v>p_%Q7.35</v>
      </c>
      <c r="O459" s="372">
        <f>'E-S'!C438</f>
        <v>1</v>
      </c>
      <c r="P459" s="127" t="str">
        <f>'E-S'!D438</f>
        <v>%Q7.35</v>
      </c>
      <c r="Q459" s="149" t="str">
        <f>'E-S'!E438</f>
        <v>KM284.4</v>
      </c>
      <c r="R459" s="149" t="str">
        <f>'E-S'!F438</f>
        <v>RECULER Convoyeur entrée Dégerbeur</v>
      </c>
    </row>
    <row r="460" spans="2:18">
      <c r="C460" s="159" t="s">
        <v>416</v>
      </c>
      <c r="D460" s="117">
        <f t="shared" si="68"/>
        <v>7</v>
      </c>
      <c r="E460" s="150">
        <v>36</v>
      </c>
      <c r="F460" s="134"/>
      <c r="G460" s="175">
        <f t="shared" si="72"/>
        <v>1306</v>
      </c>
      <c r="H460" s="184">
        <v>4</v>
      </c>
      <c r="J460" s="169">
        <f t="shared" si="71"/>
        <v>41307</v>
      </c>
      <c r="L460" s="187" t="str">
        <f t="shared" si="64"/>
        <v>%MW41307.4</v>
      </c>
      <c r="M460" s="163" t="str">
        <f t="shared" si="66"/>
        <v>p_%Q7.36</v>
      </c>
      <c r="O460" s="372">
        <f>'E-S'!C439</f>
        <v>1</v>
      </c>
      <c r="P460" s="127" t="str">
        <f>'E-S'!D439</f>
        <v>%Q7.36</v>
      </c>
      <c r="Q460" s="149" t="str">
        <f>'E-S'!E439</f>
        <v>KM284.5</v>
      </c>
      <c r="R460" s="149" t="str">
        <f>'E-S'!F439</f>
        <v>AVANCER Convoyeur sous Dégerbeur</v>
      </c>
    </row>
    <row r="461" spans="2:18">
      <c r="C461" s="159" t="s">
        <v>416</v>
      </c>
      <c r="D461" s="117">
        <f t="shared" si="68"/>
        <v>7</v>
      </c>
      <c r="E461" s="150">
        <v>37</v>
      </c>
      <c r="F461" s="134"/>
      <c r="G461" s="175">
        <f t="shared" si="72"/>
        <v>1306</v>
      </c>
      <c r="H461" s="184">
        <v>5</v>
      </c>
      <c r="J461" s="169">
        <f t="shared" si="71"/>
        <v>41307</v>
      </c>
      <c r="L461" s="187" t="str">
        <f t="shared" si="64"/>
        <v>%MW41307.5</v>
      </c>
      <c r="M461" s="163" t="str">
        <f t="shared" si="66"/>
        <v>p_%Q7.37</v>
      </c>
      <c r="O461" s="372">
        <f>'E-S'!C440</f>
        <v>1</v>
      </c>
      <c r="P461" s="127" t="str">
        <f>'E-S'!D440</f>
        <v>%Q7.37</v>
      </c>
      <c r="Q461" s="149" t="str">
        <f>'E-S'!E440</f>
        <v>KM284.6</v>
      </c>
      <c r="R461" s="149" t="str">
        <f>'E-S'!F440</f>
        <v>RECULER Convoyeur sous Dégerbeur</v>
      </c>
    </row>
    <row r="462" spans="2:18">
      <c r="C462" s="159" t="s">
        <v>416</v>
      </c>
      <c r="D462" s="117">
        <f t="shared" si="68"/>
        <v>7</v>
      </c>
      <c r="E462" s="150">
        <v>38</v>
      </c>
      <c r="F462" s="134"/>
      <c r="G462" s="175">
        <f t="shared" si="72"/>
        <v>1306</v>
      </c>
      <c r="H462" s="184">
        <v>6</v>
      </c>
      <c r="J462" s="169">
        <f t="shared" si="71"/>
        <v>41307</v>
      </c>
      <c r="L462" s="187" t="str">
        <f t="shared" si="64"/>
        <v>%MW41307.6</v>
      </c>
      <c r="M462" s="163" t="str">
        <f t="shared" si="66"/>
        <v>p_%Q7.38</v>
      </c>
      <c r="O462" s="372">
        <f>'E-S'!C441</f>
        <v>1</v>
      </c>
      <c r="P462" s="127" t="str">
        <f>'E-S'!D441</f>
        <v>%Q7.38</v>
      </c>
      <c r="Q462" s="149" t="str">
        <f>'E-S'!E441</f>
        <v>KM284.7</v>
      </c>
      <c r="R462" s="149" t="str">
        <f>'E-S'!F441</f>
        <v>MONTER Dégerbeur</v>
      </c>
    </row>
    <row r="463" spans="2:18">
      <c r="C463" s="159" t="s">
        <v>416</v>
      </c>
      <c r="D463" s="117">
        <f t="shared" si="68"/>
        <v>7</v>
      </c>
      <c r="E463" s="150">
        <v>39</v>
      </c>
      <c r="F463" s="134"/>
      <c r="G463" s="175">
        <f t="shared" si="72"/>
        <v>1306</v>
      </c>
      <c r="H463" s="184">
        <v>7</v>
      </c>
      <c r="J463" s="169">
        <f t="shared" si="71"/>
        <v>41307</v>
      </c>
      <c r="L463" s="187" t="str">
        <f t="shared" si="64"/>
        <v>%MW41307.7</v>
      </c>
      <c r="M463" s="163" t="str">
        <f t="shared" si="66"/>
        <v>p_%Q7.39</v>
      </c>
      <c r="O463" s="372">
        <f>'E-S'!C442</f>
        <v>1</v>
      </c>
      <c r="P463" s="127" t="str">
        <f>'E-S'!D442</f>
        <v>%Q7.39</v>
      </c>
      <c r="Q463" s="149" t="str">
        <f>'E-S'!E442</f>
        <v>KM284.8</v>
      </c>
      <c r="R463" s="149" t="str">
        <f>'E-S'!F442</f>
        <v>DESCENDRE Dégerbeur</v>
      </c>
    </row>
    <row r="464" spans="2:18">
      <c r="C464" s="159" t="s">
        <v>416</v>
      </c>
      <c r="D464" s="117">
        <f t="shared" si="68"/>
        <v>7</v>
      </c>
      <c r="E464" s="150">
        <v>40</v>
      </c>
      <c r="F464" s="134"/>
      <c r="G464" s="175">
        <f t="shared" si="72"/>
        <v>1306</v>
      </c>
      <c r="H464" s="184">
        <v>8</v>
      </c>
      <c r="J464" s="169">
        <f t="shared" si="71"/>
        <v>41307</v>
      </c>
      <c r="L464" s="187" t="str">
        <f t="shared" si="64"/>
        <v>%MW41307.8</v>
      </c>
      <c r="M464" s="163" t="str">
        <f t="shared" si="66"/>
        <v>p_%Q7.40</v>
      </c>
      <c r="O464" s="372">
        <f>'E-S'!C443</f>
        <v>1</v>
      </c>
      <c r="P464" s="127" t="str">
        <f>'E-S'!D443</f>
        <v>%Q7.40</v>
      </c>
      <c r="Q464" s="149" t="str">
        <f>'E-S'!E443</f>
        <v>KM285.1</v>
      </c>
      <c r="R464" s="149" t="str">
        <f>'E-S'!F443</f>
        <v>AVANCER Convoyeur devio triage palette</v>
      </c>
    </row>
    <row r="465" spans="2:18">
      <c r="C465" s="159" t="s">
        <v>416</v>
      </c>
      <c r="D465" s="117">
        <f t="shared" si="68"/>
        <v>7</v>
      </c>
      <c r="E465" s="150">
        <v>41</v>
      </c>
      <c r="F465" s="134"/>
      <c r="G465" s="175">
        <f t="shared" si="72"/>
        <v>1306</v>
      </c>
      <c r="H465" s="184">
        <v>9</v>
      </c>
      <c r="J465" s="169">
        <f t="shared" si="71"/>
        <v>41307</v>
      </c>
      <c r="L465" s="187" t="str">
        <f t="shared" si="64"/>
        <v>%MW41307.9</v>
      </c>
      <c r="M465" s="163" t="str">
        <f t="shared" si="66"/>
        <v>p_%Q7.41</v>
      </c>
      <c r="O465" s="372">
        <f>'E-S'!C444</f>
        <v>1</v>
      </c>
      <c r="P465" s="127" t="str">
        <f>'E-S'!D444</f>
        <v>%Q7.41</v>
      </c>
      <c r="Q465" s="149" t="str">
        <f>'E-S'!E444</f>
        <v>KM285.2</v>
      </c>
      <c r="R465" s="149" t="str">
        <f>'E-S'!F444</f>
        <v>RECULER Convoyeur devio triage palette</v>
      </c>
    </row>
    <row r="466" spans="2:18">
      <c r="C466" s="159" t="s">
        <v>416</v>
      </c>
      <c r="D466" s="117">
        <f t="shared" si="68"/>
        <v>7</v>
      </c>
      <c r="E466" s="150">
        <v>42</v>
      </c>
      <c r="F466" s="134"/>
      <c r="G466" s="175">
        <f t="shared" si="72"/>
        <v>1306</v>
      </c>
      <c r="H466" s="184">
        <v>10</v>
      </c>
      <c r="J466" s="169">
        <f t="shared" si="71"/>
        <v>41307</v>
      </c>
      <c r="L466" s="187" t="str">
        <f t="shared" si="64"/>
        <v>%MW41307.10</v>
      </c>
      <c r="M466" s="163" t="str">
        <f t="shared" si="66"/>
        <v>p_%Q7.42</v>
      </c>
      <c r="O466" s="372">
        <f>'E-S'!C445</f>
        <v>1</v>
      </c>
      <c r="P466" s="127" t="str">
        <f>'E-S'!D445</f>
        <v>%Q7.42</v>
      </c>
      <c r="Q466" s="149" t="str">
        <f>'E-S'!E445</f>
        <v>KM285.3</v>
      </c>
      <c r="R466" s="149" t="str">
        <f>'E-S'!F445</f>
        <v>AVANCER Trichaîne devio triage palette</v>
      </c>
    </row>
    <row r="467" spans="2:18">
      <c r="C467" s="159" t="s">
        <v>416</v>
      </c>
      <c r="D467" s="117">
        <f t="shared" si="68"/>
        <v>7</v>
      </c>
      <c r="E467" s="150">
        <v>43</v>
      </c>
      <c r="F467" s="134"/>
      <c r="G467" s="175">
        <f t="shared" si="72"/>
        <v>1306</v>
      </c>
      <c r="H467" s="184">
        <v>11</v>
      </c>
      <c r="J467" s="169">
        <f t="shared" si="71"/>
        <v>41307</v>
      </c>
      <c r="L467" s="187" t="str">
        <f t="shared" si="64"/>
        <v>%MW41307.11</v>
      </c>
      <c r="M467" s="163" t="str">
        <f t="shared" si="66"/>
        <v>p_%Q7.43</v>
      </c>
      <c r="O467" s="372">
        <f>'E-S'!C446</f>
        <v>1</v>
      </c>
      <c r="P467" s="127" t="str">
        <f>'E-S'!D446</f>
        <v>%Q7.43</v>
      </c>
      <c r="Q467" s="149" t="str">
        <f>'E-S'!E446</f>
        <v>KM285.4</v>
      </c>
      <c r="R467" s="149" t="str">
        <f>'E-S'!F446</f>
        <v>RECULER Trichaîne devio triage palette</v>
      </c>
    </row>
    <row r="468" spans="2:18">
      <c r="C468" s="159" t="s">
        <v>416</v>
      </c>
      <c r="D468" s="117">
        <f t="shared" si="68"/>
        <v>7</v>
      </c>
      <c r="E468" s="150">
        <v>44</v>
      </c>
      <c r="F468" s="134"/>
      <c r="G468" s="175">
        <f t="shared" si="72"/>
        <v>1306</v>
      </c>
      <c r="H468" s="184">
        <v>12</v>
      </c>
      <c r="J468" s="169">
        <f t="shared" si="71"/>
        <v>41307</v>
      </c>
      <c r="L468" s="187" t="str">
        <f t="shared" si="64"/>
        <v>%MW41307.12</v>
      </c>
      <c r="M468" s="163" t="str">
        <f t="shared" si="66"/>
        <v>p_%Q7.44</v>
      </c>
      <c r="O468" s="372">
        <f>'E-S'!C447</f>
        <v>1</v>
      </c>
      <c r="P468" s="127" t="str">
        <f>'E-S'!D447</f>
        <v>%Q7.44</v>
      </c>
      <c r="Q468" s="149" t="str">
        <f>'E-S'!E447</f>
        <v>?</v>
      </c>
      <c r="R468" s="149" t="str">
        <f>'E-S'!F447</f>
        <v>Capuchon pris</v>
      </c>
    </row>
    <row r="469" spans="2:18">
      <c r="C469" s="159" t="s">
        <v>416</v>
      </c>
      <c r="D469" s="117">
        <f t="shared" si="68"/>
        <v>7</v>
      </c>
      <c r="E469" s="150">
        <v>45</v>
      </c>
      <c r="F469" s="134"/>
      <c r="G469" s="175">
        <f t="shared" si="72"/>
        <v>1306</v>
      </c>
      <c r="H469" s="184">
        <v>13</v>
      </c>
      <c r="J469" s="169">
        <f t="shared" si="71"/>
        <v>41307</v>
      </c>
      <c r="L469" s="187" t="str">
        <f t="shared" si="64"/>
        <v>%MW41307.13</v>
      </c>
      <c r="M469" s="163" t="str">
        <f t="shared" si="66"/>
        <v>p_%Q7.45</v>
      </c>
      <c r="O469" s="372">
        <f>'E-S'!C448</f>
        <v>1</v>
      </c>
      <c r="P469" s="127" t="str">
        <f>'E-S'!D448</f>
        <v>%Q7.45</v>
      </c>
      <c r="Q469" s="149" t="str">
        <f>'E-S'!E448</f>
        <v>?</v>
      </c>
      <c r="R469" s="149" t="str">
        <f>'E-S'!F448</f>
        <v>DMANDER Nappe</v>
      </c>
    </row>
    <row r="470" spans="2:18">
      <c r="C470" s="159" t="s">
        <v>416</v>
      </c>
      <c r="D470" s="117">
        <f t="shared" si="68"/>
        <v>7</v>
      </c>
      <c r="E470" s="150">
        <v>46</v>
      </c>
      <c r="F470" s="134"/>
      <c r="G470" s="175">
        <f t="shared" si="72"/>
        <v>1306</v>
      </c>
      <c r="H470" s="184">
        <v>14</v>
      </c>
      <c r="J470" s="169">
        <f t="shared" si="71"/>
        <v>41307</v>
      </c>
      <c r="L470" s="187" t="str">
        <f t="shared" si="64"/>
        <v>%MW41307.14</v>
      </c>
      <c r="M470" s="163" t="str">
        <f t="shared" si="66"/>
        <v>p_%Q7.46</v>
      </c>
      <c r="O470" s="372">
        <f>'E-S'!C449</f>
        <v>0</v>
      </c>
      <c r="P470" s="127" t="str">
        <f>'E-S'!D449</f>
        <v>%Q7.46</v>
      </c>
      <c r="Q470" s="149" t="str">
        <f>'E-S'!E449</f>
        <v>n.c.</v>
      </c>
      <c r="R470" s="149">
        <f>'E-S'!F449</f>
        <v>0</v>
      </c>
    </row>
    <row r="471" spans="2:18" ht="17" thickBot="1">
      <c r="C471" s="159" t="s">
        <v>416</v>
      </c>
      <c r="D471" s="117">
        <f t="shared" si="68"/>
        <v>7</v>
      </c>
      <c r="E471" s="150">
        <v>47</v>
      </c>
      <c r="F471" s="135"/>
      <c r="G471" s="175">
        <f t="shared" si="72"/>
        <v>1306</v>
      </c>
      <c r="H471" s="184">
        <v>15</v>
      </c>
      <c r="J471" s="169">
        <f t="shared" si="71"/>
        <v>41307</v>
      </c>
      <c r="L471" s="188" t="str">
        <f t="shared" si="64"/>
        <v>%MW41307.15</v>
      </c>
      <c r="M471" s="163" t="str">
        <f t="shared" si="66"/>
        <v>p_%Q7.47</v>
      </c>
      <c r="O471" s="372">
        <f>'E-S'!C450</f>
        <v>0</v>
      </c>
      <c r="P471" s="127" t="str">
        <f>'E-S'!D450</f>
        <v>%Q7.47</v>
      </c>
      <c r="Q471" s="149" t="str">
        <f>'E-S'!E450</f>
        <v>n.c.</v>
      </c>
      <c r="R471" s="149">
        <f>'E-S'!F450</f>
        <v>0</v>
      </c>
    </row>
    <row r="472" spans="2:18" ht="17" thickBot="1">
      <c r="B472" s="167">
        <f>B456+1</f>
        <v>1307</v>
      </c>
      <c r="C472" s="160" t="s">
        <v>416</v>
      </c>
      <c r="D472" s="117">
        <f t="shared" si="68"/>
        <v>7</v>
      </c>
      <c r="E472" s="153">
        <v>48</v>
      </c>
      <c r="F472" s="172" t="str">
        <f>CONCATENATE("%MW",B472,":=",LEFT(P472,10),":16;")</f>
        <v>%MW1307:=%Q7.48:16;</v>
      </c>
      <c r="G472" s="176">
        <f>B472</f>
        <v>1307</v>
      </c>
      <c r="H472" s="185">
        <v>0</v>
      </c>
      <c r="J472" s="170">
        <f>G472+40001</f>
        <v>41308</v>
      </c>
      <c r="L472" s="189" t="str">
        <f t="shared" ref="L472:L535" si="73">CONCATENATE("%MW",J472,".",H472)</f>
        <v>%MW41308.0</v>
      </c>
      <c r="M472" s="164" t="str">
        <f t="shared" si="66"/>
        <v>p_%Q7.48</v>
      </c>
      <c r="O472" s="372">
        <f>'E-S'!C451</f>
        <v>1</v>
      </c>
      <c r="P472" s="127" t="str">
        <f>'E-S'!D451</f>
        <v>%Q7.48</v>
      </c>
      <c r="Q472" s="149" t="str">
        <f>'E-S'!E451</f>
        <v>HL286.1</v>
      </c>
      <c r="R472" s="149" t="str">
        <f>'E-S'!F451</f>
        <v>ALUMER le Rouge de la colonne lumineuse</v>
      </c>
    </row>
    <row r="473" spans="2:18">
      <c r="C473" s="160" t="s">
        <v>416</v>
      </c>
      <c r="D473" s="117">
        <f t="shared" si="68"/>
        <v>7</v>
      </c>
      <c r="E473" s="153">
        <v>49</v>
      </c>
      <c r="F473" s="136"/>
      <c r="G473" s="176">
        <f t="shared" si="72"/>
        <v>1307</v>
      </c>
      <c r="H473" s="185">
        <v>1</v>
      </c>
      <c r="J473" s="170">
        <f t="shared" ref="J473:J487" si="74">G473+40001</f>
        <v>41308</v>
      </c>
      <c r="L473" s="190" t="str">
        <f t="shared" si="73"/>
        <v>%MW41308.1</v>
      </c>
      <c r="M473" s="164" t="str">
        <f t="shared" si="66"/>
        <v>p_%Q7.49</v>
      </c>
      <c r="O473" s="372">
        <f>'E-S'!C452</f>
        <v>1</v>
      </c>
      <c r="P473" s="127" t="str">
        <f>'E-S'!D452</f>
        <v>%Q7.49</v>
      </c>
      <c r="Q473" s="149" t="str">
        <f>'E-S'!E452</f>
        <v>HL286.2</v>
      </c>
      <c r="R473" s="149" t="str">
        <f>'E-S'!F452</f>
        <v>ALUMER le Vert de la colonne lumineuse</v>
      </c>
    </row>
    <row r="474" spans="2:18">
      <c r="C474" s="160" t="s">
        <v>416</v>
      </c>
      <c r="D474" s="117">
        <f t="shared" si="68"/>
        <v>7</v>
      </c>
      <c r="E474" s="153">
        <v>50</v>
      </c>
      <c r="F474" s="136"/>
      <c r="G474" s="176">
        <f t="shared" si="72"/>
        <v>1307</v>
      </c>
      <c r="H474" s="185">
        <v>2</v>
      </c>
      <c r="J474" s="170">
        <f t="shared" si="74"/>
        <v>41308</v>
      </c>
      <c r="L474" s="190" t="str">
        <f t="shared" si="73"/>
        <v>%MW41308.2</v>
      </c>
      <c r="M474" s="164" t="str">
        <f t="shared" si="66"/>
        <v>p_%Q7.50</v>
      </c>
      <c r="O474" s="372">
        <f>'E-S'!C453</f>
        <v>1</v>
      </c>
      <c r="P474" s="127" t="str">
        <f>'E-S'!D453</f>
        <v>%Q7.50</v>
      </c>
      <c r="Q474" s="149" t="str">
        <f>'E-S'!E453</f>
        <v>HL286.3</v>
      </c>
      <c r="R474" s="149" t="str">
        <f>'E-S'!F453</f>
        <v>ALUMER le Jaune de la colonne lumineuse</v>
      </c>
    </row>
    <row r="475" spans="2:18">
      <c r="C475" s="160" t="s">
        <v>416</v>
      </c>
      <c r="D475" s="117">
        <f t="shared" si="68"/>
        <v>7</v>
      </c>
      <c r="E475" s="153">
        <v>51</v>
      </c>
      <c r="F475" s="136"/>
      <c r="G475" s="176">
        <f t="shared" si="72"/>
        <v>1307</v>
      </c>
      <c r="H475" s="185">
        <v>3</v>
      </c>
      <c r="J475" s="170">
        <f t="shared" si="74"/>
        <v>41308</v>
      </c>
      <c r="L475" s="190" t="str">
        <f t="shared" si="73"/>
        <v>%MW41308.3</v>
      </c>
      <c r="M475" s="164" t="str">
        <f t="shared" si="66"/>
        <v>p_%Q7.51</v>
      </c>
      <c r="O475" s="372">
        <f>'E-S'!C454</f>
        <v>1</v>
      </c>
      <c r="P475" s="127" t="str">
        <f>'E-S'!D454</f>
        <v>%Q7.51</v>
      </c>
      <c r="Q475" s="149" t="str">
        <f>'E-S'!E454</f>
        <v>HL286.4</v>
      </c>
      <c r="R475" s="149" t="str">
        <f>'E-S'!F454</f>
        <v>KLAXONNER avec la colonne lumineuse</v>
      </c>
    </row>
    <row r="476" spans="2:18">
      <c r="C476" s="160" t="s">
        <v>416</v>
      </c>
      <c r="D476" s="117">
        <f t="shared" si="68"/>
        <v>7</v>
      </c>
      <c r="E476" s="153">
        <v>52</v>
      </c>
      <c r="F476" s="136"/>
      <c r="G476" s="176">
        <f t="shared" si="72"/>
        <v>1307</v>
      </c>
      <c r="H476" s="185">
        <v>4</v>
      </c>
      <c r="J476" s="170">
        <f t="shared" si="74"/>
        <v>41308</v>
      </c>
      <c r="L476" s="190" t="str">
        <f t="shared" si="73"/>
        <v>%MW41308.4</v>
      </c>
      <c r="M476" s="164" t="str">
        <f t="shared" si="66"/>
        <v>p_%Q7.52</v>
      </c>
      <c r="O476" s="372">
        <f>'E-S'!C455</f>
        <v>1</v>
      </c>
      <c r="P476" s="127" t="str">
        <f>'E-S'!D455</f>
        <v>%Q7.52</v>
      </c>
      <c r="Q476" s="149" t="str">
        <f>'E-S'!E455</f>
        <v>YV69.3</v>
      </c>
      <c r="R476" s="149" t="str">
        <f>'E-S'!F455</f>
        <v>FORCER la mise sous pression du Palettiseur</v>
      </c>
    </row>
    <row r="477" spans="2:18">
      <c r="C477" s="160" t="s">
        <v>416</v>
      </c>
      <c r="D477" s="117">
        <f t="shared" si="68"/>
        <v>7</v>
      </c>
      <c r="E477" s="153">
        <v>53</v>
      </c>
      <c r="F477" s="136"/>
      <c r="G477" s="176">
        <f t="shared" si="72"/>
        <v>1307</v>
      </c>
      <c r="H477" s="185">
        <v>5</v>
      </c>
      <c r="J477" s="170">
        <f t="shared" si="74"/>
        <v>41308</v>
      </c>
      <c r="L477" s="190" t="str">
        <f t="shared" si="73"/>
        <v>%MW41308.5</v>
      </c>
      <c r="M477" s="164" t="str">
        <f t="shared" si="66"/>
        <v>p_%Q7.53</v>
      </c>
      <c r="O477" s="372">
        <f>'E-S'!C456</f>
        <v>1</v>
      </c>
      <c r="P477" s="127" t="str">
        <f>'E-S'!D456</f>
        <v>%Q7.53</v>
      </c>
      <c r="Q477" s="149" t="str">
        <f>'E-S'!E456</f>
        <v>YV69.5</v>
      </c>
      <c r="R477" s="149" t="str">
        <f>'E-S'!F456</f>
        <v>FORCER la mise sous pression du Magasin Carton 1</v>
      </c>
    </row>
    <row r="478" spans="2:18">
      <c r="C478" s="160" t="s">
        <v>416</v>
      </c>
      <c r="D478" s="117">
        <f t="shared" si="68"/>
        <v>7</v>
      </c>
      <c r="E478" s="153">
        <v>54</v>
      </c>
      <c r="F478" s="136"/>
      <c r="G478" s="176">
        <f t="shared" si="72"/>
        <v>1307</v>
      </c>
      <c r="H478" s="185">
        <v>6</v>
      </c>
      <c r="J478" s="170">
        <f t="shared" si="74"/>
        <v>41308</v>
      </c>
      <c r="L478" s="190" t="str">
        <f t="shared" si="73"/>
        <v>%MW41308.6</v>
      </c>
      <c r="M478" s="164" t="str">
        <f t="shared" si="66"/>
        <v>p_%Q7.54</v>
      </c>
      <c r="O478" s="372">
        <f>'E-S'!C457</f>
        <v>0</v>
      </c>
      <c r="P478" s="127" t="str">
        <f>'E-S'!D457</f>
        <v>%Q7.54</v>
      </c>
      <c r="Q478" s="149" t="str">
        <f>'E-S'!E457</f>
        <v>YV70.2</v>
      </c>
      <c r="R478" s="149" t="str">
        <f>'E-S'!F457</f>
        <v>FORCER la mise sous pression du Magasin Carton 2</v>
      </c>
    </row>
    <row r="479" spans="2:18">
      <c r="C479" s="160" t="s">
        <v>416</v>
      </c>
      <c r="D479" s="117">
        <f t="shared" si="68"/>
        <v>7</v>
      </c>
      <c r="E479" s="153">
        <v>55</v>
      </c>
      <c r="F479" s="136"/>
      <c r="G479" s="176">
        <f t="shared" si="72"/>
        <v>1307</v>
      </c>
      <c r="H479" s="185">
        <v>7</v>
      </c>
      <c r="J479" s="170">
        <f t="shared" si="74"/>
        <v>41308</v>
      </c>
      <c r="L479" s="190" t="str">
        <f t="shared" si="73"/>
        <v>%MW41308.7</v>
      </c>
      <c r="M479" s="164" t="str">
        <f t="shared" si="66"/>
        <v>p_%Q7.55</v>
      </c>
      <c r="O479" s="372">
        <f>'E-S'!C458</f>
        <v>1</v>
      </c>
      <c r="P479" s="127" t="str">
        <f>'E-S'!D458</f>
        <v>%Q7.55</v>
      </c>
      <c r="Q479" s="149" t="str">
        <f>'E-S'!E458</f>
        <v>KM70.8</v>
      </c>
      <c r="R479" s="149" t="str">
        <f>'E-S'!F458</f>
        <v>FORCER la mise sous tension du Dégerbeur</v>
      </c>
    </row>
    <row r="480" spans="2:18">
      <c r="C480" s="160" t="s">
        <v>416</v>
      </c>
      <c r="D480" s="117">
        <f t="shared" si="68"/>
        <v>7</v>
      </c>
      <c r="E480" s="153">
        <v>56</v>
      </c>
      <c r="F480" s="136"/>
      <c r="G480" s="176">
        <f t="shared" si="72"/>
        <v>1307</v>
      </c>
      <c r="H480" s="185">
        <v>8</v>
      </c>
      <c r="J480" s="170">
        <f t="shared" si="74"/>
        <v>41308</v>
      </c>
      <c r="L480" s="190" t="str">
        <f t="shared" si="73"/>
        <v>%MW41308.8</v>
      </c>
      <c r="M480" s="164" t="str">
        <f t="shared" si="66"/>
        <v>p_%Q7.56</v>
      </c>
      <c r="O480" s="372">
        <f>'E-S'!C459</f>
        <v>1</v>
      </c>
      <c r="P480" s="127" t="str">
        <f>'E-S'!D459</f>
        <v>%Q7.56</v>
      </c>
      <c r="Q480" s="149" t="str">
        <f>'E-S'!E459</f>
        <v>Stacker_%I5.28</v>
      </c>
      <c r="R480" s="149" t="str">
        <f>'E-S'!F459</f>
        <v>INFORMER l'automate STACKER : "Palettiseur en position de prise de couche"</v>
      </c>
    </row>
    <row r="481" spans="2:18">
      <c r="C481" s="160" t="s">
        <v>416</v>
      </c>
      <c r="D481" s="117">
        <f t="shared" si="68"/>
        <v>7</v>
      </c>
      <c r="E481" s="153">
        <v>57</v>
      </c>
      <c r="F481" s="136"/>
      <c r="G481" s="176">
        <f t="shared" si="72"/>
        <v>1307</v>
      </c>
      <c r="H481" s="185">
        <v>9</v>
      </c>
      <c r="J481" s="170">
        <f t="shared" si="74"/>
        <v>41308</v>
      </c>
      <c r="L481" s="190" t="str">
        <f t="shared" si="73"/>
        <v>%MW41308.9</v>
      </c>
      <c r="M481" s="164" t="str">
        <f t="shared" si="66"/>
        <v>p_%Q7.57</v>
      </c>
      <c r="O481" s="372">
        <f>'E-S'!C460</f>
        <v>1</v>
      </c>
      <c r="P481" s="127" t="str">
        <f>'E-S'!D460</f>
        <v>%Q7.57</v>
      </c>
      <c r="Q481" s="149" t="str">
        <f>'E-S'!E460</f>
        <v>Stacker_%I5.29</v>
      </c>
      <c r="R481" s="149" t="str">
        <f>'E-S'!F460</f>
        <v>INFORMER l'automate STACKER : "Palettiseur a terminé la prise de couche"</v>
      </c>
    </row>
    <row r="482" spans="2:18">
      <c r="C482" s="160" t="s">
        <v>416</v>
      </c>
      <c r="D482" s="117">
        <f t="shared" si="68"/>
        <v>7</v>
      </c>
      <c r="E482" s="153">
        <v>58</v>
      </c>
      <c r="F482" s="136"/>
      <c r="G482" s="176">
        <f t="shared" si="72"/>
        <v>1307</v>
      </c>
      <c r="H482" s="185">
        <v>10</v>
      </c>
      <c r="J482" s="170">
        <f t="shared" si="74"/>
        <v>41308</v>
      </c>
      <c r="L482" s="190" t="str">
        <f t="shared" si="73"/>
        <v>%MW41308.10</v>
      </c>
      <c r="M482" s="164" t="str">
        <f t="shared" si="66"/>
        <v>p_%Q7.58</v>
      </c>
      <c r="O482" s="372">
        <f>'E-S'!C461</f>
        <v>1</v>
      </c>
      <c r="P482" s="127" t="str">
        <f>'E-S'!D461</f>
        <v>%Q7.58</v>
      </c>
      <c r="Q482" s="149" t="str">
        <f>'E-S'!E461</f>
        <v>Stacker_%I5.30</v>
      </c>
      <c r="R482" s="149" t="str">
        <f>'E-S'!F461</f>
        <v>INFORMER l'automate STACKER : "Palettiseur et robot OK, pas en alarme"</v>
      </c>
    </row>
    <row r="483" spans="2:18">
      <c r="C483" s="160" t="s">
        <v>416</v>
      </c>
      <c r="D483" s="117">
        <f t="shared" si="68"/>
        <v>7</v>
      </c>
      <c r="E483" s="153">
        <v>59</v>
      </c>
      <c r="F483" s="136"/>
      <c r="G483" s="176">
        <f t="shared" si="72"/>
        <v>1307</v>
      </c>
      <c r="H483" s="185">
        <v>11</v>
      </c>
      <c r="J483" s="170">
        <f t="shared" si="74"/>
        <v>41308</v>
      </c>
      <c r="L483" s="190" t="str">
        <f t="shared" si="73"/>
        <v>%MW41308.11</v>
      </c>
      <c r="M483" s="164" t="str">
        <f t="shared" si="66"/>
        <v>p_%Q7.59</v>
      </c>
      <c r="O483" s="372">
        <f>'E-S'!C462</f>
        <v>1</v>
      </c>
      <c r="P483" s="127" t="str">
        <f>'E-S'!D462</f>
        <v>%Q7.59</v>
      </c>
      <c r="Q483" s="149" t="str">
        <f>'E-S'!E462</f>
        <v>Stacker_%I5.31</v>
      </c>
      <c r="R483" s="149" t="str">
        <f>'E-S'!F462</f>
        <v>INFORMER l'automate STACKER : "Portes de la zone fermées OK"</v>
      </c>
    </row>
    <row r="484" spans="2:18">
      <c r="C484" s="160" t="s">
        <v>416</v>
      </c>
      <c r="D484" s="117">
        <f t="shared" si="68"/>
        <v>7</v>
      </c>
      <c r="E484" s="153">
        <v>60</v>
      </c>
      <c r="F484" s="136"/>
      <c r="G484" s="176">
        <f t="shared" si="72"/>
        <v>1307</v>
      </c>
      <c r="H484" s="185">
        <v>12</v>
      </c>
      <c r="J484" s="170">
        <f t="shared" si="74"/>
        <v>41308</v>
      </c>
      <c r="L484" s="190" t="str">
        <f t="shared" si="73"/>
        <v>%MW41308.12</v>
      </c>
      <c r="M484" s="164" t="str">
        <f t="shared" si="66"/>
        <v>p_%Q7.60</v>
      </c>
      <c r="O484" s="372">
        <f>'E-S'!C463</f>
        <v>1</v>
      </c>
      <c r="P484" s="127" t="str">
        <f>'E-S'!D463</f>
        <v>%Q7.60</v>
      </c>
      <c r="Q484" s="149" t="str">
        <f>'E-S'!E463</f>
        <v>Stacker_%I5.26</v>
      </c>
      <c r="R484" s="149" t="str">
        <f>'E-S'!F463</f>
        <v>INFORMER l'automate STACKER : "Palettiseur arrêté proprement, en phase", n.c. ?</v>
      </c>
    </row>
    <row r="485" spans="2:18">
      <c r="C485" s="160" t="s">
        <v>416</v>
      </c>
      <c r="D485" s="117">
        <f t="shared" si="68"/>
        <v>7</v>
      </c>
      <c r="E485" s="153">
        <v>61</v>
      </c>
      <c r="F485" s="136"/>
      <c r="G485" s="176">
        <f t="shared" si="72"/>
        <v>1307</v>
      </c>
      <c r="H485" s="185">
        <v>13</v>
      </c>
      <c r="J485" s="170">
        <f t="shared" si="74"/>
        <v>41308</v>
      </c>
      <c r="L485" s="190" t="str">
        <f t="shared" si="73"/>
        <v>%MW41308.13</v>
      </c>
      <c r="M485" s="164" t="str">
        <f t="shared" si="66"/>
        <v>p_%Q7.61</v>
      </c>
      <c r="O485" s="372">
        <f>'E-S'!C464</f>
        <v>1</v>
      </c>
      <c r="P485" s="127" t="str">
        <f>'E-S'!D464</f>
        <v>%Q7.61</v>
      </c>
      <c r="Q485" s="149" t="str">
        <f>'E-S'!E464</f>
        <v>Stacker_%I5.27</v>
      </c>
      <c r="R485" s="149" t="str">
        <f>'E-S'!F464</f>
        <v>INFORMER l'automate STACKER : "Demande que Stacker s'arrête proprement, en phase", n.c. ?</v>
      </c>
    </row>
    <row r="486" spans="2:18">
      <c r="C486" s="160" t="s">
        <v>416</v>
      </c>
      <c r="D486" s="117">
        <f t="shared" si="68"/>
        <v>7</v>
      </c>
      <c r="E486" s="153">
        <v>62</v>
      </c>
      <c r="F486" s="136"/>
      <c r="G486" s="176">
        <f t="shared" si="72"/>
        <v>1307</v>
      </c>
      <c r="H486" s="185">
        <v>14</v>
      </c>
      <c r="J486" s="170">
        <f t="shared" si="74"/>
        <v>41308</v>
      </c>
      <c r="L486" s="190" t="str">
        <f t="shared" si="73"/>
        <v>%MW41308.14</v>
      </c>
      <c r="M486" s="164" t="str">
        <f t="shared" si="66"/>
        <v>p_%Q7.62</v>
      </c>
      <c r="O486" s="372">
        <f>'E-S'!C465</f>
        <v>0</v>
      </c>
      <c r="P486" s="127" t="str">
        <f>'E-S'!D465</f>
        <v>%Q7.62</v>
      </c>
      <c r="Q486" s="149" t="str">
        <f>'E-S'!E465</f>
        <v>n.c.</v>
      </c>
      <c r="R486" s="149">
        <f>'E-S'!F465</f>
        <v>0</v>
      </c>
    </row>
    <row r="487" spans="2:18" ht="17" thickBot="1">
      <c r="C487" s="160" t="s">
        <v>416</v>
      </c>
      <c r="D487" s="117">
        <f t="shared" si="68"/>
        <v>7</v>
      </c>
      <c r="E487" s="153">
        <v>63</v>
      </c>
      <c r="F487" s="137"/>
      <c r="G487" s="176">
        <f t="shared" si="72"/>
        <v>1307</v>
      </c>
      <c r="H487" s="185">
        <v>15</v>
      </c>
      <c r="J487" s="170">
        <f t="shared" si="74"/>
        <v>41308</v>
      </c>
      <c r="L487" s="191" t="str">
        <f t="shared" si="73"/>
        <v>%MW41308.15</v>
      </c>
      <c r="M487" s="164" t="str">
        <f t="shared" si="66"/>
        <v>p_%Q7.63</v>
      </c>
      <c r="O487" s="372">
        <f>'E-S'!C466</f>
        <v>1</v>
      </c>
      <c r="P487" s="127" t="str">
        <f>'E-S'!D466</f>
        <v>%Q7.63</v>
      </c>
      <c r="Q487" s="149" t="str">
        <f>'E-S'!E466</f>
        <v>YV71.1 &lt; KM71.1</v>
      </c>
      <c r="R487" s="149" t="str">
        <f>'E-S'!F466</f>
        <v>FORCER la mise sous tension et pression du Place-film</v>
      </c>
    </row>
    <row r="488" spans="2:18" ht="17" thickBot="1">
      <c r="B488" s="167">
        <f>B472+1</f>
        <v>1308</v>
      </c>
      <c r="C488" s="157" t="s">
        <v>380</v>
      </c>
      <c r="D488" s="168">
        <v>200</v>
      </c>
      <c r="E488" s="152">
        <v>0</v>
      </c>
      <c r="F488" s="171" t="str">
        <f>CONCATENATE("%MW",B488,":=",LEFT(P488,10),";")</f>
        <v>%MW1308:=%IW3.0.200;</v>
      </c>
      <c r="G488" s="175">
        <f>B488</f>
        <v>1308</v>
      </c>
      <c r="H488" s="184">
        <v>0</v>
      </c>
      <c r="J488" s="165">
        <f>G488+40001</f>
        <v>41309</v>
      </c>
      <c r="L488" s="186" t="str">
        <f t="shared" si="73"/>
        <v>%MW41309.0</v>
      </c>
      <c r="M488" s="161" t="str">
        <f t="shared" ref="M488:M551" si="75">CONCATENATE($H$2,"_",C488,D488,".",E488)</f>
        <v>p_%I200.0</v>
      </c>
      <c r="O488" s="372">
        <f>'E-S'!C490</f>
        <v>1</v>
      </c>
      <c r="P488" s="127" t="str">
        <f>'E-S'!D490</f>
        <v>%IW3.0.200:X0 @27</v>
      </c>
      <c r="Q488" s="127" t="str">
        <f>'E-S'!E490</f>
        <v>SB51.1</v>
      </c>
      <c r="R488" s="127" t="str">
        <f>'E-S'!F490</f>
        <v>Arrêt d'urgence appuyé</v>
      </c>
    </row>
    <row r="489" spans="2:18">
      <c r="B489" s="426" t="str">
        <f>CONCATENATE("mot station PAL profibus ",RIGHT(P489,2))</f>
        <v>mot station PAL profibus 27</v>
      </c>
      <c r="C489" s="157" t="s">
        <v>380</v>
      </c>
      <c r="D489" s="117">
        <f>D488</f>
        <v>200</v>
      </c>
      <c r="E489" s="152">
        <v>1</v>
      </c>
      <c r="F489" s="134"/>
      <c r="G489" s="175">
        <f>G488</f>
        <v>1308</v>
      </c>
      <c r="H489" s="184">
        <v>1</v>
      </c>
      <c r="J489" s="165">
        <f t="shared" ref="J489:J503" si="76">G489+40001</f>
        <v>41309</v>
      </c>
      <c r="L489" s="187" t="str">
        <f t="shared" si="73"/>
        <v>%MW41309.1</v>
      </c>
      <c r="M489" s="161" t="str">
        <f t="shared" si="75"/>
        <v>p_%I200.1</v>
      </c>
      <c r="O489" s="372">
        <f>'E-S'!C491</f>
        <v>1</v>
      </c>
      <c r="P489" s="127" t="str">
        <f>'E-S'!D491</f>
        <v>%IW3.0.200:X1 @27</v>
      </c>
      <c r="Q489" s="127" t="str">
        <f>'E-S'!E491</f>
        <v>SB502.3</v>
      </c>
      <c r="R489" s="127" t="str">
        <f>'E-S'!F491</f>
        <v>Bouton-voyant RAZ alarmes Palettiseur appuyé</v>
      </c>
    </row>
    <row r="490" spans="2:18">
      <c r="B490" s="427"/>
      <c r="C490" s="157" t="s">
        <v>380</v>
      </c>
      <c r="D490" s="117">
        <f t="shared" ref="D490:D553" si="77">D489</f>
        <v>200</v>
      </c>
      <c r="E490" s="152">
        <v>2</v>
      </c>
      <c r="F490" s="134"/>
      <c r="G490" s="175">
        <f t="shared" ref="G490:G503" si="78">G489</f>
        <v>1308</v>
      </c>
      <c r="H490" s="184">
        <v>2</v>
      </c>
      <c r="J490" s="165">
        <f t="shared" si="76"/>
        <v>41309</v>
      </c>
      <c r="L490" s="187" t="str">
        <f t="shared" si="73"/>
        <v>%MW41309.2</v>
      </c>
      <c r="M490" s="161" t="str">
        <f t="shared" si="75"/>
        <v>p_%I200.2</v>
      </c>
      <c r="O490" s="372">
        <f>'E-S'!C492</f>
        <v>1</v>
      </c>
      <c r="P490" s="127" t="str">
        <f>'E-S'!D492</f>
        <v>%IW3.0.200:X2 @27</v>
      </c>
      <c r="Q490" s="127" t="str">
        <f>'E-S'!E492</f>
        <v>SB502.5</v>
      </c>
      <c r="R490" s="127" t="str">
        <f>'E-S'!F492</f>
        <v>Sélecteur Manu-Auto Palettiseur sur Auto</v>
      </c>
    </row>
    <row r="491" spans="2:18">
      <c r="B491" s="427"/>
      <c r="C491" s="157" t="s">
        <v>380</v>
      </c>
      <c r="D491" s="117">
        <f t="shared" si="77"/>
        <v>200</v>
      </c>
      <c r="E491" s="152">
        <v>3</v>
      </c>
      <c r="F491" s="134"/>
      <c r="G491" s="175">
        <f t="shared" si="78"/>
        <v>1308</v>
      </c>
      <c r="H491" s="184">
        <v>3</v>
      </c>
      <c r="J491" s="165">
        <f t="shared" si="76"/>
        <v>41309</v>
      </c>
      <c r="L491" s="187" t="str">
        <f t="shared" si="73"/>
        <v>%MW41309.3</v>
      </c>
      <c r="M491" s="161" t="str">
        <f t="shared" si="75"/>
        <v>p_%I200.3</v>
      </c>
      <c r="O491" s="372">
        <f>'E-S'!C493</f>
        <v>1</v>
      </c>
      <c r="P491" s="127" t="str">
        <f>'E-S'!D493</f>
        <v>%IW3.0.200:X3 @27</v>
      </c>
      <c r="Q491" s="127" t="str">
        <f>'E-S'!E493</f>
        <v>SB502.6</v>
      </c>
      <c r="R491" s="127" t="str">
        <f>'E-S'!F493</f>
        <v>Sélecteur Manu-Auto Dégerbeur sur Auto</v>
      </c>
    </row>
    <row r="492" spans="2:18">
      <c r="B492" s="427"/>
      <c r="C492" s="157" t="s">
        <v>380</v>
      </c>
      <c r="D492" s="117">
        <f t="shared" si="77"/>
        <v>200</v>
      </c>
      <c r="E492" s="152">
        <v>4</v>
      </c>
      <c r="F492" s="134"/>
      <c r="G492" s="175">
        <f t="shared" si="78"/>
        <v>1308</v>
      </c>
      <c r="H492" s="184">
        <v>4</v>
      </c>
      <c r="J492" s="165">
        <f t="shared" si="76"/>
        <v>41309</v>
      </c>
      <c r="L492" s="187" t="str">
        <f t="shared" si="73"/>
        <v>%MW41309.4</v>
      </c>
      <c r="M492" s="161" t="str">
        <f t="shared" si="75"/>
        <v>p_%I200.4</v>
      </c>
      <c r="O492" s="372">
        <f>'E-S'!C494</f>
        <v>1</v>
      </c>
      <c r="P492" s="127" t="str">
        <f>'E-S'!D494</f>
        <v>%IW3.0.200:X4 @27</v>
      </c>
      <c r="Q492" s="127" t="str">
        <f>'E-S'!E494</f>
        <v>SB503.2</v>
      </c>
      <c r="R492" s="127" t="str">
        <f>'E-S'!F494</f>
        <v>Sélecteur sur Réglage Palettiseur [boitier XPR2] 5hunté dans le programme)</v>
      </c>
    </row>
    <row r="493" spans="2:18">
      <c r="B493" s="427"/>
      <c r="C493" s="157" t="s">
        <v>380</v>
      </c>
      <c r="D493" s="117">
        <f t="shared" si="77"/>
        <v>200</v>
      </c>
      <c r="E493" s="152">
        <v>5</v>
      </c>
      <c r="F493" s="134"/>
      <c r="G493" s="175">
        <f t="shared" si="78"/>
        <v>1308</v>
      </c>
      <c r="H493" s="184">
        <v>5</v>
      </c>
      <c r="J493" s="165">
        <f t="shared" si="76"/>
        <v>41309</v>
      </c>
      <c r="L493" s="187" t="str">
        <f t="shared" si="73"/>
        <v>%MW41309.5</v>
      </c>
      <c r="M493" s="161" t="str">
        <f t="shared" si="75"/>
        <v>p_%I200.5</v>
      </c>
      <c r="O493" s="372">
        <f>'E-S'!C495</f>
        <v>0</v>
      </c>
      <c r="P493" s="127" t="str">
        <f>'E-S'!D495</f>
        <v>%IW3.0.200:X5 @27</v>
      </c>
      <c r="Q493" s="127" t="str">
        <f>'E-S'!E495</f>
        <v>SB503.3</v>
      </c>
      <c r="R493" s="127" t="str">
        <f>'E-S'!F495</f>
        <v>Bouton-voyant Habilitation Réglage Palettiseur appuyé [boitier XPR2]</v>
      </c>
    </row>
    <row r="494" spans="2:18">
      <c r="B494" s="427"/>
      <c r="C494" s="157" t="s">
        <v>380</v>
      </c>
      <c r="D494" s="117">
        <f t="shared" si="77"/>
        <v>200</v>
      </c>
      <c r="E494" s="152">
        <v>6</v>
      </c>
      <c r="F494" s="134"/>
      <c r="G494" s="175">
        <f t="shared" si="78"/>
        <v>1308</v>
      </c>
      <c r="H494" s="184">
        <v>6</v>
      </c>
      <c r="J494" s="165">
        <f t="shared" si="76"/>
        <v>41309</v>
      </c>
      <c r="L494" s="187" t="str">
        <f t="shared" si="73"/>
        <v>%MW41309.6</v>
      </c>
      <c r="M494" s="161" t="str">
        <f t="shared" si="75"/>
        <v>p_%I200.6</v>
      </c>
      <c r="O494" s="372">
        <f>'E-S'!C496</f>
        <v>0</v>
      </c>
      <c r="P494" s="127" t="str">
        <f>'E-S'!D496</f>
        <v>%IW3.0.200:X6 @27</v>
      </c>
      <c r="Q494" s="127" t="str">
        <f>'E-S'!E496</f>
        <v>SB503.5</v>
      </c>
      <c r="R494" s="127" t="str">
        <f>'E-S'!F496</f>
        <v>Sélecteur Gonflement Vide sur Ouvrir [boitier XPR2]</v>
      </c>
    </row>
    <row r="495" spans="2:18">
      <c r="B495" s="427"/>
      <c r="C495" s="157" t="s">
        <v>380</v>
      </c>
      <c r="D495" s="117">
        <f t="shared" si="77"/>
        <v>200</v>
      </c>
      <c r="E495" s="152">
        <v>7</v>
      </c>
      <c r="F495" s="134"/>
      <c r="G495" s="175">
        <f t="shared" si="78"/>
        <v>1308</v>
      </c>
      <c r="H495" s="184">
        <v>7</v>
      </c>
      <c r="J495" s="165">
        <f t="shared" si="76"/>
        <v>41309</v>
      </c>
      <c r="L495" s="187" t="str">
        <f t="shared" si="73"/>
        <v>%MW41309.7</v>
      </c>
      <c r="M495" s="161" t="str">
        <f t="shared" si="75"/>
        <v>p_%I200.7</v>
      </c>
      <c r="O495" s="372">
        <f>'E-S'!C497</f>
        <v>0</v>
      </c>
      <c r="P495" s="127" t="str">
        <f>'E-S'!D497</f>
        <v>%IW3.0.200:X7 @27</v>
      </c>
      <c r="Q495" s="127" t="str">
        <f>'E-S'!E497</f>
        <v>SB503.5</v>
      </c>
      <c r="R495" s="127" t="str">
        <f>'E-S'!F497</f>
        <v>Sélecteur Gonflement Vide sur Fermer [boitier XPR2]</v>
      </c>
    </row>
    <row r="496" spans="2:18">
      <c r="B496" s="427"/>
      <c r="C496" s="157" t="s">
        <v>380</v>
      </c>
      <c r="D496" s="117">
        <f t="shared" si="77"/>
        <v>200</v>
      </c>
      <c r="E496" s="152">
        <v>8</v>
      </c>
      <c r="F496" s="134"/>
      <c r="G496" s="175">
        <f t="shared" si="78"/>
        <v>1308</v>
      </c>
      <c r="H496" s="184">
        <v>8</v>
      </c>
      <c r="J496" s="165">
        <f t="shared" si="76"/>
        <v>41309</v>
      </c>
      <c r="L496" s="187" t="str">
        <f t="shared" si="73"/>
        <v>%MW41309.8</v>
      </c>
      <c r="M496" s="161" t="str">
        <f t="shared" si="75"/>
        <v>p_%I200.8</v>
      </c>
      <c r="O496" s="372">
        <f>'E-S'!C498</f>
        <v>0</v>
      </c>
      <c r="P496" s="127" t="str">
        <f>'E-S'!D498</f>
        <v>%IW3.0.200:X8 @27</v>
      </c>
      <c r="Q496" s="127" t="str">
        <f>'E-S'!E498</f>
        <v>SA504.2</v>
      </c>
      <c r="R496" s="127" t="str">
        <f>'E-S'!F498</f>
        <v>Sélecteur sur Montée Préhenseur [boitier XPR2]</v>
      </c>
    </row>
    <row r="497" spans="2:18">
      <c r="B497" s="427"/>
      <c r="C497" s="157" t="s">
        <v>380</v>
      </c>
      <c r="D497" s="117">
        <f t="shared" si="77"/>
        <v>200</v>
      </c>
      <c r="E497" s="152">
        <v>9</v>
      </c>
      <c r="F497" s="134"/>
      <c r="G497" s="175">
        <f t="shared" si="78"/>
        <v>1308</v>
      </c>
      <c r="H497" s="184">
        <v>9</v>
      </c>
      <c r="J497" s="165">
        <f t="shared" si="76"/>
        <v>41309</v>
      </c>
      <c r="L497" s="187" t="str">
        <f t="shared" si="73"/>
        <v>%MW41309.9</v>
      </c>
      <c r="M497" s="161" t="str">
        <f t="shared" si="75"/>
        <v>p_%I200.9</v>
      </c>
      <c r="O497" s="372">
        <f>'E-S'!C499</f>
        <v>0</v>
      </c>
      <c r="P497" s="127" t="str">
        <f>'E-S'!D499</f>
        <v>%IW3.0.200:X9 @27</v>
      </c>
      <c r="Q497" s="127" t="str">
        <f>'E-S'!E499</f>
        <v>SA504.2</v>
      </c>
      <c r="R497" s="127" t="str">
        <f>'E-S'!F499</f>
        <v>Sélecteur sur Descente Préhenseur [boitier XPR2]</v>
      </c>
    </row>
    <row r="498" spans="2:18">
      <c r="B498" s="427"/>
      <c r="C498" s="157" t="s">
        <v>380</v>
      </c>
      <c r="D498" s="117">
        <f t="shared" si="77"/>
        <v>200</v>
      </c>
      <c r="E498" s="152">
        <v>10</v>
      </c>
      <c r="F498" s="134"/>
      <c r="G498" s="175">
        <f t="shared" si="78"/>
        <v>1308</v>
      </c>
      <c r="H498" s="184">
        <v>10</v>
      </c>
      <c r="J498" s="165">
        <f t="shared" si="76"/>
        <v>41309</v>
      </c>
      <c r="L498" s="187" t="str">
        <f t="shared" si="73"/>
        <v>%MW41309.10</v>
      </c>
      <c r="M498" s="161" t="str">
        <f t="shared" si="75"/>
        <v>p_%I200.10</v>
      </c>
      <c r="O498" s="372">
        <f>'E-S'!C500</f>
        <v>0</v>
      </c>
      <c r="P498" s="127" t="str">
        <f>'E-S'!D500</f>
        <v>%IW3.0.200:X10 @27</v>
      </c>
      <c r="Q498" s="127" t="str">
        <f>'E-S'!E500</f>
        <v>SA504.5</v>
      </c>
      <c r="R498" s="127" t="str">
        <f>'E-S'!F500</f>
        <v>Sélecteur sur Ouvrir Préhenseur [boitier XPR2]</v>
      </c>
    </row>
    <row r="499" spans="2:18">
      <c r="B499" s="427"/>
      <c r="C499" s="157" t="s">
        <v>380</v>
      </c>
      <c r="D499" s="117">
        <f t="shared" si="77"/>
        <v>200</v>
      </c>
      <c r="E499" s="152">
        <v>11</v>
      </c>
      <c r="F499" s="134"/>
      <c r="G499" s="175">
        <f t="shared" si="78"/>
        <v>1308</v>
      </c>
      <c r="H499" s="184">
        <v>11</v>
      </c>
      <c r="J499" s="165">
        <f t="shared" si="76"/>
        <v>41309</v>
      </c>
      <c r="L499" s="187" t="str">
        <f t="shared" si="73"/>
        <v>%MW41309.11</v>
      </c>
      <c r="M499" s="161" t="str">
        <f t="shared" si="75"/>
        <v>p_%I200.11</v>
      </c>
      <c r="O499" s="372">
        <f>'E-S'!C501</f>
        <v>0</v>
      </c>
      <c r="P499" s="127" t="str">
        <f>'E-S'!D501</f>
        <v>%IW3.0.200:X11 @27</v>
      </c>
      <c r="Q499" s="127" t="str">
        <f>'E-S'!E501</f>
        <v>SA504.5</v>
      </c>
      <c r="R499" s="127" t="str">
        <f>'E-S'!F501</f>
        <v>Sélecteur sur Fermer Préhenseur [boitier XPR2]</v>
      </c>
    </row>
    <row r="500" spans="2:18">
      <c r="B500" s="427"/>
      <c r="C500" s="157" t="s">
        <v>380</v>
      </c>
      <c r="D500" s="117">
        <f t="shared" si="77"/>
        <v>200</v>
      </c>
      <c r="E500" s="152">
        <v>12</v>
      </c>
      <c r="F500" s="134"/>
      <c r="G500" s="175">
        <f t="shared" si="78"/>
        <v>1308</v>
      </c>
      <c r="H500" s="184">
        <v>12</v>
      </c>
      <c r="J500" s="165">
        <f t="shared" si="76"/>
        <v>41309</v>
      </c>
      <c r="L500" s="187" t="str">
        <f t="shared" si="73"/>
        <v>%MW41309.12</v>
      </c>
      <c r="M500" s="161" t="str">
        <f t="shared" si="75"/>
        <v>p_%I200.12</v>
      </c>
      <c r="O500" s="372">
        <f>'E-S'!C502</f>
        <v>1</v>
      </c>
      <c r="P500" s="127" t="str">
        <f>'E-S'!D502</f>
        <v>%IW3.0.200:X12 @27</v>
      </c>
      <c r="Q500" s="127" t="str">
        <f>'E-S'!E502</f>
        <v>SB505.2</v>
      </c>
      <c r="R500" s="127" t="str">
        <f>'E-S'!F502</f>
        <v>Bouton-voyant Demande déverouillage portes d'accès 1-2 appuyé</v>
      </c>
    </row>
    <row r="501" spans="2:18">
      <c r="B501" s="427"/>
      <c r="C501" s="157" t="s">
        <v>380</v>
      </c>
      <c r="D501" s="117">
        <f t="shared" si="77"/>
        <v>200</v>
      </c>
      <c r="E501" s="152">
        <v>13</v>
      </c>
      <c r="F501" s="134"/>
      <c r="G501" s="175">
        <f t="shared" si="78"/>
        <v>1308</v>
      </c>
      <c r="H501" s="184">
        <v>13</v>
      </c>
      <c r="J501" s="165">
        <f t="shared" si="76"/>
        <v>41309</v>
      </c>
      <c r="L501" s="187" t="str">
        <f t="shared" si="73"/>
        <v>%MW41309.13</v>
      </c>
      <c r="M501" s="161" t="str">
        <f t="shared" si="75"/>
        <v>p_%I200.13</v>
      </c>
      <c r="O501" s="372">
        <f>'E-S'!C503</f>
        <v>1</v>
      </c>
      <c r="P501" s="127" t="str">
        <f>'E-S'!D503</f>
        <v>%IW3.0.200:X13 @27</v>
      </c>
      <c r="Q501" s="127" t="str">
        <f>'E-S'!E503</f>
        <v>n.c.</v>
      </c>
      <c r="R501" s="127" t="str">
        <f>'E-S'!F503</f>
        <v>Bp_evac_palette</v>
      </c>
    </row>
    <row r="502" spans="2:18">
      <c r="B502" s="427"/>
      <c r="C502" s="157" t="s">
        <v>380</v>
      </c>
      <c r="D502" s="117">
        <f t="shared" si="77"/>
        <v>200</v>
      </c>
      <c r="E502" s="152">
        <v>14</v>
      </c>
      <c r="F502" s="134"/>
      <c r="G502" s="175">
        <f t="shared" si="78"/>
        <v>1308</v>
      </c>
      <c r="H502" s="184">
        <v>14</v>
      </c>
      <c r="J502" s="165">
        <f t="shared" si="76"/>
        <v>41309</v>
      </c>
      <c r="L502" s="187" t="str">
        <f t="shared" si="73"/>
        <v>%MW41309.14</v>
      </c>
      <c r="M502" s="161" t="str">
        <f t="shared" si="75"/>
        <v>p_%I200.14</v>
      </c>
      <c r="O502" s="372">
        <f>'E-S'!C504</f>
        <v>1</v>
      </c>
      <c r="P502" s="127" t="str">
        <f>'E-S'!D504</f>
        <v>%IW3.0.200:X14 @27</v>
      </c>
      <c r="Q502" s="127" t="str">
        <f>'E-S'!E504</f>
        <v>n.c.</v>
      </c>
      <c r="R502" s="127" t="str">
        <f>'E-S'!F504</f>
        <v>Validation_pupitre (n.u. ?)</v>
      </c>
    </row>
    <row r="503" spans="2:18" ht="17" thickBot="1">
      <c r="B503" s="428"/>
      <c r="C503" s="157" t="s">
        <v>380</v>
      </c>
      <c r="D503" s="117">
        <f t="shared" si="77"/>
        <v>200</v>
      </c>
      <c r="E503" s="152">
        <v>15</v>
      </c>
      <c r="F503" s="135"/>
      <c r="G503" s="175">
        <f t="shared" si="78"/>
        <v>1308</v>
      </c>
      <c r="H503" s="184">
        <v>15</v>
      </c>
      <c r="J503" s="165">
        <f t="shared" si="76"/>
        <v>41309</v>
      </c>
      <c r="L503" s="188" t="str">
        <f t="shared" si="73"/>
        <v>%MW41309.15</v>
      </c>
      <c r="M503" s="161" t="str">
        <f t="shared" si="75"/>
        <v>p_%I200.15</v>
      </c>
      <c r="O503" s="372">
        <f>'E-S'!C505</f>
        <v>1</v>
      </c>
      <c r="P503" s="127" t="str">
        <f>'E-S'!D505</f>
        <v>%IW3.0.200:X15 @27</v>
      </c>
      <c r="Q503" s="127" t="str">
        <f>'E-S'!E505</f>
        <v>n.c.</v>
      </c>
      <c r="R503" s="127" t="str">
        <f>'E-S'!F505</f>
        <v>Commut_habilit_evac_palette</v>
      </c>
    </row>
    <row r="504" spans="2:18" ht="17" thickBot="1">
      <c r="B504" s="167">
        <f>B488+1</f>
        <v>1309</v>
      </c>
      <c r="C504" s="158" t="s">
        <v>380</v>
      </c>
      <c r="D504" s="117">
        <f>D488+1</f>
        <v>201</v>
      </c>
      <c r="E504" s="151">
        <v>0</v>
      </c>
      <c r="F504" s="172" t="str">
        <f>CONCATENATE("%MW",B504,":=",LEFT(P504,10),";")</f>
        <v>%MW1309:=%IW3.0.201;</v>
      </c>
      <c r="G504" s="176">
        <f>B504</f>
        <v>1309</v>
      </c>
      <c r="H504" s="185">
        <v>0</v>
      </c>
      <c r="J504" s="166">
        <f>G504+40001</f>
        <v>41310</v>
      </c>
      <c r="L504" s="189" t="str">
        <f t="shared" si="73"/>
        <v>%MW41310.0</v>
      </c>
      <c r="M504" s="162" t="str">
        <f t="shared" si="75"/>
        <v>p_%I201.0</v>
      </c>
      <c r="O504" s="372">
        <f>'E-S'!C506</f>
        <v>1</v>
      </c>
      <c r="P504" s="127" t="str">
        <f>'E-S'!D506</f>
        <v>%IW3.0.201:X0 @27</v>
      </c>
      <c r="Q504" s="127" t="str">
        <f>'E-S'!E506</f>
        <v>SB506.2</v>
      </c>
      <c r="R504" s="127" t="str">
        <f>'E-S'!F506</f>
        <v>Bouton-voyant Marche cycle Palettiseur appuyé</v>
      </c>
    </row>
    <row r="505" spans="2:18">
      <c r="B505" s="426" t="str">
        <f>CONCATENATE("mot station PAL profibus ",RIGHT(P505,2))</f>
        <v>mot station PAL profibus 27</v>
      </c>
      <c r="C505" s="158" t="s">
        <v>380</v>
      </c>
      <c r="D505" s="117">
        <f t="shared" si="77"/>
        <v>201</v>
      </c>
      <c r="E505" s="151">
        <v>1</v>
      </c>
      <c r="F505" s="136"/>
      <c r="G505" s="176">
        <f t="shared" ref="G505:G519" si="79">G504</f>
        <v>1309</v>
      </c>
      <c r="H505" s="185">
        <v>1</v>
      </c>
      <c r="J505" s="166">
        <f t="shared" ref="J505:J519" si="80">G505+40001</f>
        <v>41310</v>
      </c>
      <c r="L505" s="190" t="str">
        <f t="shared" si="73"/>
        <v>%MW41310.1</v>
      </c>
      <c r="M505" s="162" t="str">
        <f t="shared" si="75"/>
        <v>p_%I201.1</v>
      </c>
      <c r="O505" s="372">
        <f>'E-S'!C507</f>
        <v>1</v>
      </c>
      <c r="P505" s="127" t="str">
        <f>'E-S'!D507</f>
        <v>%IW3.0.201:X1 @27</v>
      </c>
      <c r="Q505" s="127" t="str">
        <f>'E-S'!E507</f>
        <v>SB506.3</v>
      </c>
      <c r="R505" s="127" t="str">
        <f>'E-S'!F507</f>
        <v>Bouton Arrêt cycle Palettiseur appuyé</v>
      </c>
    </row>
    <row r="506" spans="2:18">
      <c r="B506" s="427"/>
      <c r="C506" s="158" t="s">
        <v>380</v>
      </c>
      <c r="D506" s="117">
        <f t="shared" si="77"/>
        <v>201</v>
      </c>
      <c r="E506" s="151">
        <v>2</v>
      </c>
      <c r="F506" s="136"/>
      <c r="G506" s="176">
        <f t="shared" si="79"/>
        <v>1309</v>
      </c>
      <c r="H506" s="185">
        <v>2</v>
      </c>
      <c r="J506" s="166">
        <f t="shared" si="80"/>
        <v>41310</v>
      </c>
      <c r="L506" s="190" t="str">
        <f t="shared" si="73"/>
        <v>%MW41310.2</v>
      </c>
      <c r="M506" s="162" t="str">
        <f t="shared" si="75"/>
        <v>p_%I201.2</v>
      </c>
      <c r="O506" s="372">
        <f>'E-S'!C508</f>
        <v>1</v>
      </c>
      <c r="P506" s="127" t="str">
        <f>'E-S'!D508</f>
        <v>%IW3.0.201:X2 @27</v>
      </c>
      <c r="Q506" s="127" t="str">
        <f>'E-S'!E508</f>
        <v>SB506.5</v>
      </c>
      <c r="R506" s="127" t="str">
        <f>'E-S'!F508</f>
        <v>Bouton manu Avancer/Ouvrir/Monter appuyé</v>
      </c>
    </row>
    <row r="507" spans="2:18">
      <c r="B507" s="427"/>
      <c r="C507" s="158" t="s">
        <v>380</v>
      </c>
      <c r="D507" s="117">
        <f t="shared" si="77"/>
        <v>201</v>
      </c>
      <c r="E507" s="151">
        <v>3</v>
      </c>
      <c r="F507" s="136"/>
      <c r="G507" s="176">
        <f t="shared" si="79"/>
        <v>1309</v>
      </c>
      <c r="H507" s="185">
        <v>3</v>
      </c>
      <c r="J507" s="166">
        <f t="shared" si="80"/>
        <v>41310</v>
      </c>
      <c r="L507" s="190" t="str">
        <f t="shared" si="73"/>
        <v>%MW41310.3</v>
      </c>
      <c r="M507" s="162" t="str">
        <f t="shared" si="75"/>
        <v>p_%I201.3</v>
      </c>
      <c r="O507" s="372">
        <f>'E-S'!C509</f>
        <v>1</v>
      </c>
      <c r="P507" s="127" t="str">
        <f>'E-S'!D509</f>
        <v>%IW3.0.201:X3 @27</v>
      </c>
      <c r="Q507" s="127" t="str">
        <f>'E-S'!E509</f>
        <v>SB506.6</v>
      </c>
      <c r="R507" s="127" t="str">
        <f>'E-S'!F509</f>
        <v>Bouton manu Reculer/Fermer/Descendre appuyé</v>
      </c>
    </row>
    <row r="508" spans="2:18">
      <c r="B508" s="427"/>
      <c r="C508" s="158" t="s">
        <v>380</v>
      </c>
      <c r="D508" s="117">
        <f t="shared" si="77"/>
        <v>201</v>
      </c>
      <c r="E508" s="151">
        <v>4</v>
      </c>
      <c r="F508" s="136"/>
      <c r="G508" s="176">
        <f t="shared" si="79"/>
        <v>1309</v>
      </c>
      <c r="H508" s="185">
        <v>4</v>
      </c>
      <c r="J508" s="166">
        <f t="shared" si="80"/>
        <v>41310</v>
      </c>
      <c r="L508" s="190" t="str">
        <f t="shared" si="73"/>
        <v>%MW41310.4</v>
      </c>
      <c r="M508" s="162" t="str">
        <f t="shared" si="75"/>
        <v>p_%I201.4</v>
      </c>
      <c r="O508" s="373"/>
      <c r="P508" s="276"/>
      <c r="Q508" s="276"/>
      <c r="R508" s="276"/>
    </row>
    <row r="509" spans="2:18">
      <c r="B509" s="427"/>
      <c r="C509" s="158" t="s">
        <v>380</v>
      </c>
      <c r="D509" s="117">
        <f t="shared" si="77"/>
        <v>201</v>
      </c>
      <c r="E509" s="151">
        <v>5</v>
      </c>
      <c r="F509" s="136"/>
      <c r="G509" s="176">
        <f t="shared" si="79"/>
        <v>1309</v>
      </c>
      <c r="H509" s="185">
        <v>5</v>
      </c>
      <c r="J509" s="166">
        <f t="shared" si="80"/>
        <v>41310</v>
      </c>
      <c r="L509" s="190" t="str">
        <f t="shared" si="73"/>
        <v>%MW41310.5</v>
      </c>
      <c r="M509" s="162" t="str">
        <f t="shared" si="75"/>
        <v>p_%I201.5</v>
      </c>
      <c r="O509" s="373"/>
      <c r="P509" s="276"/>
      <c r="Q509" s="276"/>
      <c r="R509" s="276"/>
    </row>
    <row r="510" spans="2:18">
      <c r="B510" s="427"/>
      <c r="C510" s="158" t="s">
        <v>380</v>
      </c>
      <c r="D510" s="117">
        <f t="shared" si="77"/>
        <v>201</v>
      </c>
      <c r="E510" s="151">
        <v>6</v>
      </c>
      <c r="F510" s="136"/>
      <c r="G510" s="176">
        <f t="shared" si="79"/>
        <v>1309</v>
      </c>
      <c r="H510" s="185">
        <v>6</v>
      </c>
      <c r="J510" s="166">
        <f t="shared" si="80"/>
        <v>41310</v>
      </c>
      <c r="L510" s="190" t="str">
        <f t="shared" si="73"/>
        <v>%MW41310.6</v>
      </c>
      <c r="M510" s="162" t="str">
        <f t="shared" si="75"/>
        <v>p_%I201.6</v>
      </c>
      <c r="O510" s="373"/>
      <c r="P510" s="276"/>
      <c r="Q510" s="276"/>
      <c r="R510" s="276"/>
    </row>
    <row r="511" spans="2:18">
      <c r="B511" s="427"/>
      <c r="C511" s="158" t="s">
        <v>380</v>
      </c>
      <c r="D511" s="117">
        <f t="shared" si="77"/>
        <v>201</v>
      </c>
      <c r="E511" s="151">
        <v>7</v>
      </c>
      <c r="F511" s="136"/>
      <c r="G511" s="176">
        <f t="shared" si="79"/>
        <v>1309</v>
      </c>
      <c r="H511" s="185">
        <v>7</v>
      </c>
      <c r="J511" s="166">
        <f t="shared" si="80"/>
        <v>41310</v>
      </c>
      <c r="L511" s="190" t="str">
        <f t="shared" si="73"/>
        <v>%MW41310.7</v>
      </c>
      <c r="M511" s="162" t="str">
        <f t="shared" si="75"/>
        <v>p_%I201.7</v>
      </c>
      <c r="O511" s="373"/>
      <c r="P511" s="276"/>
      <c r="Q511" s="276"/>
      <c r="R511" s="276"/>
    </row>
    <row r="512" spans="2:18">
      <c r="B512" s="427"/>
      <c r="C512" s="158" t="s">
        <v>380</v>
      </c>
      <c r="D512" s="117">
        <f t="shared" si="77"/>
        <v>201</v>
      </c>
      <c r="E512" s="151">
        <v>8</v>
      </c>
      <c r="F512" s="136"/>
      <c r="G512" s="176">
        <f t="shared" si="79"/>
        <v>1309</v>
      </c>
      <c r="H512" s="185">
        <v>8</v>
      </c>
      <c r="J512" s="166">
        <f t="shared" si="80"/>
        <v>41310</v>
      </c>
      <c r="L512" s="190" t="str">
        <f t="shared" si="73"/>
        <v>%MW41310.8</v>
      </c>
      <c r="M512" s="162" t="str">
        <f t="shared" si="75"/>
        <v>p_%I201.8</v>
      </c>
      <c r="O512" s="373"/>
      <c r="P512" s="276"/>
      <c r="Q512" s="276"/>
      <c r="R512" s="276"/>
    </row>
    <row r="513" spans="2:18">
      <c r="B513" s="427"/>
      <c r="C513" s="158" t="s">
        <v>380</v>
      </c>
      <c r="D513" s="117">
        <f t="shared" si="77"/>
        <v>201</v>
      </c>
      <c r="E513" s="151">
        <v>9</v>
      </c>
      <c r="F513" s="136"/>
      <c r="G513" s="176">
        <f t="shared" si="79"/>
        <v>1309</v>
      </c>
      <c r="H513" s="185">
        <v>9</v>
      </c>
      <c r="J513" s="166">
        <f t="shared" si="80"/>
        <v>41310</v>
      </c>
      <c r="L513" s="190" t="str">
        <f t="shared" si="73"/>
        <v>%MW41310.9</v>
      </c>
      <c r="M513" s="162" t="str">
        <f t="shared" si="75"/>
        <v>p_%I201.9</v>
      </c>
      <c r="O513" s="373"/>
      <c r="P513" s="276"/>
      <c r="Q513" s="276"/>
      <c r="R513" s="276"/>
    </row>
    <row r="514" spans="2:18">
      <c r="B514" s="427"/>
      <c r="C514" s="158" t="s">
        <v>380</v>
      </c>
      <c r="D514" s="117">
        <f t="shared" si="77"/>
        <v>201</v>
      </c>
      <c r="E514" s="151">
        <v>10</v>
      </c>
      <c r="F514" s="136"/>
      <c r="G514" s="176">
        <f t="shared" si="79"/>
        <v>1309</v>
      </c>
      <c r="H514" s="185">
        <v>10</v>
      </c>
      <c r="J514" s="166">
        <f t="shared" si="80"/>
        <v>41310</v>
      </c>
      <c r="L514" s="190" t="str">
        <f t="shared" si="73"/>
        <v>%MW41310.10</v>
      </c>
      <c r="M514" s="162" t="str">
        <f t="shared" si="75"/>
        <v>p_%I201.10</v>
      </c>
      <c r="O514" s="373"/>
      <c r="P514" s="276"/>
      <c r="Q514" s="276"/>
      <c r="R514" s="276"/>
    </row>
    <row r="515" spans="2:18">
      <c r="B515" s="427"/>
      <c r="C515" s="158" t="s">
        <v>380</v>
      </c>
      <c r="D515" s="117">
        <f t="shared" si="77"/>
        <v>201</v>
      </c>
      <c r="E515" s="151">
        <v>11</v>
      </c>
      <c r="F515" s="136"/>
      <c r="G515" s="176">
        <f t="shared" si="79"/>
        <v>1309</v>
      </c>
      <c r="H515" s="185">
        <v>11</v>
      </c>
      <c r="J515" s="166">
        <f t="shared" si="80"/>
        <v>41310</v>
      </c>
      <c r="L515" s="190" t="str">
        <f t="shared" si="73"/>
        <v>%MW41310.11</v>
      </c>
      <c r="M515" s="162" t="str">
        <f t="shared" si="75"/>
        <v>p_%I201.11</v>
      </c>
      <c r="O515" s="373"/>
      <c r="P515" s="276"/>
      <c r="Q515" s="276"/>
      <c r="R515" s="276"/>
    </row>
    <row r="516" spans="2:18">
      <c r="B516" s="427"/>
      <c r="C516" s="158" t="s">
        <v>380</v>
      </c>
      <c r="D516" s="117">
        <f t="shared" si="77"/>
        <v>201</v>
      </c>
      <c r="E516" s="151">
        <v>12</v>
      </c>
      <c r="F516" s="136"/>
      <c r="G516" s="176">
        <f t="shared" si="79"/>
        <v>1309</v>
      </c>
      <c r="H516" s="185">
        <v>12</v>
      </c>
      <c r="J516" s="166">
        <f t="shared" si="80"/>
        <v>41310</v>
      </c>
      <c r="L516" s="190" t="str">
        <f t="shared" si="73"/>
        <v>%MW41310.12</v>
      </c>
      <c r="M516" s="162" t="str">
        <f t="shared" si="75"/>
        <v>p_%I201.12</v>
      </c>
      <c r="O516" s="373"/>
      <c r="P516" s="276"/>
      <c r="Q516" s="276"/>
      <c r="R516" s="276"/>
    </row>
    <row r="517" spans="2:18">
      <c r="B517" s="427"/>
      <c r="C517" s="158" t="s">
        <v>380</v>
      </c>
      <c r="D517" s="117">
        <f t="shared" si="77"/>
        <v>201</v>
      </c>
      <c r="E517" s="151">
        <v>13</v>
      </c>
      <c r="F517" s="136"/>
      <c r="G517" s="176">
        <f t="shared" si="79"/>
        <v>1309</v>
      </c>
      <c r="H517" s="185">
        <v>13</v>
      </c>
      <c r="J517" s="166">
        <f t="shared" si="80"/>
        <v>41310</v>
      </c>
      <c r="L517" s="190" t="str">
        <f t="shared" si="73"/>
        <v>%MW41310.13</v>
      </c>
      <c r="M517" s="162" t="str">
        <f t="shared" si="75"/>
        <v>p_%I201.13</v>
      </c>
      <c r="O517" s="373"/>
      <c r="P517" s="276"/>
      <c r="Q517" s="276"/>
      <c r="R517" s="276"/>
    </row>
    <row r="518" spans="2:18">
      <c r="B518" s="427"/>
      <c r="C518" s="158" t="s">
        <v>380</v>
      </c>
      <c r="D518" s="117">
        <f t="shared" si="77"/>
        <v>201</v>
      </c>
      <c r="E518" s="151">
        <v>14</v>
      </c>
      <c r="F518" s="136"/>
      <c r="G518" s="176">
        <f t="shared" si="79"/>
        <v>1309</v>
      </c>
      <c r="H518" s="185">
        <v>14</v>
      </c>
      <c r="J518" s="166">
        <f t="shared" si="80"/>
        <v>41310</v>
      </c>
      <c r="L518" s="190" t="str">
        <f t="shared" si="73"/>
        <v>%MW41310.14</v>
      </c>
      <c r="M518" s="162" t="str">
        <f t="shared" si="75"/>
        <v>p_%I201.14</v>
      </c>
      <c r="O518" s="373"/>
      <c r="P518" s="276"/>
      <c r="Q518" s="276"/>
      <c r="R518" s="276"/>
    </row>
    <row r="519" spans="2:18" ht="17" thickBot="1">
      <c r="B519" s="428"/>
      <c r="C519" s="158" t="s">
        <v>380</v>
      </c>
      <c r="D519" s="117">
        <f t="shared" si="77"/>
        <v>201</v>
      </c>
      <c r="E519" s="151">
        <v>15</v>
      </c>
      <c r="F519" s="137"/>
      <c r="G519" s="176">
        <f t="shared" si="79"/>
        <v>1309</v>
      </c>
      <c r="H519" s="185">
        <v>15</v>
      </c>
      <c r="J519" s="166">
        <f t="shared" si="80"/>
        <v>41310</v>
      </c>
      <c r="L519" s="191" t="str">
        <f t="shared" si="73"/>
        <v>%MW41310.15</v>
      </c>
      <c r="M519" s="162" t="str">
        <f t="shared" si="75"/>
        <v>p_%I201.15</v>
      </c>
      <c r="O519" s="373"/>
      <c r="P519" s="276"/>
      <c r="Q519" s="276"/>
      <c r="R519" s="276"/>
    </row>
    <row r="520" spans="2:18" ht="17" thickBot="1">
      <c r="B520" s="167">
        <f>B504+1</f>
        <v>1310</v>
      </c>
      <c r="C520" s="159" t="s">
        <v>416</v>
      </c>
      <c r="D520" s="168">
        <v>200</v>
      </c>
      <c r="E520" s="152">
        <v>0</v>
      </c>
      <c r="F520" s="171" t="str">
        <f>CONCATENATE("%MW",B520,":=",LEFT(P520,10),";")</f>
        <v>%MW1310:=%QW3.0.200;</v>
      </c>
      <c r="G520" s="175">
        <f>B520</f>
        <v>1310</v>
      </c>
      <c r="H520" s="184">
        <v>0</v>
      </c>
      <c r="J520" s="169">
        <f>G520+40001</f>
        <v>41311</v>
      </c>
      <c r="L520" s="186" t="str">
        <f t="shared" si="73"/>
        <v>%MW41311.0</v>
      </c>
      <c r="M520" s="163" t="str">
        <f t="shared" si="75"/>
        <v>p_%Q200.0</v>
      </c>
      <c r="O520" s="372">
        <f>'E-S'!C510</f>
        <v>0</v>
      </c>
      <c r="P520" s="127" t="str">
        <f>'E-S'!D510</f>
        <v>%QW3.0.200:X0 @27</v>
      </c>
      <c r="Q520" s="127" t="str">
        <f>'E-S'!E510</f>
        <v>SB503.3</v>
      </c>
      <c r="R520" s="127" t="str">
        <f>'E-S'!F510</f>
        <v>ALLUMER Bouton-voyant Habilitation Réglage Palettiseur</v>
      </c>
    </row>
    <row r="521" spans="2:18" ht="16" customHeight="1">
      <c r="B521" s="426" t="str">
        <f>CONCATENATE("mot station PAL profibus ",RIGHT(P521,2))</f>
        <v>mot station PAL profibus 27</v>
      </c>
      <c r="C521" s="159" t="s">
        <v>416</v>
      </c>
      <c r="D521" s="117">
        <f t="shared" si="77"/>
        <v>200</v>
      </c>
      <c r="E521" s="152">
        <v>1</v>
      </c>
      <c r="F521" s="134"/>
      <c r="G521" s="175">
        <f>G520</f>
        <v>1310</v>
      </c>
      <c r="H521" s="184">
        <v>1</v>
      </c>
      <c r="J521" s="169">
        <f t="shared" ref="J521:J535" si="81">G521+40001</f>
        <v>41311</v>
      </c>
      <c r="L521" s="187" t="str">
        <f t="shared" si="73"/>
        <v>%MW41311.1</v>
      </c>
      <c r="M521" s="163" t="str">
        <f t="shared" si="75"/>
        <v>p_%Q200.1</v>
      </c>
      <c r="O521" s="372">
        <f>'E-S'!C511</f>
        <v>1</v>
      </c>
      <c r="P521" s="127" t="str">
        <f>'E-S'!D511</f>
        <v>%QW3.0.200:X1 @27</v>
      </c>
      <c r="Q521" s="127" t="str">
        <f>'E-S'!E511</f>
        <v>SB505.2</v>
      </c>
      <c r="R521" s="127" t="str">
        <f>'E-S'!F511</f>
        <v>ALLUMER Bouton-voyant Demande déverouillage portes d'accès 1-2</v>
      </c>
    </row>
    <row r="522" spans="2:18">
      <c r="B522" s="427"/>
      <c r="C522" s="159" t="s">
        <v>416</v>
      </c>
      <c r="D522" s="117">
        <f t="shared" si="77"/>
        <v>200</v>
      </c>
      <c r="E522" s="152">
        <v>2</v>
      </c>
      <c r="F522" s="134"/>
      <c r="G522" s="175">
        <f t="shared" ref="G522:G535" si="82">G521</f>
        <v>1310</v>
      </c>
      <c r="H522" s="184">
        <v>2</v>
      </c>
      <c r="J522" s="169">
        <f t="shared" si="81"/>
        <v>41311</v>
      </c>
      <c r="L522" s="187" t="str">
        <f t="shared" si="73"/>
        <v>%MW41311.2</v>
      </c>
      <c r="M522" s="163" t="str">
        <f t="shared" si="75"/>
        <v>p_%Q200.2</v>
      </c>
      <c r="O522" s="372">
        <f>'E-S'!C512</f>
        <v>1</v>
      </c>
      <c r="P522" s="127" t="str">
        <f>'E-S'!D512</f>
        <v>%QW3.0.200:X2 @27</v>
      </c>
      <c r="Q522" s="127" t="str">
        <f>'E-S'!E512</f>
        <v>SB502.3</v>
      </c>
      <c r="R522" s="127" t="str">
        <f>'E-S'!F512</f>
        <v>ALLUMER Bouton-voyant RAZ alarmes Palettiseur</v>
      </c>
    </row>
    <row r="523" spans="2:18">
      <c r="B523" s="427"/>
      <c r="C523" s="159" t="s">
        <v>416</v>
      </c>
      <c r="D523" s="117">
        <f t="shared" si="77"/>
        <v>200</v>
      </c>
      <c r="E523" s="152">
        <v>3</v>
      </c>
      <c r="F523" s="134"/>
      <c r="G523" s="175">
        <f t="shared" si="82"/>
        <v>1310</v>
      </c>
      <c r="H523" s="184">
        <v>3</v>
      </c>
      <c r="J523" s="169">
        <f t="shared" si="81"/>
        <v>41311</v>
      </c>
      <c r="L523" s="187" t="str">
        <f t="shared" si="73"/>
        <v>%MW41311.3</v>
      </c>
      <c r="M523" s="163" t="str">
        <f t="shared" si="75"/>
        <v>p_%Q200.3</v>
      </c>
      <c r="O523" s="372">
        <f>'E-S'!C513</f>
        <v>1</v>
      </c>
      <c r="P523" s="127" t="str">
        <f>'E-S'!D513</f>
        <v>%QW3.0.200:X3 @27</v>
      </c>
      <c r="Q523" s="127" t="str">
        <f>'E-S'!E513</f>
        <v>SB506.2</v>
      </c>
      <c r="R523" s="127" t="str">
        <f>'E-S'!F513</f>
        <v>ALLUMER Bouton-voyant Marche cycle Palettiseur</v>
      </c>
    </row>
    <row r="524" spans="2:18">
      <c r="B524" s="427"/>
      <c r="C524" s="159" t="s">
        <v>416</v>
      </c>
      <c r="D524" s="117">
        <f t="shared" si="77"/>
        <v>200</v>
      </c>
      <c r="E524" s="152">
        <v>4</v>
      </c>
      <c r="F524" s="134"/>
      <c r="G524" s="175">
        <f t="shared" si="82"/>
        <v>1310</v>
      </c>
      <c r="H524" s="184">
        <v>4</v>
      </c>
      <c r="J524" s="169">
        <f t="shared" si="81"/>
        <v>41311</v>
      </c>
      <c r="L524" s="187" t="str">
        <f t="shared" si="73"/>
        <v>%MW41311.4</v>
      </c>
      <c r="M524" s="163" t="str">
        <f t="shared" si="75"/>
        <v>p_%Q200.4</v>
      </c>
      <c r="O524" s="372">
        <f>'E-S'!C514</f>
        <v>1</v>
      </c>
      <c r="P524" s="127" t="str">
        <f>'E-S'!D514</f>
        <v>%QW3.0.200:X4 @27</v>
      </c>
      <c r="Q524" s="127" t="str">
        <f>'E-S'!E514</f>
        <v>n.c.</v>
      </c>
      <c r="R524" s="127" t="str">
        <f>'E-S'!F514</f>
        <v>Voyant_bp_evac_palette</v>
      </c>
    </row>
    <row r="525" spans="2:18">
      <c r="B525" s="427"/>
      <c r="C525" s="159" t="s">
        <v>416</v>
      </c>
      <c r="D525" s="117">
        <f t="shared" si="77"/>
        <v>200</v>
      </c>
      <c r="E525" s="152">
        <v>5</v>
      </c>
      <c r="F525" s="134"/>
      <c r="G525" s="175">
        <f t="shared" si="82"/>
        <v>1310</v>
      </c>
      <c r="H525" s="184">
        <v>5</v>
      </c>
      <c r="J525" s="169">
        <f t="shared" si="81"/>
        <v>41311</v>
      </c>
      <c r="L525" s="187" t="str">
        <f t="shared" si="73"/>
        <v>%MW41311.5</v>
      </c>
      <c r="M525" s="163" t="str">
        <f t="shared" si="75"/>
        <v>p_%Q200.5</v>
      </c>
      <c r="O525" s="372">
        <f>'E-S'!C515</f>
        <v>0</v>
      </c>
      <c r="P525" s="127" t="str">
        <f>'E-S'!D515</f>
        <v>%QW3.0.200:X5 @27</v>
      </c>
      <c r="Q525" s="127" t="str">
        <f>'E-S'!E515</f>
        <v>n.c.</v>
      </c>
      <c r="R525" s="127">
        <f>'E-S'!F515</f>
        <v>0</v>
      </c>
    </row>
    <row r="526" spans="2:18">
      <c r="B526" s="427"/>
      <c r="C526" s="159" t="s">
        <v>416</v>
      </c>
      <c r="D526" s="117">
        <f t="shared" si="77"/>
        <v>200</v>
      </c>
      <c r="E526" s="152">
        <v>6</v>
      </c>
      <c r="F526" s="134"/>
      <c r="G526" s="175">
        <f t="shared" si="82"/>
        <v>1310</v>
      </c>
      <c r="H526" s="184">
        <v>6</v>
      </c>
      <c r="J526" s="169">
        <f t="shared" si="81"/>
        <v>41311</v>
      </c>
      <c r="L526" s="187" t="str">
        <f t="shared" si="73"/>
        <v>%MW41311.6</v>
      </c>
      <c r="M526" s="163" t="str">
        <f t="shared" si="75"/>
        <v>p_%Q200.6</v>
      </c>
      <c r="O526" s="372">
        <f>'E-S'!C516</f>
        <v>0</v>
      </c>
      <c r="P526" s="127" t="str">
        <f>'E-S'!D516</f>
        <v>%QW3.0.200:X6 @27</v>
      </c>
      <c r="Q526" s="127" t="str">
        <f>'E-S'!E516</f>
        <v>n.c.</v>
      </c>
      <c r="R526" s="127">
        <f>'E-S'!F516</f>
        <v>0</v>
      </c>
    </row>
    <row r="527" spans="2:18">
      <c r="B527" s="427"/>
      <c r="C527" s="159" t="s">
        <v>416</v>
      </c>
      <c r="D527" s="117">
        <f t="shared" si="77"/>
        <v>200</v>
      </c>
      <c r="E527" s="152">
        <v>7</v>
      </c>
      <c r="F527" s="134"/>
      <c r="G527" s="175">
        <f t="shared" si="82"/>
        <v>1310</v>
      </c>
      <c r="H527" s="184">
        <v>7</v>
      </c>
      <c r="J527" s="169">
        <f t="shared" si="81"/>
        <v>41311</v>
      </c>
      <c r="L527" s="187" t="str">
        <f t="shared" si="73"/>
        <v>%MW41311.7</v>
      </c>
      <c r="M527" s="163" t="str">
        <f t="shared" si="75"/>
        <v>p_%Q200.7</v>
      </c>
      <c r="O527" s="372">
        <f>'E-S'!C517</f>
        <v>0</v>
      </c>
      <c r="P527" s="127" t="str">
        <f>'E-S'!D517</f>
        <v>%QW3.0.200:X7 @27</v>
      </c>
      <c r="Q527" s="127" t="str">
        <f>'E-S'!E517</f>
        <v>n.c.</v>
      </c>
      <c r="R527" s="127">
        <f>'E-S'!F517</f>
        <v>0</v>
      </c>
    </row>
    <row r="528" spans="2:18">
      <c r="B528" s="427"/>
      <c r="C528" s="159" t="s">
        <v>416</v>
      </c>
      <c r="D528" s="117">
        <f t="shared" si="77"/>
        <v>200</v>
      </c>
      <c r="E528" s="152">
        <v>8</v>
      </c>
      <c r="F528" s="134"/>
      <c r="G528" s="175">
        <f t="shared" si="82"/>
        <v>1310</v>
      </c>
      <c r="H528" s="184">
        <v>8</v>
      </c>
      <c r="J528" s="169">
        <f t="shared" si="81"/>
        <v>41311</v>
      </c>
      <c r="L528" s="187" t="str">
        <f t="shared" si="73"/>
        <v>%MW41311.8</v>
      </c>
      <c r="M528" s="163" t="str">
        <f t="shared" si="75"/>
        <v>p_%Q200.8</v>
      </c>
      <c r="O528" s="372">
        <f>'E-S'!C518</f>
        <v>1</v>
      </c>
      <c r="P528" s="127" t="str">
        <f>'E-S'!D518</f>
        <v>%QW3.0.200:X8 @27</v>
      </c>
      <c r="Q528" s="127" t="str">
        <f>'E-S'!E518</f>
        <v>n.c.</v>
      </c>
      <c r="R528" s="127" t="str">
        <f>'E-S'!F518</f>
        <v>DÉVERROUILLER Portes 1 et 2 accès Palettiseur ?</v>
      </c>
    </row>
    <row r="529" spans="2:18">
      <c r="B529" s="427"/>
      <c r="C529" s="159" t="s">
        <v>416</v>
      </c>
      <c r="D529" s="117">
        <f t="shared" si="77"/>
        <v>200</v>
      </c>
      <c r="E529" s="152">
        <v>9</v>
      </c>
      <c r="F529" s="134"/>
      <c r="G529" s="175">
        <f t="shared" si="82"/>
        <v>1310</v>
      </c>
      <c r="H529" s="184">
        <v>9</v>
      </c>
      <c r="J529" s="169">
        <f t="shared" si="81"/>
        <v>41311</v>
      </c>
      <c r="L529" s="187" t="str">
        <f t="shared" si="73"/>
        <v>%MW41311.9</v>
      </c>
      <c r="M529" s="163" t="str">
        <f t="shared" si="75"/>
        <v>p_%Q200.9</v>
      </c>
      <c r="O529" s="372">
        <f>'E-S'!C519</f>
        <v>0</v>
      </c>
      <c r="P529" s="127" t="str">
        <f>'E-S'!D519</f>
        <v>%QW3.0.200:X9 @27</v>
      </c>
      <c r="Q529" s="127" t="str">
        <f>'E-S'!E519</f>
        <v>n.c.</v>
      </c>
      <c r="R529" s="127">
        <f>'E-S'!F519</f>
        <v>0</v>
      </c>
    </row>
    <row r="530" spans="2:18">
      <c r="B530" s="427"/>
      <c r="C530" s="159" t="s">
        <v>416</v>
      </c>
      <c r="D530" s="117">
        <f t="shared" si="77"/>
        <v>200</v>
      </c>
      <c r="E530" s="152">
        <v>10</v>
      </c>
      <c r="F530" s="134"/>
      <c r="G530" s="175">
        <f t="shared" si="82"/>
        <v>1310</v>
      </c>
      <c r="H530" s="184">
        <v>10</v>
      </c>
      <c r="J530" s="169">
        <f t="shared" si="81"/>
        <v>41311</v>
      </c>
      <c r="L530" s="187" t="str">
        <f t="shared" si="73"/>
        <v>%MW41311.10</v>
      </c>
      <c r="M530" s="163" t="str">
        <f t="shared" si="75"/>
        <v>p_%Q200.10</v>
      </c>
      <c r="O530" s="372">
        <f>'E-S'!C520</f>
        <v>0</v>
      </c>
      <c r="P530" s="127" t="str">
        <f>'E-S'!D520</f>
        <v>%QW3.0.200:X10 @27</v>
      </c>
      <c r="Q530" s="127" t="str">
        <f>'E-S'!E520</f>
        <v>SQ53.1</v>
      </c>
      <c r="R530" s="127" t="str">
        <f>'E-S'!F520</f>
        <v>DÉVERROUILLER Portes 1 accès Palettiseur</v>
      </c>
    </row>
    <row r="531" spans="2:18">
      <c r="B531" s="427"/>
      <c r="C531" s="159" t="s">
        <v>416</v>
      </c>
      <c r="D531" s="117">
        <f t="shared" si="77"/>
        <v>200</v>
      </c>
      <c r="E531" s="152">
        <v>11</v>
      </c>
      <c r="F531" s="134"/>
      <c r="G531" s="175">
        <f t="shared" si="82"/>
        <v>1310</v>
      </c>
      <c r="H531" s="184">
        <v>11</v>
      </c>
      <c r="J531" s="169">
        <f t="shared" si="81"/>
        <v>41311</v>
      </c>
      <c r="L531" s="187" t="str">
        <f t="shared" si="73"/>
        <v>%MW41311.11</v>
      </c>
      <c r="M531" s="163" t="str">
        <f t="shared" si="75"/>
        <v>p_%Q200.11</v>
      </c>
      <c r="O531" s="372">
        <f>'E-S'!C521</f>
        <v>0</v>
      </c>
      <c r="P531" s="127" t="str">
        <f>'E-S'!D521</f>
        <v>%QW3.0.200:X11 @27</v>
      </c>
      <c r="Q531" s="127" t="str">
        <f>'E-S'!E521</f>
        <v>SQ53.1A</v>
      </c>
      <c r="R531" s="127" t="str">
        <f>'E-S'!F521</f>
        <v>DÉVERROUILLER Portes 2 accès Palettiseur</v>
      </c>
    </row>
    <row r="532" spans="2:18">
      <c r="B532" s="427"/>
      <c r="C532" s="159" t="s">
        <v>416</v>
      </c>
      <c r="D532" s="117">
        <f t="shared" si="77"/>
        <v>200</v>
      </c>
      <c r="E532" s="152">
        <v>12</v>
      </c>
      <c r="F532" s="134"/>
      <c r="G532" s="175">
        <f t="shared" si="82"/>
        <v>1310</v>
      </c>
      <c r="H532" s="184">
        <v>12</v>
      </c>
      <c r="J532" s="169">
        <f t="shared" si="81"/>
        <v>41311</v>
      </c>
      <c r="L532" s="187" t="str">
        <f t="shared" si="73"/>
        <v>%MW41311.12</v>
      </c>
      <c r="M532" s="163" t="str">
        <f t="shared" si="75"/>
        <v>p_%Q200.12</v>
      </c>
      <c r="O532" s="373"/>
      <c r="P532" s="276"/>
      <c r="Q532" s="276"/>
      <c r="R532" s="276"/>
    </row>
    <row r="533" spans="2:18">
      <c r="B533" s="427"/>
      <c r="C533" s="159" t="s">
        <v>416</v>
      </c>
      <c r="D533" s="117">
        <f t="shared" si="77"/>
        <v>200</v>
      </c>
      <c r="E533" s="152">
        <v>13</v>
      </c>
      <c r="F533" s="134"/>
      <c r="G533" s="175">
        <f t="shared" si="82"/>
        <v>1310</v>
      </c>
      <c r="H533" s="184">
        <v>13</v>
      </c>
      <c r="J533" s="169">
        <f t="shared" si="81"/>
        <v>41311</v>
      </c>
      <c r="L533" s="187" t="str">
        <f t="shared" si="73"/>
        <v>%MW41311.13</v>
      </c>
      <c r="M533" s="163" t="str">
        <f t="shared" si="75"/>
        <v>p_%Q200.13</v>
      </c>
      <c r="O533" s="373"/>
      <c r="P533" s="276"/>
      <c r="Q533" s="276"/>
      <c r="R533" s="276"/>
    </row>
    <row r="534" spans="2:18">
      <c r="B534" s="427"/>
      <c r="C534" s="159" t="s">
        <v>416</v>
      </c>
      <c r="D534" s="117">
        <f t="shared" si="77"/>
        <v>200</v>
      </c>
      <c r="E534" s="152">
        <v>14</v>
      </c>
      <c r="F534" s="134"/>
      <c r="G534" s="175">
        <f t="shared" si="82"/>
        <v>1310</v>
      </c>
      <c r="H534" s="184">
        <v>14</v>
      </c>
      <c r="J534" s="169">
        <f t="shared" si="81"/>
        <v>41311</v>
      </c>
      <c r="L534" s="187" t="str">
        <f t="shared" si="73"/>
        <v>%MW41311.14</v>
      </c>
      <c r="M534" s="163" t="str">
        <f t="shared" si="75"/>
        <v>p_%Q200.14</v>
      </c>
      <c r="O534" s="373"/>
      <c r="P534" s="276"/>
      <c r="Q534" s="276"/>
      <c r="R534" s="276"/>
    </row>
    <row r="535" spans="2:18" ht="17" thickBot="1">
      <c r="B535" s="428"/>
      <c r="C535" s="159" t="s">
        <v>416</v>
      </c>
      <c r="D535" s="117">
        <f t="shared" si="77"/>
        <v>200</v>
      </c>
      <c r="E535" s="152">
        <v>15</v>
      </c>
      <c r="F535" s="135"/>
      <c r="G535" s="175">
        <f t="shared" si="82"/>
        <v>1310</v>
      </c>
      <c r="H535" s="184">
        <v>15</v>
      </c>
      <c r="J535" s="169">
        <f t="shared" si="81"/>
        <v>41311</v>
      </c>
      <c r="L535" s="188" t="str">
        <f t="shared" si="73"/>
        <v>%MW41311.15</v>
      </c>
      <c r="M535" s="163" t="str">
        <f t="shared" si="75"/>
        <v>p_%Q200.15</v>
      </c>
      <c r="O535" s="373"/>
      <c r="P535" s="276"/>
      <c r="Q535" s="276"/>
      <c r="R535" s="276"/>
    </row>
    <row r="536" spans="2:18" ht="17" thickBot="1">
      <c r="B536" s="167">
        <f>B520+1</f>
        <v>1311</v>
      </c>
      <c r="C536" s="157" t="s">
        <v>380</v>
      </c>
      <c r="D536" s="168">
        <v>210</v>
      </c>
      <c r="E536" s="151">
        <v>0</v>
      </c>
      <c r="F536" s="172" t="str">
        <f>CONCATENATE("%MW",B536,":=",LEFT(P536,10),";")</f>
        <v>%MW1311:=%IW3.0.210;</v>
      </c>
      <c r="G536" s="175">
        <f>B536</f>
        <v>1311</v>
      </c>
      <c r="H536" s="184">
        <v>0</v>
      </c>
      <c r="J536" s="165">
        <f>G536+40001</f>
        <v>41312</v>
      </c>
      <c r="L536" s="186" t="str">
        <f t="shared" ref="L536:L567" si="83">CONCATENATE("%MW",J536,".",H536)</f>
        <v>%MW41312.0</v>
      </c>
      <c r="M536" s="161" t="str">
        <f t="shared" si="75"/>
        <v>p_%I210.0</v>
      </c>
      <c r="N536" s="127">
        <f>'E-S'!B522</f>
        <v>28</v>
      </c>
      <c r="O536" s="372">
        <f>'E-S'!C522</f>
        <v>1</v>
      </c>
      <c r="P536" s="127" t="str">
        <f>'E-S'!D522</f>
        <v>%IW3.0.210:X0 @28</v>
      </c>
      <c r="Q536" s="127" t="str">
        <f>'E-S'!E522</f>
        <v>SP529.2</v>
      </c>
      <c r="R536" s="127" t="str">
        <f>'E-S'!F522</f>
        <v>Pression air comprimé Système de séparation TAI 1 OK</v>
      </c>
    </row>
    <row r="537" spans="2:18" ht="16" customHeight="1">
      <c r="B537" s="426" t="str">
        <f>CONCATENATE("mot station PAL profibus ",RIGHT(P537,2))</f>
        <v>mot station PAL profibus 28</v>
      </c>
      <c r="C537" s="157" t="s">
        <v>380</v>
      </c>
      <c r="D537" s="117">
        <f>D536</f>
        <v>210</v>
      </c>
      <c r="E537" s="151">
        <v>1</v>
      </c>
      <c r="F537" s="136"/>
      <c r="G537" s="175">
        <f>G536</f>
        <v>1311</v>
      </c>
      <c r="H537" s="184">
        <v>1</v>
      </c>
      <c r="J537" s="165">
        <f t="shared" ref="J537:J551" si="84">G537+40001</f>
        <v>41312</v>
      </c>
      <c r="L537" s="187" t="str">
        <f t="shared" si="83"/>
        <v>%MW41312.1</v>
      </c>
      <c r="M537" s="161" t="str">
        <f t="shared" si="75"/>
        <v>p_%I210.1</v>
      </c>
      <c r="O537" s="372">
        <f>'E-S'!C523</f>
        <v>1</v>
      </c>
      <c r="P537" s="127" t="str">
        <f>'E-S'!D523</f>
        <v>%IW3.0.210:X1 @28</v>
      </c>
      <c r="Q537" s="127" t="str">
        <f>'E-S'!E523</f>
        <v>SQ529.3&amp;3A</v>
      </c>
      <c r="R537" s="127" t="str">
        <f>'E-S'!F523</f>
        <v>Système de séparation Haut</v>
      </c>
    </row>
    <row r="538" spans="2:18">
      <c r="B538" s="427"/>
      <c r="C538" s="157" t="s">
        <v>380</v>
      </c>
      <c r="D538" s="117">
        <f t="shared" si="77"/>
        <v>210</v>
      </c>
      <c r="E538" s="151">
        <v>2</v>
      </c>
      <c r="F538" s="136"/>
      <c r="G538" s="175">
        <f t="shared" ref="G538:G551" si="85">G537</f>
        <v>1311</v>
      </c>
      <c r="H538" s="184">
        <v>2</v>
      </c>
      <c r="J538" s="165">
        <f t="shared" si="84"/>
        <v>41312</v>
      </c>
      <c r="L538" s="187" t="str">
        <f t="shared" si="83"/>
        <v>%MW41312.2</v>
      </c>
      <c r="M538" s="161" t="str">
        <f t="shared" si="75"/>
        <v>p_%I210.2</v>
      </c>
      <c r="O538" s="372">
        <f>'E-S'!C524</f>
        <v>1</v>
      </c>
      <c r="P538" s="127" t="str">
        <f>'E-S'!D524</f>
        <v>%IW3.0.210:X2 @28</v>
      </c>
      <c r="Q538" s="127" t="str">
        <f>'E-S'!E524</f>
        <v>SQ529.5&amp;5A</v>
      </c>
      <c r="R538" s="127" t="str">
        <f>'E-S'!F524</f>
        <v>Système de séparation Bas</v>
      </c>
    </row>
    <row r="539" spans="2:18">
      <c r="B539" s="427"/>
      <c r="C539" s="157" t="s">
        <v>380</v>
      </c>
      <c r="D539" s="117">
        <f t="shared" si="77"/>
        <v>210</v>
      </c>
      <c r="E539" s="151">
        <v>3</v>
      </c>
      <c r="F539" s="136"/>
      <c r="G539" s="175">
        <f t="shared" si="85"/>
        <v>1311</v>
      </c>
      <c r="H539" s="184">
        <v>3</v>
      </c>
      <c r="J539" s="165">
        <f t="shared" si="84"/>
        <v>41312</v>
      </c>
      <c r="L539" s="187" t="str">
        <f t="shared" si="83"/>
        <v>%MW41312.3</v>
      </c>
      <c r="M539" s="161" t="str">
        <f t="shared" si="75"/>
        <v>p_%I210.3</v>
      </c>
      <c r="O539" s="372">
        <f>'E-S'!C525</f>
        <v>1</v>
      </c>
      <c r="P539" s="127" t="str">
        <f>'E-S'!D525</f>
        <v>%IW3.0.210:X3 @28</v>
      </c>
      <c r="Q539" s="127" t="str">
        <f>'E-S'!E525</f>
        <v>SQ529.6</v>
      </c>
      <c r="R539" s="127" t="str">
        <f>'E-S'!F525</f>
        <v>Lame séparation TAI 1 introduite</v>
      </c>
    </row>
    <row r="540" spans="2:18">
      <c r="B540" s="427"/>
      <c r="C540" s="157" t="s">
        <v>380</v>
      </c>
      <c r="D540" s="117">
        <f t="shared" si="77"/>
        <v>210</v>
      </c>
      <c r="E540" s="151">
        <v>4</v>
      </c>
      <c r="F540" s="136"/>
      <c r="G540" s="175">
        <f t="shared" si="85"/>
        <v>1311</v>
      </c>
      <c r="H540" s="184">
        <v>4</v>
      </c>
      <c r="J540" s="165">
        <f t="shared" si="84"/>
        <v>41312</v>
      </c>
      <c r="L540" s="187" t="str">
        <f t="shared" si="83"/>
        <v>%MW41312.4</v>
      </c>
      <c r="M540" s="161" t="str">
        <f t="shared" si="75"/>
        <v>p_%I210.4</v>
      </c>
      <c r="O540" s="372">
        <f>'E-S'!C526</f>
        <v>1</v>
      </c>
      <c r="P540" s="127" t="str">
        <f>'E-S'!D526</f>
        <v>%IW3.0.210:X4 @28</v>
      </c>
      <c r="Q540" s="127" t="str">
        <f>'E-S'!E526</f>
        <v>SQ530.2</v>
      </c>
      <c r="R540" s="127" t="str">
        <f>'E-S'!F526</f>
        <v>Appuie  Système de séparation TAI 1</v>
      </c>
    </row>
    <row r="541" spans="2:18">
      <c r="B541" s="427"/>
      <c r="C541" s="157" t="s">
        <v>380</v>
      </c>
      <c r="D541" s="117">
        <f t="shared" si="77"/>
        <v>210</v>
      </c>
      <c r="E541" s="151">
        <v>5</v>
      </c>
      <c r="F541" s="136"/>
      <c r="G541" s="175">
        <f t="shared" si="85"/>
        <v>1311</v>
      </c>
      <c r="H541" s="184">
        <v>5</v>
      </c>
      <c r="J541" s="165">
        <f t="shared" si="84"/>
        <v>41312</v>
      </c>
      <c r="L541" s="187" t="str">
        <f t="shared" si="83"/>
        <v>%MW41312.5</v>
      </c>
      <c r="M541" s="161" t="str">
        <f t="shared" si="75"/>
        <v>p_%I210.5</v>
      </c>
      <c r="O541" s="372">
        <f>'E-S'!C527</f>
        <v>1</v>
      </c>
      <c r="P541" s="127" t="str">
        <f>'E-S'!D527</f>
        <v>%IW3.0.210:X5 @28</v>
      </c>
      <c r="Q541" s="127" t="str">
        <f>'E-S'!E527</f>
        <v>SQ530.3</v>
      </c>
      <c r="R541" s="127" t="str">
        <f>'E-S'!F527</f>
        <v>Antichute bras  Système de séparation TAI 1 OK, en retrait ?</v>
      </c>
    </row>
    <row r="542" spans="2:18">
      <c r="B542" s="427"/>
      <c r="C542" s="157" t="s">
        <v>380</v>
      </c>
      <c r="D542" s="117">
        <f t="shared" si="77"/>
        <v>210</v>
      </c>
      <c r="E542" s="151">
        <v>6</v>
      </c>
      <c r="F542" s="136"/>
      <c r="G542" s="175">
        <f t="shared" si="85"/>
        <v>1311</v>
      </c>
      <c r="H542" s="184">
        <v>6</v>
      </c>
      <c r="J542" s="165">
        <f t="shared" si="84"/>
        <v>41312</v>
      </c>
      <c r="L542" s="187" t="str">
        <f t="shared" si="83"/>
        <v>%MW41312.6</v>
      </c>
      <c r="M542" s="161" t="str">
        <f t="shared" si="75"/>
        <v>p_%I210.6</v>
      </c>
      <c r="O542" s="372">
        <f>'E-S'!C528</f>
        <v>0</v>
      </c>
      <c r="P542" s="127" t="str">
        <f>'E-S'!D528</f>
        <v>%IW3.0.210:X6 @28</v>
      </c>
      <c r="Q542" s="127" t="str">
        <f>'E-S'!E528</f>
        <v>SQ530.5</v>
      </c>
      <c r="R542" s="127" t="str">
        <f>'E-S'!F528</f>
        <v>Pas de rupture chaîne levage  Système de séparation TAI 1, OK</v>
      </c>
    </row>
    <row r="543" spans="2:18">
      <c r="B543" s="427"/>
      <c r="C543" s="157" t="s">
        <v>380</v>
      </c>
      <c r="D543" s="117">
        <f t="shared" si="77"/>
        <v>210</v>
      </c>
      <c r="E543" s="151">
        <v>7</v>
      </c>
      <c r="F543" s="136"/>
      <c r="G543" s="175">
        <f t="shared" si="85"/>
        <v>1311</v>
      </c>
      <c r="H543" s="184">
        <v>7</v>
      </c>
      <c r="J543" s="165">
        <f t="shared" si="84"/>
        <v>41312</v>
      </c>
      <c r="L543" s="187" t="str">
        <f t="shared" si="83"/>
        <v>%MW41312.7</v>
      </c>
      <c r="M543" s="161" t="str">
        <f t="shared" si="75"/>
        <v>p_%I210.7</v>
      </c>
      <c r="O543" s="372">
        <f>'E-S'!C529</f>
        <v>1</v>
      </c>
      <c r="P543" s="127" t="str">
        <f>'E-S'!D529</f>
        <v>%IW3.0.210:X7 @28</v>
      </c>
      <c r="Q543" s="127" t="str">
        <f>'E-S'!E529</f>
        <v>SB51.1B</v>
      </c>
      <c r="R543" s="127" t="str">
        <f>'E-S'!F529</f>
        <v>Bouton Arrêt d'urgence boitier de porte Magasin Carton 1 appuyé [boitier XP6-7]</v>
      </c>
    </row>
    <row r="544" spans="2:18">
      <c r="B544" s="427"/>
      <c r="C544" s="157" t="s">
        <v>380</v>
      </c>
      <c r="D544" s="117">
        <f t="shared" si="77"/>
        <v>210</v>
      </c>
      <c r="E544" s="151">
        <v>8</v>
      </c>
      <c r="F544" s="136"/>
      <c r="G544" s="175">
        <f t="shared" si="85"/>
        <v>1311</v>
      </c>
      <c r="H544" s="184">
        <v>8</v>
      </c>
      <c r="J544" s="165">
        <f t="shared" si="84"/>
        <v>41312</v>
      </c>
      <c r="L544" s="187" t="str">
        <f t="shared" si="83"/>
        <v>%MW41312.8</v>
      </c>
      <c r="M544" s="161" t="str">
        <f t="shared" si="75"/>
        <v>p_%I210.8</v>
      </c>
      <c r="O544" s="372">
        <f>'E-S'!C530</f>
        <v>1</v>
      </c>
      <c r="P544" s="127" t="str">
        <f>'E-S'!D530</f>
        <v>%IW3.0.210:X8 @28</v>
      </c>
      <c r="Q544" s="127" t="str">
        <f>'E-S'!E530</f>
        <v>SA531.2</v>
      </c>
      <c r="R544" s="127" t="str">
        <f>'E-S'!F530</f>
        <v>Sélecteur Magasin carton 1 sur Réglage [boitier XPR3-Réglage TAI]</v>
      </c>
    </row>
    <row r="545" spans="2:18">
      <c r="B545" s="427"/>
      <c r="C545" s="157" t="s">
        <v>380</v>
      </c>
      <c r="D545" s="117">
        <f t="shared" si="77"/>
        <v>210</v>
      </c>
      <c r="E545" s="151">
        <v>9</v>
      </c>
      <c r="F545" s="136"/>
      <c r="G545" s="175">
        <f t="shared" si="85"/>
        <v>1311</v>
      </c>
      <c r="H545" s="184">
        <v>9</v>
      </c>
      <c r="J545" s="165">
        <f t="shared" si="84"/>
        <v>41312</v>
      </c>
      <c r="L545" s="187" t="str">
        <f t="shared" si="83"/>
        <v>%MW41312.9</v>
      </c>
      <c r="M545" s="161" t="str">
        <f t="shared" si="75"/>
        <v>p_%I210.9</v>
      </c>
      <c r="O545" s="372">
        <f>'E-S'!C531</f>
        <v>1</v>
      </c>
      <c r="P545" s="127" t="str">
        <f>'E-S'!D531</f>
        <v>%IW3.0.210:X9 @28</v>
      </c>
      <c r="Q545" s="127" t="str">
        <f>'E-S'!E531</f>
        <v>SB532.3</v>
      </c>
      <c r="R545" s="127" t="str">
        <f>'E-S'!F531</f>
        <v>Bouton-voyant Habilitation Réglage Magasin carton 1 appuyé [boitier XPR3-Réglage TAI]</v>
      </c>
    </row>
    <row r="546" spans="2:18">
      <c r="B546" s="427"/>
      <c r="C546" s="157" t="s">
        <v>380</v>
      </c>
      <c r="D546" s="117">
        <f t="shared" si="77"/>
        <v>210</v>
      </c>
      <c r="E546" s="151">
        <v>10</v>
      </c>
      <c r="F546" s="136"/>
      <c r="G546" s="175">
        <f t="shared" si="85"/>
        <v>1311</v>
      </c>
      <c r="H546" s="184">
        <v>10</v>
      </c>
      <c r="J546" s="165">
        <f t="shared" si="84"/>
        <v>41312</v>
      </c>
      <c r="L546" s="187" t="str">
        <f t="shared" si="83"/>
        <v>%MW41312.10</v>
      </c>
      <c r="M546" s="161" t="str">
        <f t="shared" si="75"/>
        <v>p_%I210.10</v>
      </c>
      <c r="O546" s="372">
        <f>'E-S'!C532</f>
        <v>1</v>
      </c>
      <c r="P546" s="127" t="str">
        <f>'E-S'!D532</f>
        <v>%IW3.0.210:X10 @28</v>
      </c>
      <c r="Q546" s="127" t="str">
        <f>'E-S'!E532</f>
        <v>SA531.5</v>
      </c>
      <c r="R546" s="127" t="str">
        <f>'E-S'!F532</f>
        <v>Sélecteur bras détachement sur Montée [boitier XPR3-Réglage TAI]</v>
      </c>
    </row>
    <row r="547" spans="2:18">
      <c r="B547" s="427"/>
      <c r="C547" s="157" t="s">
        <v>380</v>
      </c>
      <c r="D547" s="117">
        <f t="shared" si="77"/>
        <v>210</v>
      </c>
      <c r="E547" s="151">
        <v>11</v>
      </c>
      <c r="F547" s="136"/>
      <c r="G547" s="175">
        <f t="shared" si="85"/>
        <v>1311</v>
      </c>
      <c r="H547" s="184">
        <v>11</v>
      </c>
      <c r="J547" s="165">
        <f t="shared" si="84"/>
        <v>41312</v>
      </c>
      <c r="L547" s="187" t="str">
        <f t="shared" si="83"/>
        <v>%MW41312.11</v>
      </c>
      <c r="M547" s="161" t="str">
        <f t="shared" si="75"/>
        <v>p_%I210.11</v>
      </c>
      <c r="O547" s="372">
        <f>'E-S'!C533</f>
        <v>1</v>
      </c>
      <c r="P547" s="127" t="str">
        <f>'E-S'!D533</f>
        <v>%IW3.0.210:X11 @28</v>
      </c>
      <c r="Q547" s="127" t="str">
        <f>'E-S'!E533</f>
        <v>SA531.5</v>
      </c>
      <c r="R547" s="127" t="str">
        <f>'E-S'!F533</f>
        <v>Sélecteur bras détachement sur Descente [boitier XPR3-Réglage TAI]</v>
      </c>
    </row>
    <row r="548" spans="2:18">
      <c r="B548" s="427"/>
      <c r="C548" s="157" t="s">
        <v>380</v>
      </c>
      <c r="D548" s="117">
        <f t="shared" si="77"/>
        <v>210</v>
      </c>
      <c r="E548" s="151">
        <v>12</v>
      </c>
      <c r="F548" s="136"/>
      <c r="G548" s="175">
        <f t="shared" si="85"/>
        <v>1311</v>
      </c>
      <c r="H548" s="184">
        <v>12</v>
      </c>
      <c r="J548" s="165">
        <f t="shared" si="84"/>
        <v>41312</v>
      </c>
      <c r="L548" s="187" t="str">
        <f t="shared" si="83"/>
        <v>%MW41312.12</v>
      </c>
      <c r="M548" s="161" t="str">
        <f t="shared" si="75"/>
        <v>p_%I210.12</v>
      </c>
      <c r="O548" s="372">
        <f>'E-S'!C534</f>
        <v>1</v>
      </c>
      <c r="P548" s="127" t="str">
        <f>'E-S'!D534</f>
        <v>%IW3.0.210:X12 @28</v>
      </c>
      <c r="Q548" s="127" t="str">
        <f>'E-S'!E534</f>
        <v>SA532.2</v>
      </c>
      <c r="R548" s="127" t="str">
        <f>'E-S'!F534</f>
        <v>Sélecteur Ventouse détachement sur Montée [boitier XPR3-Réglage TAI]</v>
      </c>
    </row>
    <row r="549" spans="2:18">
      <c r="B549" s="427"/>
      <c r="C549" s="157" t="s">
        <v>380</v>
      </c>
      <c r="D549" s="117">
        <f t="shared" si="77"/>
        <v>210</v>
      </c>
      <c r="E549" s="151">
        <v>13</v>
      </c>
      <c r="F549" s="136"/>
      <c r="G549" s="175">
        <f t="shared" si="85"/>
        <v>1311</v>
      </c>
      <c r="H549" s="184">
        <v>13</v>
      </c>
      <c r="J549" s="165">
        <f t="shared" si="84"/>
        <v>41312</v>
      </c>
      <c r="L549" s="187" t="str">
        <f t="shared" si="83"/>
        <v>%MW41312.13</v>
      </c>
      <c r="M549" s="161" t="str">
        <f t="shared" si="75"/>
        <v>p_%I210.13</v>
      </c>
      <c r="O549" s="372">
        <f>'E-S'!C535</f>
        <v>1</v>
      </c>
      <c r="P549" s="127" t="str">
        <f>'E-S'!D535</f>
        <v>%IW3.0.210:X13 @28</v>
      </c>
      <c r="Q549" s="127" t="str">
        <f>'E-S'!E535</f>
        <v>SA532.2</v>
      </c>
      <c r="R549" s="127" t="str">
        <f>'E-S'!F535</f>
        <v>Sélecteur Ventouse détachement sur Descente [boitier XPR3-Réglage TAI]</v>
      </c>
    </row>
    <row r="550" spans="2:18">
      <c r="B550" s="427"/>
      <c r="C550" s="157" t="s">
        <v>380</v>
      </c>
      <c r="D550" s="117">
        <f t="shared" si="77"/>
        <v>210</v>
      </c>
      <c r="E550" s="151">
        <v>14</v>
      </c>
      <c r="F550" s="136"/>
      <c r="G550" s="175">
        <f t="shared" si="85"/>
        <v>1311</v>
      </c>
      <c r="H550" s="184">
        <v>14</v>
      </c>
      <c r="J550" s="165">
        <f t="shared" si="84"/>
        <v>41312</v>
      </c>
      <c r="L550" s="187" t="str">
        <f t="shared" si="83"/>
        <v>%MW41312.14</v>
      </c>
      <c r="M550" s="161" t="str">
        <f t="shared" si="75"/>
        <v>p_%I210.14</v>
      </c>
      <c r="O550" s="372">
        <f>'E-S'!C536</f>
        <v>1</v>
      </c>
      <c r="P550" s="127" t="str">
        <f>'E-S'!D536</f>
        <v>%IW3.0.210:X14 @28</v>
      </c>
      <c r="Q550" s="127" t="str">
        <f>'E-S'!E536</f>
        <v>SA532.5</v>
      </c>
      <c r="R550" s="127" t="str">
        <f>'E-S'!F536</f>
        <v>Sélecteur lame détachement sur Avant [boitier XPR3-Réglage TAI]</v>
      </c>
    </row>
    <row r="551" spans="2:18" ht="17" thickBot="1">
      <c r="B551" s="428"/>
      <c r="C551" s="157" t="s">
        <v>380</v>
      </c>
      <c r="D551" s="117">
        <f t="shared" si="77"/>
        <v>210</v>
      </c>
      <c r="E551" s="151">
        <v>15</v>
      </c>
      <c r="F551" s="137"/>
      <c r="G551" s="175">
        <f t="shared" si="85"/>
        <v>1311</v>
      </c>
      <c r="H551" s="184">
        <v>15</v>
      </c>
      <c r="J551" s="165">
        <f t="shared" si="84"/>
        <v>41312</v>
      </c>
      <c r="L551" s="188" t="str">
        <f t="shared" si="83"/>
        <v>%MW41312.15</v>
      </c>
      <c r="M551" s="161" t="str">
        <f t="shared" si="75"/>
        <v>p_%I210.15</v>
      </c>
      <c r="O551" s="372">
        <f>'E-S'!C537</f>
        <v>1</v>
      </c>
      <c r="P551" s="127" t="str">
        <f>'E-S'!D537</f>
        <v>%IW3.0.210:X15 @28</v>
      </c>
      <c r="Q551" s="127" t="str">
        <f>'E-S'!E537</f>
        <v>SA532.5</v>
      </c>
      <c r="R551" s="127" t="str">
        <f>'E-S'!F537</f>
        <v>Sélecteur lame détachement sur Arrière [boitier XPR3-Réglage TAI]</v>
      </c>
    </row>
    <row r="552" spans="2:18" ht="17" thickBot="1">
      <c r="B552" s="167">
        <f>B536+1</f>
        <v>1312</v>
      </c>
      <c r="C552" s="158" t="s">
        <v>380</v>
      </c>
      <c r="D552" s="117">
        <f>D536+1</f>
        <v>211</v>
      </c>
      <c r="E552" s="152">
        <v>0</v>
      </c>
      <c r="F552" s="171" t="str">
        <f>CONCATENATE("%MW",B552,":=",LEFT(P552,10),";")</f>
        <v>%MW1312:=%IW3.0.211;</v>
      </c>
      <c r="G552" s="176">
        <f>B552</f>
        <v>1312</v>
      </c>
      <c r="H552" s="185">
        <v>0</v>
      </c>
      <c r="J552" s="166">
        <f>G552+40001</f>
        <v>41313</v>
      </c>
      <c r="L552" s="189" t="str">
        <f t="shared" si="83"/>
        <v>%MW41313.0</v>
      </c>
      <c r="M552" s="162" t="str">
        <f t="shared" ref="M552:M631" si="86">CONCATENATE($H$2,"_",C552,D552,".",E552)</f>
        <v>p_%I211.0</v>
      </c>
      <c r="O552" s="372">
        <f>'E-S'!C538</f>
        <v>1</v>
      </c>
      <c r="P552" s="127" t="str">
        <f>'E-S'!D538</f>
        <v>%IW3.0.211:X0 @28</v>
      </c>
      <c r="Q552" s="127" t="str">
        <f>'E-S'!E538</f>
        <v>SA533.2</v>
      </c>
      <c r="R552" s="127" t="str">
        <f>'E-S'!F538</f>
        <v>Sélecteur pour le Vide dans ventouse sur Ouvrir [boitier XPR3-Réglage TAI]</v>
      </c>
    </row>
    <row r="553" spans="2:18" ht="16" customHeight="1">
      <c r="B553" s="426" t="str">
        <f>CONCATENATE("mot station PAL profibus ",RIGHT(P553,2))</f>
        <v>mot station PAL profibus 28</v>
      </c>
      <c r="C553" s="158" t="s">
        <v>380</v>
      </c>
      <c r="D553" s="117">
        <f t="shared" si="77"/>
        <v>211</v>
      </c>
      <c r="E553" s="152">
        <v>1</v>
      </c>
      <c r="F553" s="134"/>
      <c r="G553" s="176">
        <f t="shared" ref="G553:G567" si="87">G552</f>
        <v>1312</v>
      </c>
      <c r="H553" s="185">
        <v>1</v>
      </c>
      <c r="J553" s="166">
        <f t="shared" ref="J553:J567" si="88">G553+40001</f>
        <v>41313</v>
      </c>
      <c r="L553" s="190" t="str">
        <f t="shared" si="83"/>
        <v>%MW41313.1</v>
      </c>
      <c r="M553" s="162" t="str">
        <f t="shared" si="86"/>
        <v>p_%I211.1</v>
      </c>
      <c r="O553" s="372">
        <f>'E-S'!C539</f>
        <v>1</v>
      </c>
      <c r="P553" s="127" t="str">
        <f>'E-S'!D539</f>
        <v>%IW3.0.211:X1 @28</v>
      </c>
      <c r="Q553" s="127" t="str">
        <f>'E-S'!E539</f>
        <v>SA533.2</v>
      </c>
      <c r="R553" s="127" t="str">
        <f>'E-S'!F539</f>
        <v>Sélecteur pour le Vide dans ventouse sur Fermer [boitier XPR3-Réglage TAI]</v>
      </c>
    </row>
    <row r="554" spans="2:18">
      <c r="B554" s="427"/>
      <c r="C554" s="158" t="s">
        <v>380</v>
      </c>
      <c r="D554" s="117">
        <f t="shared" ref="D554:D567" si="89">D553</f>
        <v>211</v>
      </c>
      <c r="E554" s="152">
        <v>2</v>
      </c>
      <c r="F554" s="134"/>
      <c r="G554" s="176">
        <f t="shared" si="87"/>
        <v>1312</v>
      </c>
      <c r="H554" s="185">
        <v>2</v>
      </c>
      <c r="J554" s="166">
        <f t="shared" si="88"/>
        <v>41313</v>
      </c>
      <c r="L554" s="190" t="str">
        <f t="shared" si="83"/>
        <v>%MW41313.2</v>
      </c>
      <c r="M554" s="162" t="str">
        <f t="shared" si="86"/>
        <v>p_%I211.2</v>
      </c>
      <c r="O554" s="372">
        <f>'E-S'!C540</f>
        <v>1</v>
      </c>
      <c r="P554" s="127" t="str">
        <f>'E-S'!D540</f>
        <v>%IW3.0.211:X2 @28</v>
      </c>
      <c r="Q554" s="127" t="str">
        <f>'E-S'!E540</f>
        <v>SB533.5</v>
      </c>
      <c r="R554" s="127" t="str">
        <f>'E-S'!F540</f>
        <v>Bouton-voyant Demande déverouillage portes d'accès 6-7 appuyé [boitier XP6-7]</v>
      </c>
    </row>
    <row r="555" spans="2:18">
      <c r="B555" s="427"/>
      <c r="C555" s="158" t="s">
        <v>380</v>
      </c>
      <c r="D555" s="117">
        <f t="shared" si="89"/>
        <v>211</v>
      </c>
      <c r="E555" s="152">
        <v>3</v>
      </c>
      <c r="F555" s="134"/>
      <c r="G555" s="176">
        <f t="shared" si="87"/>
        <v>1312</v>
      </c>
      <c r="H555" s="185">
        <v>3</v>
      </c>
      <c r="J555" s="166">
        <f t="shared" si="88"/>
        <v>41313</v>
      </c>
      <c r="L555" s="190" t="str">
        <f t="shared" si="83"/>
        <v>%MW41313.3</v>
      </c>
      <c r="M555" s="162" t="str">
        <f t="shared" si="86"/>
        <v>p_%I211.3</v>
      </c>
      <c r="O555" s="372">
        <f>'E-S'!C541</f>
        <v>1</v>
      </c>
      <c r="P555" s="127" t="str">
        <f>'E-S'!D541</f>
        <v>%IW3.0.211:X3 @28</v>
      </c>
      <c r="Q555" s="127" t="str">
        <f>'E-S'!E541</f>
        <v>B533.6</v>
      </c>
      <c r="R555" s="127" t="str">
        <f>'E-S'!F541</f>
        <v>Présence carton (cellule)</v>
      </c>
    </row>
    <row r="556" spans="2:18">
      <c r="B556" s="427"/>
      <c r="C556" s="158" t="s">
        <v>380</v>
      </c>
      <c r="D556" s="117">
        <f t="shared" si="89"/>
        <v>211</v>
      </c>
      <c r="E556" s="152">
        <v>4</v>
      </c>
      <c r="F556" s="134"/>
      <c r="G556" s="176">
        <f t="shared" si="87"/>
        <v>1312</v>
      </c>
      <c r="H556" s="185">
        <v>4</v>
      </c>
      <c r="J556" s="166">
        <f t="shared" si="88"/>
        <v>41313</v>
      </c>
      <c r="L556" s="190" t="str">
        <f t="shared" si="83"/>
        <v>%MW41313.4</v>
      </c>
      <c r="M556" s="162" t="str">
        <f t="shared" si="86"/>
        <v>p_%I211.4</v>
      </c>
      <c r="O556" s="372">
        <f>'E-S'!C542</f>
        <v>1</v>
      </c>
      <c r="P556" s="127" t="str">
        <f>'E-S'!D542</f>
        <v>%IW3.0.211:X4 @28</v>
      </c>
      <c r="Q556" s="127" t="str">
        <f>'E-S'!E542</f>
        <v>SP534.2</v>
      </c>
      <c r="R556" s="127" t="str">
        <f>'E-S'!F542</f>
        <v>Vacuostat Tête vide Robot</v>
      </c>
    </row>
    <row r="557" spans="2:18">
      <c r="B557" s="427"/>
      <c r="C557" s="158" t="s">
        <v>380</v>
      </c>
      <c r="D557" s="117">
        <f t="shared" si="89"/>
        <v>211</v>
      </c>
      <c r="E557" s="152">
        <v>5</v>
      </c>
      <c r="F557" s="134"/>
      <c r="G557" s="176">
        <f t="shared" si="87"/>
        <v>1312</v>
      </c>
      <c r="H557" s="185">
        <v>5</v>
      </c>
      <c r="J557" s="166">
        <f t="shared" si="88"/>
        <v>41313</v>
      </c>
      <c r="L557" s="190" t="str">
        <f t="shared" si="83"/>
        <v>%MW41313.5</v>
      </c>
      <c r="M557" s="162" t="str">
        <f t="shared" si="86"/>
        <v>p_%I211.5</v>
      </c>
      <c r="O557" s="372">
        <f>'E-S'!C543</f>
        <v>1</v>
      </c>
      <c r="P557" s="127" t="str">
        <f>'E-S'!D543</f>
        <v>%IW3.0.211:X5 @28</v>
      </c>
      <c r="Q557" s="127" t="str">
        <f>'E-S'!E543</f>
        <v>SP534.3</v>
      </c>
      <c r="R557" s="127" t="str">
        <f>'E-S'!F543</f>
        <v>Pressostat Tubes Gonflage Robot</v>
      </c>
    </row>
    <row r="558" spans="2:18">
      <c r="B558" s="427"/>
      <c r="C558" s="158" t="s">
        <v>380</v>
      </c>
      <c r="D558" s="117">
        <f t="shared" si="89"/>
        <v>211</v>
      </c>
      <c r="E558" s="152">
        <v>6</v>
      </c>
      <c r="F558" s="134"/>
      <c r="G558" s="176">
        <f t="shared" si="87"/>
        <v>1312</v>
      </c>
      <c r="H558" s="185">
        <v>6</v>
      </c>
      <c r="J558" s="166">
        <f t="shared" si="88"/>
        <v>41313</v>
      </c>
      <c r="L558" s="190" t="str">
        <f t="shared" si="83"/>
        <v>%MW41313.6</v>
      </c>
      <c r="M558" s="162" t="str">
        <f t="shared" si="86"/>
        <v>p_%I211.6</v>
      </c>
      <c r="O558" s="372">
        <f>'E-S'!C544</f>
        <v>1</v>
      </c>
      <c r="P558" s="127" t="str">
        <f>'E-S'!D544</f>
        <v>%IW3.0.211:X6 @28</v>
      </c>
      <c r="Q558" s="127" t="str">
        <f>'E-S'!E544</f>
        <v>SQ534.5</v>
      </c>
      <c r="R558" s="127" t="str">
        <f>'E-S'!F544</f>
        <v>Palpeur pour activation Vide Robot</v>
      </c>
    </row>
    <row r="559" spans="2:18">
      <c r="B559" s="427"/>
      <c r="C559" s="158" t="s">
        <v>380</v>
      </c>
      <c r="D559" s="117">
        <f t="shared" si="89"/>
        <v>211</v>
      </c>
      <c r="E559" s="152">
        <v>7</v>
      </c>
      <c r="F559" s="134"/>
      <c r="G559" s="176">
        <f t="shared" si="87"/>
        <v>1312</v>
      </c>
      <c r="H559" s="185">
        <v>7</v>
      </c>
      <c r="J559" s="166">
        <f t="shared" si="88"/>
        <v>41313</v>
      </c>
      <c r="L559" s="190" t="str">
        <f t="shared" si="83"/>
        <v>%MW41313.7</v>
      </c>
      <c r="M559" s="162" t="str">
        <f t="shared" si="86"/>
        <v>p_%I211.7</v>
      </c>
      <c r="O559" s="372">
        <f>'E-S'!C545</f>
        <v>1</v>
      </c>
      <c r="P559" s="127" t="str">
        <f>'E-S'!D545</f>
        <v>%IW3.0.211:X7 @28</v>
      </c>
      <c r="Q559" s="127" t="str">
        <f>'E-S'!E545</f>
        <v>SQ534.6</v>
      </c>
      <c r="R559" s="127" t="str">
        <f>'E-S'!F545</f>
        <v>Présence carton Robot (cellule)</v>
      </c>
    </row>
    <row r="560" spans="2:18">
      <c r="B560" s="427"/>
      <c r="C560" s="158" t="s">
        <v>380</v>
      </c>
      <c r="D560" s="117">
        <f t="shared" si="89"/>
        <v>211</v>
      </c>
      <c r="E560" s="152">
        <v>8</v>
      </c>
      <c r="F560" s="134"/>
      <c r="G560" s="176">
        <f t="shared" si="87"/>
        <v>1312</v>
      </c>
      <c r="H560" s="185">
        <v>8</v>
      </c>
      <c r="J560" s="166">
        <f t="shared" si="88"/>
        <v>41313</v>
      </c>
      <c r="L560" s="190" t="str">
        <f t="shared" si="83"/>
        <v>%MW41313.8</v>
      </c>
      <c r="M560" s="162" t="str">
        <f t="shared" si="86"/>
        <v>p_%I211.8</v>
      </c>
      <c r="O560" s="372">
        <f>'E-S'!C546</f>
        <v>1</v>
      </c>
      <c r="P560" s="127" t="str">
        <f>'E-S'!D546</f>
        <v>%IW3.0.211:X8 @28</v>
      </c>
      <c r="Q560" s="127" t="str">
        <f>'E-S'!E546</f>
        <v>SQ535.2&amp;2A</v>
      </c>
      <c r="R560" s="127" t="str">
        <f>'E-S'!F546</f>
        <v>Prélevement intercalaire haut</v>
      </c>
    </row>
    <row r="561" spans="2:18">
      <c r="B561" s="427"/>
      <c r="C561" s="158" t="s">
        <v>380</v>
      </c>
      <c r="D561" s="117">
        <f t="shared" si="89"/>
        <v>211</v>
      </c>
      <c r="E561" s="152">
        <v>9</v>
      </c>
      <c r="F561" s="134"/>
      <c r="G561" s="176">
        <f t="shared" si="87"/>
        <v>1312</v>
      </c>
      <c r="H561" s="185">
        <v>9</v>
      </c>
      <c r="J561" s="166">
        <f t="shared" si="88"/>
        <v>41313</v>
      </c>
      <c r="L561" s="190" t="str">
        <f t="shared" si="83"/>
        <v>%MW41313.9</v>
      </c>
      <c r="M561" s="162" t="str">
        <f t="shared" si="86"/>
        <v>p_%I211.9</v>
      </c>
      <c r="O561" s="372">
        <f>'E-S'!C547</f>
        <v>1</v>
      </c>
      <c r="P561" s="127" t="str">
        <f>'E-S'!D547</f>
        <v>%IW3.0.211:X9 @28</v>
      </c>
      <c r="Q561" s="127" t="str">
        <f>'E-S'!E547</f>
        <v>SQ535.3&amp;3A</v>
      </c>
      <c r="R561" s="127" t="str">
        <f>'E-S'!F547</f>
        <v>Prélevement intercalaire bas</v>
      </c>
    </row>
    <row r="562" spans="2:18">
      <c r="B562" s="427"/>
      <c r="C562" s="158" t="s">
        <v>380</v>
      </c>
      <c r="D562" s="117">
        <f t="shared" si="89"/>
        <v>211</v>
      </c>
      <c r="E562" s="152">
        <v>10</v>
      </c>
      <c r="F562" s="134"/>
      <c r="G562" s="176">
        <f t="shared" si="87"/>
        <v>1312</v>
      </c>
      <c r="H562" s="185">
        <v>10</v>
      </c>
      <c r="J562" s="166">
        <f t="shared" si="88"/>
        <v>41313</v>
      </c>
      <c r="L562" s="190" t="str">
        <f t="shared" si="83"/>
        <v>%MW41313.10</v>
      </c>
      <c r="M562" s="162" t="str">
        <f t="shared" si="86"/>
        <v>p_%I211.10</v>
      </c>
      <c r="O562" s="372">
        <f>'E-S'!C548</f>
        <v>1</v>
      </c>
      <c r="P562" s="127" t="str">
        <f>'E-S'!D548</f>
        <v>%IW3.0.211:X10 @28</v>
      </c>
      <c r="Q562" s="127" t="str">
        <f>'E-S'!E548</f>
        <v>B535.5</v>
      </c>
      <c r="R562" s="127" t="str">
        <f>'E-S'!F548</f>
        <v>Présence Nappe sur le Robot</v>
      </c>
    </row>
    <row r="563" spans="2:18">
      <c r="B563" s="427"/>
      <c r="C563" s="158" t="s">
        <v>380</v>
      </c>
      <c r="D563" s="117">
        <f t="shared" si="89"/>
        <v>211</v>
      </c>
      <c r="E563" s="152">
        <v>11</v>
      </c>
      <c r="F563" s="134"/>
      <c r="G563" s="176">
        <f t="shared" si="87"/>
        <v>1312</v>
      </c>
      <c r="H563" s="185">
        <v>11</v>
      </c>
      <c r="J563" s="166">
        <f t="shared" si="88"/>
        <v>41313</v>
      </c>
      <c r="L563" s="190" t="str">
        <f t="shared" si="83"/>
        <v>%MW41313.11</v>
      </c>
      <c r="M563" s="162" t="str">
        <f t="shared" si="86"/>
        <v>p_%I211.11</v>
      </c>
      <c r="O563" s="372">
        <f>'E-S'!C549</f>
        <v>1</v>
      </c>
      <c r="P563" s="127" t="str">
        <f>'E-S'!D549</f>
        <v>%IW3.0.211:X11 @28</v>
      </c>
      <c r="Q563" s="127" t="str">
        <f>'E-S'!E549</f>
        <v>B535.6</v>
      </c>
      <c r="R563" s="127" t="str">
        <f>'E-S'!F549</f>
        <v>Position de RÉFÉRENCE CODEUR TAI</v>
      </c>
    </row>
    <row r="564" spans="2:18">
      <c r="B564" s="427"/>
      <c r="C564" s="158" t="s">
        <v>380</v>
      </c>
      <c r="D564" s="117">
        <f t="shared" si="89"/>
        <v>211</v>
      </c>
      <c r="E564" s="152">
        <v>12</v>
      </c>
      <c r="F564" s="134"/>
      <c r="G564" s="176">
        <f t="shared" si="87"/>
        <v>1312</v>
      </c>
      <c r="H564" s="185">
        <v>12</v>
      </c>
      <c r="J564" s="166">
        <f t="shared" si="88"/>
        <v>41313</v>
      </c>
      <c r="L564" s="190" t="str">
        <f t="shared" si="83"/>
        <v>%MW41313.12</v>
      </c>
      <c r="M564" s="162" t="str">
        <f t="shared" si="86"/>
        <v>p_%I211.12</v>
      </c>
      <c r="O564" s="372">
        <f>'E-S'!C550</f>
        <v>1</v>
      </c>
      <c r="P564" s="127" t="str">
        <f>'E-S'!D550</f>
        <v>%IW3.0.211:X12 @28</v>
      </c>
      <c r="Q564" s="127" t="str">
        <f>'E-S'!E550</f>
        <v>SQ540.2&amp;2A</v>
      </c>
      <c r="R564" s="127" t="str">
        <f>'E-S'!F550</f>
        <v>Tête Robot OK, pas en surcourse</v>
      </c>
    </row>
    <row r="565" spans="2:18">
      <c r="B565" s="427"/>
      <c r="C565" s="158" t="s">
        <v>380</v>
      </c>
      <c r="D565" s="117">
        <f t="shared" si="89"/>
        <v>211</v>
      </c>
      <c r="E565" s="152">
        <v>13</v>
      </c>
      <c r="F565" s="134"/>
      <c r="G565" s="176">
        <f t="shared" si="87"/>
        <v>1312</v>
      </c>
      <c r="H565" s="185">
        <v>13</v>
      </c>
      <c r="J565" s="166">
        <f t="shared" si="88"/>
        <v>41313</v>
      </c>
      <c r="L565" s="190" t="str">
        <f t="shared" si="83"/>
        <v>%MW41313.13</v>
      </c>
      <c r="M565" s="162" t="str">
        <f t="shared" si="86"/>
        <v>p_%I211.13</v>
      </c>
      <c r="O565" s="372">
        <f>'E-S'!C551</f>
        <v>0</v>
      </c>
      <c r="P565" s="127" t="str">
        <f>'E-S'!D551</f>
        <v>%IW3.0.211:X13 ? @28</v>
      </c>
      <c r="Q565" s="127" t="str">
        <f>'E-S'!E551</f>
        <v>n.c.</v>
      </c>
      <c r="R565" s="127">
        <f>'E-S'!F551</f>
        <v>0</v>
      </c>
    </row>
    <row r="566" spans="2:18">
      <c r="B566" s="427"/>
      <c r="C566" s="158" t="s">
        <v>380</v>
      </c>
      <c r="D566" s="117">
        <f t="shared" si="89"/>
        <v>211</v>
      </c>
      <c r="E566" s="152">
        <v>14</v>
      </c>
      <c r="F566" s="134"/>
      <c r="G566" s="176">
        <f t="shared" si="87"/>
        <v>1312</v>
      </c>
      <c r="H566" s="185">
        <v>14</v>
      </c>
      <c r="J566" s="166">
        <f t="shared" si="88"/>
        <v>41313</v>
      </c>
      <c r="L566" s="190" t="str">
        <f t="shared" si="83"/>
        <v>%MW41313.14</v>
      </c>
      <c r="M566" s="162" t="str">
        <f t="shared" si="86"/>
        <v>p_%I211.14</v>
      </c>
      <c r="O566" s="372">
        <f>'E-S'!C552</f>
        <v>0</v>
      </c>
      <c r="P566" s="127" t="str">
        <f>'E-S'!D552</f>
        <v>%IW3.0.211:X14 ? @28</v>
      </c>
      <c r="Q566" s="127" t="str">
        <f>'E-S'!E552</f>
        <v>SB540.5</v>
      </c>
      <c r="R566" s="127" t="str">
        <f>'E-S'!F552</f>
        <v>Bouton-voyant Demande déverouillage portes d'accès 8-9 appuyé [boitier XP8-9]</v>
      </c>
    </row>
    <row r="567" spans="2:18" ht="17" thickBot="1">
      <c r="B567" s="428"/>
      <c r="C567" s="158" t="s">
        <v>380</v>
      </c>
      <c r="D567" s="117">
        <f t="shared" si="89"/>
        <v>211</v>
      </c>
      <c r="E567" s="152">
        <v>15</v>
      </c>
      <c r="F567" s="135"/>
      <c r="G567" s="176">
        <f t="shared" si="87"/>
        <v>1312</v>
      </c>
      <c r="H567" s="185">
        <v>15</v>
      </c>
      <c r="J567" s="166">
        <f t="shared" si="88"/>
        <v>41313</v>
      </c>
      <c r="L567" s="191" t="str">
        <f t="shared" si="83"/>
        <v>%MW41313.15</v>
      </c>
      <c r="M567" s="162" t="str">
        <f t="shared" si="86"/>
        <v>p_%I211.15</v>
      </c>
      <c r="O567" s="372">
        <f>'E-S'!C553</f>
        <v>0</v>
      </c>
      <c r="P567" s="127" t="str">
        <f>'E-S'!D553</f>
        <v>%IW3.0.211:X15 ? @28</v>
      </c>
      <c r="Q567" s="127" t="str">
        <f>'E-S'!E553</f>
        <v>SQ551.1C</v>
      </c>
      <c r="R567" s="127" t="str">
        <f>'E-S'!F553</f>
        <v>Bouton Arrêt d'urgence boitier de portes vers Formeuse de bac ? appuyé [boitier XP8-9]</v>
      </c>
    </row>
    <row r="568" spans="2:18" ht="17" thickBot="1">
      <c r="B568" s="167">
        <f>B552+1</f>
        <v>1313</v>
      </c>
      <c r="C568" s="157" t="s">
        <v>380</v>
      </c>
      <c r="D568" s="117">
        <f>D552+1</f>
        <v>212</v>
      </c>
      <c r="E568" s="151">
        <v>0</v>
      </c>
      <c r="F568" s="172" t="str">
        <f>CONCATENATE("%MW",B568,":=",LEFT(P568,10),";")</f>
        <v>%MW1313:=%IW3.0.212;</v>
      </c>
      <c r="G568" s="175">
        <f>B568</f>
        <v>1313</v>
      </c>
      <c r="H568" s="184">
        <v>0</v>
      </c>
      <c r="J568" s="165">
        <f>G568+40001</f>
        <v>41314</v>
      </c>
      <c r="L568" s="186" t="str">
        <f t="shared" ref="L568:L631" si="90">CONCATENATE("%MW",J568,".",H568)</f>
        <v>%MW41314.0</v>
      </c>
      <c r="M568" s="161" t="str">
        <f t="shared" si="86"/>
        <v>p_%I212.0</v>
      </c>
      <c r="O568" s="372">
        <f>'E-S'!C554</f>
        <v>0</v>
      </c>
      <c r="P568" s="127" t="str">
        <f>'E-S'!D554</f>
        <v>%IW3.0.212:X@28</v>
      </c>
      <c r="Q568" s="127" t="str">
        <f>'E-S'!E554</f>
        <v>n.c.</v>
      </c>
      <c r="R568" s="127">
        <f>'E-S'!F554</f>
        <v>0</v>
      </c>
    </row>
    <row r="569" spans="2:18">
      <c r="B569" s="426" t="str">
        <f>CONCATENATE("mot station profibus ",RIGHT(P569,2))</f>
        <v>mot station profibus 28</v>
      </c>
      <c r="C569" s="157" t="s">
        <v>380</v>
      </c>
      <c r="D569" s="117">
        <f>D568</f>
        <v>212</v>
      </c>
      <c r="E569" s="151">
        <v>1</v>
      </c>
      <c r="F569" s="136"/>
      <c r="G569" s="175">
        <f>G568</f>
        <v>1313</v>
      </c>
      <c r="H569" s="184">
        <v>1</v>
      </c>
      <c r="J569" s="165">
        <f t="shared" ref="J569:J583" si="91">G569+40001</f>
        <v>41314</v>
      </c>
      <c r="L569" s="187" t="str">
        <f t="shared" si="90"/>
        <v>%MW41314.1</v>
      </c>
      <c r="M569" s="161" t="str">
        <f t="shared" si="86"/>
        <v>p_%I212.1</v>
      </c>
      <c r="O569" s="372">
        <f>'E-S'!C555</f>
        <v>0</v>
      </c>
      <c r="P569" s="127" t="str">
        <f>'E-S'!D555</f>
        <v>%IW3.0.212:X@28</v>
      </c>
      <c r="Q569" s="127" t="str">
        <f>'E-S'!E555</f>
        <v>n.c.</v>
      </c>
      <c r="R569" s="127">
        <f>'E-S'!F555</f>
        <v>0</v>
      </c>
    </row>
    <row r="570" spans="2:18">
      <c r="B570" s="427"/>
      <c r="C570" s="157" t="s">
        <v>380</v>
      </c>
      <c r="D570" s="117">
        <f t="shared" ref="D570:D583" si="92">D569</f>
        <v>212</v>
      </c>
      <c r="E570" s="151">
        <v>2</v>
      </c>
      <c r="F570" s="136"/>
      <c r="G570" s="175">
        <f t="shared" ref="G570:G583" si="93">G569</f>
        <v>1313</v>
      </c>
      <c r="H570" s="184">
        <v>2</v>
      </c>
      <c r="J570" s="165">
        <f t="shared" si="91"/>
        <v>41314</v>
      </c>
      <c r="L570" s="187" t="str">
        <f t="shared" si="90"/>
        <v>%MW41314.2</v>
      </c>
      <c r="M570" s="161" t="str">
        <f t="shared" si="86"/>
        <v>p_%I212.2</v>
      </c>
      <c r="O570" s="372">
        <f>'E-S'!C556</f>
        <v>0</v>
      </c>
      <c r="P570" s="127" t="str">
        <f>'E-S'!D556</f>
        <v>%IW3.0.212:X@28</v>
      </c>
      <c r="Q570" s="127" t="str">
        <f>'E-S'!E556</f>
        <v>n.c.</v>
      </c>
      <c r="R570" s="127">
        <f>'E-S'!F556</f>
        <v>0</v>
      </c>
    </row>
    <row r="571" spans="2:18">
      <c r="B571" s="427"/>
      <c r="C571" s="157" t="s">
        <v>380</v>
      </c>
      <c r="D571" s="117">
        <f t="shared" si="92"/>
        <v>212</v>
      </c>
      <c r="E571" s="151">
        <v>3</v>
      </c>
      <c r="F571" s="136"/>
      <c r="G571" s="175">
        <f t="shared" si="93"/>
        <v>1313</v>
      </c>
      <c r="H571" s="184">
        <v>3</v>
      </c>
      <c r="J571" s="165">
        <f t="shared" si="91"/>
        <v>41314</v>
      </c>
      <c r="L571" s="187" t="str">
        <f t="shared" si="90"/>
        <v>%MW41314.3</v>
      </c>
      <c r="M571" s="161" t="str">
        <f t="shared" si="86"/>
        <v>p_%I212.3</v>
      </c>
      <c r="O571" s="372">
        <f>'E-S'!C557</f>
        <v>0</v>
      </c>
      <c r="P571" s="127" t="str">
        <f>'E-S'!D557</f>
        <v>%IW3.0.212:X@28</v>
      </c>
      <c r="Q571" s="127" t="str">
        <f>'E-S'!E557</f>
        <v>n.c.</v>
      </c>
      <c r="R571" s="127">
        <f>'E-S'!F557</f>
        <v>0</v>
      </c>
    </row>
    <row r="572" spans="2:18">
      <c r="B572" s="427"/>
      <c r="C572" s="157" t="s">
        <v>380</v>
      </c>
      <c r="D572" s="117">
        <f t="shared" si="92"/>
        <v>212</v>
      </c>
      <c r="E572" s="151">
        <v>4</v>
      </c>
      <c r="F572" s="136"/>
      <c r="G572" s="175">
        <f t="shared" si="93"/>
        <v>1313</v>
      </c>
      <c r="H572" s="184">
        <v>4</v>
      </c>
      <c r="J572" s="165">
        <f t="shared" si="91"/>
        <v>41314</v>
      </c>
      <c r="L572" s="187" t="str">
        <f t="shared" si="90"/>
        <v>%MW41314.4</v>
      </c>
      <c r="M572" s="161" t="str">
        <f t="shared" si="86"/>
        <v>p_%I212.4</v>
      </c>
      <c r="O572" s="372">
        <f>'E-S'!C558</f>
        <v>1</v>
      </c>
      <c r="P572" s="127" t="str">
        <f>'E-S'!D558</f>
        <v>%IW3.0.212:X@28</v>
      </c>
      <c r="Q572" s="127" t="str">
        <f>'E-S'!E558</f>
        <v>SQ542.2&amp;2A</v>
      </c>
      <c r="R572" s="127" t="str">
        <f>'E-S'!F558</f>
        <v>Capteur descente tête Robot bas (vers %MW218:X8 comm. Robot)</v>
      </c>
    </row>
    <row r="573" spans="2:18">
      <c r="B573" s="427"/>
      <c r="C573" s="157" t="s">
        <v>380</v>
      </c>
      <c r="D573" s="117">
        <f t="shared" si="92"/>
        <v>212</v>
      </c>
      <c r="E573" s="151">
        <v>5</v>
      </c>
      <c r="F573" s="136"/>
      <c r="G573" s="175">
        <f t="shared" si="93"/>
        <v>1313</v>
      </c>
      <c r="H573" s="184">
        <v>5</v>
      </c>
      <c r="J573" s="165">
        <f t="shared" si="91"/>
        <v>41314</v>
      </c>
      <c r="L573" s="187" t="str">
        <f t="shared" si="90"/>
        <v>%MW41314.5</v>
      </c>
      <c r="M573" s="161" t="str">
        <f t="shared" si="86"/>
        <v>p_%I212.5</v>
      </c>
      <c r="O573" s="372">
        <f>'E-S'!C559</f>
        <v>1</v>
      </c>
      <c r="P573" s="127" t="str">
        <f>'E-S'!D559</f>
        <v>%IW3.0.212:X@28</v>
      </c>
      <c r="Q573" s="127" t="str">
        <f>'E-S'!E559</f>
        <v>SQ542.3&amp;3A</v>
      </c>
      <c r="R573" s="127" t="str">
        <f>'E-S'!F559</f>
        <v>Capteur montée tête Robot haut (vers %MW218:X7 comm. Robot)</v>
      </c>
    </row>
    <row r="574" spans="2:18">
      <c r="B574" s="427"/>
      <c r="C574" s="157" t="s">
        <v>380</v>
      </c>
      <c r="D574" s="117">
        <f t="shared" si="92"/>
        <v>212</v>
      </c>
      <c r="E574" s="151">
        <v>6</v>
      </c>
      <c r="F574" s="136"/>
      <c r="G574" s="175">
        <f t="shared" si="93"/>
        <v>1313</v>
      </c>
      <c r="H574" s="184">
        <v>6</v>
      </c>
      <c r="J574" s="165">
        <f t="shared" si="91"/>
        <v>41314</v>
      </c>
      <c r="L574" s="187" t="str">
        <f t="shared" si="90"/>
        <v>%MW41314.6</v>
      </c>
      <c r="M574" s="161" t="str">
        <f t="shared" si="86"/>
        <v>p_%I212.6</v>
      </c>
      <c r="O574" s="372">
        <f>'E-S'!C560</f>
        <v>0</v>
      </c>
      <c r="P574" s="127" t="str">
        <f>'E-S'!D560</f>
        <v>%IW3.0.212:X@28</v>
      </c>
      <c r="Q574" s="127" t="str">
        <f>'E-S'!E560</f>
        <v>n.c.</v>
      </c>
      <c r="R574" s="127">
        <f>'E-S'!F560</f>
        <v>0</v>
      </c>
    </row>
    <row r="575" spans="2:18">
      <c r="B575" s="427"/>
      <c r="C575" s="157" t="s">
        <v>380</v>
      </c>
      <c r="D575" s="117">
        <f t="shared" si="92"/>
        <v>212</v>
      </c>
      <c r="E575" s="151">
        <v>7</v>
      </c>
      <c r="F575" s="136"/>
      <c r="G575" s="175">
        <f t="shared" si="93"/>
        <v>1313</v>
      </c>
      <c r="H575" s="184">
        <v>7</v>
      </c>
      <c r="J575" s="165">
        <f t="shared" si="91"/>
        <v>41314</v>
      </c>
      <c r="L575" s="187" t="str">
        <f t="shared" si="90"/>
        <v>%MW41314.7</v>
      </c>
      <c r="M575" s="161" t="str">
        <f t="shared" si="86"/>
        <v>p_%I212.7</v>
      </c>
      <c r="O575" s="372">
        <f>'E-S'!C561</f>
        <v>0</v>
      </c>
      <c r="P575" s="127" t="str">
        <f>'E-S'!D561</f>
        <v>%IW3.0.212:X7 @28</v>
      </c>
      <c r="Q575" s="127" t="str">
        <f>'E-S'!E561</f>
        <v>n.c.</v>
      </c>
      <c r="R575" s="127">
        <f>'E-S'!F561</f>
        <v>0</v>
      </c>
    </row>
    <row r="576" spans="2:18">
      <c r="B576" s="427"/>
      <c r="C576" s="157" t="s">
        <v>380</v>
      </c>
      <c r="D576" s="117">
        <f t="shared" si="92"/>
        <v>212</v>
      </c>
      <c r="E576" s="151">
        <v>8</v>
      </c>
      <c r="F576" s="136"/>
      <c r="G576" s="175">
        <f t="shared" si="93"/>
        <v>1313</v>
      </c>
      <c r="H576" s="184">
        <v>8</v>
      </c>
      <c r="J576" s="165">
        <f t="shared" si="91"/>
        <v>41314</v>
      </c>
      <c r="L576" s="187" t="str">
        <f t="shared" si="90"/>
        <v>%MW41314.8</v>
      </c>
      <c r="M576" s="161" t="str">
        <f t="shared" si="86"/>
        <v>p_%I212.8</v>
      </c>
      <c r="O576" s="372">
        <f>'E-S'!C562</f>
        <v>0</v>
      </c>
      <c r="P576" s="127" t="str">
        <f>'E-S'!D562</f>
        <v>%IW3.0.212:X8 @28</v>
      </c>
      <c r="Q576" s="127">
        <f>'E-S'!E562</f>
        <v>0</v>
      </c>
      <c r="R576" s="127">
        <f>'E-S'!F562</f>
        <v>0</v>
      </c>
    </row>
    <row r="577" spans="2:18">
      <c r="B577" s="427"/>
      <c r="C577" s="157" t="s">
        <v>380</v>
      </c>
      <c r="D577" s="117">
        <f t="shared" si="92"/>
        <v>212</v>
      </c>
      <c r="E577" s="151">
        <v>9</v>
      </c>
      <c r="F577" s="136"/>
      <c r="G577" s="175">
        <f t="shared" si="93"/>
        <v>1313</v>
      </c>
      <c r="H577" s="184">
        <v>9</v>
      </c>
      <c r="J577" s="165">
        <f t="shared" si="91"/>
        <v>41314</v>
      </c>
      <c r="L577" s="187" t="str">
        <f t="shared" si="90"/>
        <v>%MW41314.9</v>
      </c>
      <c r="M577" s="161" t="str">
        <f t="shared" si="86"/>
        <v>p_%I212.9</v>
      </c>
      <c r="O577" s="372">
        <f>'E-S'!C563</f>
        <v>0</v>
      </c>
      <c r="P577" s="127" t="str">
        <f>'E-S'!D563</f>
        <v>%IW3.0.212:X9 @28</v>
      </c>
      <c r="Q577" s="127">
        <f>'E-S'!E563</f>
        <v>0</v>
      </c>
      <c r="R577" s="127">
        <f>'E-S'!F563</f>
        <v>0</v>
      </c>
    </row>
    <row r="578" spans="2:18">
      <c r="B578" s="427"/>
      <c r="C578" s="157" t="s">
        <v>380</v>
      </c>
      <c r="D578" s="117">
        <f t="shared" si="92"/>
        <v>212</v>
      </c>
      <c r="E578" s="151">
        <v>10</v>
      </c>
      <c r="F578" s="136"/>
      <c r="G578" s="175">
        <f t="shared" si="93"/>
        <v>1313</v>
      </c>
      <c r="H578" s="184">
        <v>10</v>
      </c>
      <c r="J578" s="165">
        <f t="shared" si="91"/>
        <v>41314</v>
      </c>
      <c r="L578" s="187" t="str">
        <f t="shared" si="90"/>
        <v>%MW41314.10</v>
      </c>
      <c r="M578" s="161" t="str">
        <f t="shared" si="86"/>
        <v>p_%I212.10</v>
      </c>
      <c r="O578" s="372">
        <f>'E-S'!C564</f>
        <v>0</v>
      </c>
      <c r="P578" s="127" t="str">
        <f>'E-S'!D564</f>
        <v>%IW3.0.212:X10 @28</v>
      </c>
      <c r="Q578" s="127">
        <f>'E-S'!E564</f>
        <v>0</v>
      </c>
      <c r="R578" s="127">
        <f>'E-S'!F564</f>
        <v>0</v>
      </c>
    </row>
    <row r="579" spans="2:18">
      <c r="B579" s="427"/>
      <c r="C579" s="157" t="s">
        <v>380</v>
      </c>
      <c r="D579" s="117">
        <f t="shared" si="92"/>
        <v>212</v>
      </c>
      <c r="E579" s="151">
        <v>11</v>
      </c>
      <c r="F579" s="136"/>
      <c r="G579" s="175">
        <f t="shared" si="93"/>
        <v>1313</v>
      </c>
      <c r="H579" s="184">
        <v>11</v>
      </c>
      <c r="J579" s="165">
        <f t="shared" si="91"/>
        <v>41314</v>
      </c>
      <c r="L579" s="187" t="str">
        <f t="shared" si="90"/>
        <v>%MW41314.11</v>
      </c>
      <c r="M579" s="161" t="str">
        <f t="shared" si="86"/>
        <v>p_%I212.11</v>
      </c>
      <c r="O579" s="372">
        <f>'E-S'!C565</f>
        <v>0</v>
      </c>
      <c r="P579" s="127" t="str">
        <f>'E-S'!D565</f>
        <v>%IW3.0.212:X11 @28</v>
      </c>
      <c r="Q579" s="127">
        <f>'E-S'!E565</f>
        <v>0</v>
      </c>
      <c r="R579" s="127">
        <f>'E-S'!F565</f>
        <v>0</v>
      </c>
    </row>
    <row r="580" spans="2:18">
      <c r="B580" s="427"/>
      <c r="C580" s="157" t="s">
        <v>380</v>
      </c>
      <c r="D580" s="117">
        <f t="shared" si="92"/>
        <v>212</v>
      </c>
      <c r="E580" s="151">
        <v>12</v>
      </c>
      <c r="F580" s="136"/>
      <c r="G580" s="175">
        <f t="shared" si="93"/>
        <v>1313</v>
      </c>
      <c r="H580" s="184">
        <v>12</v>
      </c>
      <c r="J580" s="165">
        <f t="shared" si="91"/>
        <v>41314</v>
      </c>
      <c r="L580" s="187" t="str">
        <f t="shared" si="90"/>
        <v>%MW41314.12</v>
      </c>
      <c r="M580" s="161" t="str">
        <f t="shared" si="86"/>
        <v>p_%I212.12</v>
      </c>
      <c r="O580" s="372">
        <f>'E-S'!C566</f>
        <v>0</v>
      </c>
      <c r="P580" s="127" t="str">
        <f>'E-S'!D566</f>
        <v>%IW3.0.212:X12 @28</v>
      </c>
      <c r="Q580" s="127">
        <f>'E-S'!E566</f>
        <v>0</v>
      </c>
      <c r="R580" s="127">
        <f>'E-S'!F566</f>
        <v>0</v>
      </c>
    </row>
    <row r="581" spans="2:18">
      <c r="B581" s="427"/>
      <c r="C581" s="157" t="s">
        <v>380</v>
      </c>
      <c r="D581" s="117">
        <f t="shared" si="92"/>
        <v>212</v>
      </c>
      <c r="E581" s="151">
        <v>13</v>
      </c>
      <c r="F581" s="136"/>
      <c r="G581" s="175">
        <f t="shared" si="93"/>
        <v>1313</v>
      </c>
      <c r="H581" s="184">
        <v>13</v>
      </c>
      <c r="J581" s="165">
        <f t="shared" si="91"/>
        <v>41314</v>
      </c>
      <c r="L581" s="187" t="str">
        <f t="shared" si="90"/>
        <v>%MW41314.13</v>
      </c>
      <c r="M581" s="161" t="str">
        <f t="shared" si="86"/>
        <v>p_%I212.13</v>
      </c>
      <c r="O581" s="372">
        <f>'E-S'!C567</f>
        <v>0</v>
      </c>
      <c r="P581" s="127" t="str">
        <f>'E-S'!D567</f>
        <v>%IW3.0.212:X13 @28</v>
      </c>
      <c r="Q581" s="127">
        <f>'E-S'!E567</f>
        <v>0</v>
      </c>
      <c r="R581" s="127">
        <f>'E-S'!F567</f>
        <v>0</v>
      </c>
    </row>
    <row r="582" spans="2:18">
      <c r="B582" s="427"/>
      <c r="C582" s="157" t="s">
        <v>380</v>
      </c>
      <c r="D582" s="117">
        <f t="shared" si="92"/>
        <v>212</v>
      </c>
      <c r="E582" s="151">
        <v>14</v>
      </c>
      <c r="F582" s="136"/>
      <c r="G582" s="175">
        <f t="shared" si="93"/>
        <v>1313</v>
      </c>
      <c r="H582" s="184">
        <v>14</v>
      </c>
      <c r="J582" s="165">
        <f t="shared" si="91"/>
        <v>41314</v>
      </c>
      <c r="L582" s="187" t="str">
        <f t="shared" si="90"/>
        <v>%MW41314.14</v>
      </c>
      <c r="M582" s="161" t="str">
        <f t="shared" si="86"/>
        <v>p_%I212.14</v>
      </c>
      <c r="O582" s="372">
        <f>'E-S'!C568</f>
        <v>1</v>
      </c>
      <c r="P582" s="127" t="str">
        <f>'E-S'!D568</f>
        <v>%IW3.0.212:X14 @28</v>
      </c>
      <c r="Q582" s="127" t="str">
        <f>'E-S'!E568</f>
        <v>SB540.5</v>
      </c>
      <c r="R582" s="127" t="str">
        <f>'E-S'!F568</f>
        <v>Bouton-voyant Demande déverouillage portes d'accès 8-9 appuyé [boitier XP8-9]</v>
      </c>
    </row>
    <row r="583" spans="2:18" ht="17" thickBot="1">
      <c r="B583" s="428"/>
      <c r="C583" s="157" t="s">
        <v>380</v>
      </c>
      <c r="D583" s="117">
        <f t="shared" si="92"/>
        <v>212</v>
      </c>
      <c r="E583" s="151">
        <v>15</v>
      </c>
      <c r="F583" s="137"/>
      <c r="G583" s="175">
        <f t="shared" si="93"/>
        <v>1313</v>
      </c>
      <c r="H583" s="184">
        <v>15</v>
      </c>
      <c r="J583" s="165">
        <f t="shared" si="91"/>
        <v>41314</v>
      </c>
      <c r="L583" s="188" t="str">
        <f t="shared" si="90"/>
        <v>%MW41314.15</v>
      </c>
      <c r="M583" s="161" t="str">
        <f t="shared" si="86"/>
        <v>p_%I212.15</v>
      </c>
      <c r="O583" s="372">
        <f>'E-S'!C569</f>
        <v>1</v>
      </c>
      <c r="P583" s="127" t="str">
        <f>'E-S'!D569</f>
        <v>%IW3.0.212:X15 @28</v>
      </c>
      <c r="Q583" s="127" t="str">
        <f>'E-S'!E569</f>
        <v>SQ551.1C</v>
      </c>
      <c r="R583" s="127" t="str">
        <f>'E-S'!F569</f>
        <v>Bouton Arrêt d'urgence boitier de portes vers Formeuse de bac ? appuyé [boitier XP8-9]</v>
      </c>
    </row>
    <row r="584" spans="2:18" ht="17" thickBot="1">
      <c r="B584" s="167">
        <f>B568+1</f>
        <v>1314</v>
      </c>
      <c r="C584" s="158" t="s">
        <v>380</v>
      </c>
      <c r="D584" s="372">
        <f>D568+1</f>
        <v>213</v>
      </c>
      <c r="E584" s="152">
        <v>0</v>
      </c>
      <c r="F584" s="171" t="str">
        <f>CONCATENATE("%MW",B584,":=",LEFT(P584,10),";")</f>
        <v>%MW1314:=%IW3.0.213;</v>
      </c>
      <c r="G584" s="176">
        <f>B584</f>
        <v>1314</v>
      </c>
      <c r="H584" s="185">
        <v>0</v>
      </c>
      <c r="J584" s="166">
        <f>G584+40001</f>
        <v>41315</v>
      </c>
      <c r="L584" s="189" t="str">
        <f t="shared" si="90"/>
        <v>%MW41315.0</v>
      </c>
      <c r="M584" s="162" t="str">
        <f t="shared" ref="M584:M599" si="94">CONCATENATE($H$2,"_",C584,D584,".",E584)</f>
        <v>p_%I213.0</v>
      </c>
      <c r="O584" s="372">
        <f>'E-S'!C610</f>
        <v>1</v>
      </c>
      <c r="P584" s="127" t="str">
        <f>'E-S'!D610</f>
        <v>%IW3.0.213 :X0 @28</v>
      </c>
      <c r="Q584" s="127" t="str">
        <f>'E-S'!E610</f>
        <v>SQ588.2</v>
      </c>
      <c r="R584" s="127" t="str">
        <f>'E-S'!F610</f>
        <v>Capteur ventouse 1 Magasin 1/TAI 1 dehors encombre ?</v>
      </c>
    </row>
    <row r="585" spans="2:18" ht="16" customHeight="1">
      <c r="B585" s="426" t="str">
        <f>CONCATENATE("mot station PAL profibus ",RIGHT(P585,2))</f>
        <v>mot station PAL profibus 28</v>
      </c>
      <c r="C585" s="158" t="s">
        <v>380</v>
      </c>
      <c r="D585" s="372">
        <f t="shared" ref="D585:D599" si="95">D584</f>
        <v>213</v>
      </c>
      <c r="E585" s="152">
        <v>1</v>
      </c>
      <c r="F585" s="134"/>
      <c r="G585" s="176">
        <f t="shared" ref="G585:G599" si="96">G584</f>
        <v>1314</v>
      </c>
      <c r="H585" s="185">
        <v>1</v>
      </c>
      <c r="J585" s="166">
        <f t="shared" ref="J585:J599" si="97">G585+40001</f>
        <v>41315</v>
      </c>
      <c r="L585" s="190" t="str">
        <f t="shared" si="90"/>
        <v>%MW41315.1</v>
      </c>
      <c r="M585" s="162" t="str">
        <f t="shared" si="94"/>
        <v>p_%I213.1</v>
      </c>
      <c r="O585" s="372">
        <f>'E-S'!C611</f>
        <v>1</v>
      </c>
      <c r="P585" s="127" t="str">
        <f>'E-S'!D611</f>
        <v>%IW3.0.213 :X1 @28</v>
      </c>
      <c r="Q585" s="127" t="str">
        <f>'E-S'!E611</f>
        <v>SQ588.3</v>
      </c>
      <c r="R585" s="127" t="str">
        <f>'E-S'!F611</f>
        <v>Capteur ventouse 2 Magasin 1/TAI 1 dehors encombre ?</v>
      </c>
    </row>
    <row r="586" spans="2:18">
      <c r="B586" s="427"/>
      <c r="C586" s="158" t="s">
        <v>380</v>
      </c>
      <c r="D586" s="372">
        <f t="shared" si="95"/>
        <v>213</v>
      </c>
      <c r="E586" s="152">
        <v>2</v>
      </c>
      <c r="F586" s="134"/>
      <c r="G586" s="176">
        <f t="shared" si="96"/>
        <v>1314</v>
      </c>
      <c r="H586" s="185">
        <v>2</v>
      </c>
      <c r="J586" s="166">
        <f t="shared" si="97"/>
        <v>41315</v>
      </c>
      <c r="L586" s="190" t="str">
        <f t="shared" si="90"/>
        <v>%MW41315.2</v>
      </c>
      <c r="M586" s="162" t="str">
        <f t="shared" si="94"/>
        <v>p_%I213.2</v>
      </c>
      <c r="O586" s="372">
        <f>'E-S'!C612</f>
        <v>1</v>
      </c>
      <c r="P586" s="127" t="str">
        <f>'E-S'!D612</f>
        <v>%IW3.0.213 :X2 @28</v>
      </c>
      <c r="Q586" s="127" t="str">
        <f>'E-S'!E612</f>
        <v>SQ588.5</v>
      </c>
      <c r="R586" s="127" t="str">
        <f>'E-S'!F612</f>
        <v>Capteur ventouse 3 Magasin 1/TAI 1 dehors encombre ?</v>
      </c>
    </row>
    <row r="587" spans="2:18">
      <c r="B587" s="427"/>
      <c r="C587" s="158" t="s">
        <v>380</v>
      </c>
      <c r="D587" s="372">
        <f t="shared" si="95"/>
        <v>213</v>
      </c>
      <c r="E587" s="152">
        <v>3</v>
      </c>
      <c r="F587" s="134"/>
      <c r="G587" s="176">
        <f t="shared" si="96"/>
        <v>1314</v>
      </c>
      <c r="H587" s="185">
        <v>3</v>
      </c>
      <c r="J587" s="166">
        <f t="shared" si="97"/>
        <v>41315</v>
      </c>
      <c r="L587" s="190" t="str">
        <f t="shared" si="90"/>
        <v>%MW41315.3</v>
      </c>
      <c r="M587" s="162" t="str">
        <f t="shared" si="94"/>
        <v>p_%I213.3</v>
      </c>
      <c r="O587" s="372">
        <f>'E-S'!C613</f>
        <v>1</v>
      </c>
      <c r="P587" s="127" t="str">
        <f>'E-S'!D613</f>
        <v>%IW3.0.213 :X3 @28</v>
      </c>
      <c r="Q587" s="127" t="str">
        <f>'E-S'!E613</f>
        <v>SQ588.6</v>
      </c>
      <c r="R587" s="127" t="str">
        <f>'E-S'!F613</f>
        <v>Capteur ventouse 4 Magasin 1/TAI 1 dehors encombre ?</v>
      </c>
    </row>
    <row r="588" spans="2:18">
      <c r="B588" s="427"/>
      <c r="C588" s="158" t="s">
        <v>380</v>
      </c>
      <c r="D588" s="372">
        <f t="shared" si="95"/>
        <v>213</v>
      </c>
      <c r="E588" s="152">
        <v>4</v>
      </c>
      <c r="F588" s="134"/>
      <c r="G588" s="176">
        <f t="shared" si="96"/>
        <v>1314</v>
      </c>
      <c r="H588" s="185">
        <v>4</v>
      </c>
      <c r="J588" s="166">
        <f t="shared" si="97"/>
        <v>41315</v>
      </c>
      <c r="L588" s="190" t="str">
        <f t="shared" si="90"/>
        <v>%MW41315.4</v>
      </c>
      <c r="M588" s="162" t="str">
        <f t="shared" si="94"/>
        <v>p_%I213.4</v>
      </c>
      <c r="O588" s="372">
        <f>'E-S'!C614</f>
        <v>1</v>
      </c>
      <c r="P588" s="127" t="str">
        <f>'E-S'!D614</f>
        <v>%IW3.0.213 :X4 @28</v>
      </c>
      <c r="Q588" s="127" t="str">
        <f>'E-S'!E614</f>
        <v>SQ589.2</v>
      </c>
      <c r="R588" s="127" t="str">
        <f>'E-S'!F614</f>
        <v>Capteur 1 palpeur Magasin 1/TAI 1 tatonner dehors encombre ?</v>
      </c>
    </row>
    <row r="589" spans="2:18">
      <c r="B589" s="427"/>
      <c r="C589" s="158" t="s">
        <v>380</v>
      </c>
      <c r="D589" s="372">
        <f t="shared" si="95"/>
        <v>213</v>
      </c>
      <c r="E589" s="152">
        <v>5</v>
      </c>
      <c r="F589" s="134"/>
      <c r="G589" s="176">
        <f t="shared" si="96"/>
        <v>1314</v>
      </c>
      <c r="H589" s="185">
        <v>5</v>
      </c>
      <c r="J589" s="166">
        <f t="shared" si="97"/>
        <v>41315</v>
      </c>
      <c r="L589" s="190" t="str">
        <f t="shared" si="90"/>
        <v>%MW41315.5</v>
      </c>
      <c r="M589" s="162" t="str">
        <f t="shared" si="94"/>
        <v>p_%I213.5</v>
      </c>
      <c r="O589" s="372">
        <f>'E-S'!C615</f>
        <v>1</v>
      </c>
      <c r="P589" s="127" t="str">
        <f>'E-S'!D615</f>
        <v>%IW3.0.213 :X5 @28</v>
      </c>
      <c r="Q589" s="127" t="str">
        <f>'E-S'!E615</f>
        <v>SQ589.3</v>
      </c>
      <c r="R589" s="127" t="str">
        <f>'E-S'!F615</f>
        <v>Capteur 2 palpeur Magasin 1/TAI 1 tatonner dehors encombre ?</v>
      </c>
    </row>
    <row r="590" spans="2:18">
      <c r="B590" s="427"/>
      <c r="C590" s="158" t="s">
        <v>380</v>
      </c>
      <c r="D590" s="372">
        <f t="shared" si="95"/>
        <v>213</v>
      </c>
      <c r="E590" s="152">
        <v>6</v>
      </c>
      <c r="F590" s="134"/>
      <c r="G590" s="176">
        <f t="shared" si="96"/>
        <v>1314</v>
      </c>
      <c r="H590" s="185">
        <v>6</v>
      </c>
      <c r="J590" s="166">
        <f t="shared" si="97"/>
        <v>41315</v>
      </c>
      <c r="L590" s="190" t="str">
        <f t="shared" si="90"/>
        <v>%MW41315.6</v>
      </c>
      <c r="M590" s="162" t="str">
        <f t="shared" si="94"/>
        <v>p_%I213.6</v>
      </c>
      <c r="O590" s="372">
        <f>'E-S'!C616</f>
        <v>0</v>
      </c>
      <c r="P590" s="127" t="str">
        <f>'E-S'!D616</f>
        <v>%IW3.0.213 :X6 @28</v>
      </c>
      <c r="Q590" s="127" t="str">
        <f>'E-S'!E616</f>
        <v>n.c.</v>
      </c>
      <c r="R590" s="127">
        <f>'E-S'!F616</f>
        <v>0</v>
      </c>
    </row>
    <row r="591" spans="2:18">
      <c r="B591" s="427"/>
      <c r="C591" s="158" t="s">
        <v>380</v>
      </c>
      <c r="D591" s="372">
        <f t="shared" si="95"/>
        <v>213</v>
      </c>
      <c r="E591" s="152">
        <v>7</v>
      </c>
      <c r="F591" s="134"/>
      <c r="G591" s="176">
        <f t="shared" si="96"/>
        <v>1314</v>
      </c>
      <c r="H591" s="185">
        <v>7</v>
      </c>
      <c r="J591" s="166">
        <f t="shared" si="97"/>
        <v>41315</v>
      </c>
      <c r="L591" s="190" t="str">
        <f t="shared" si="90"/>
        <v>%MW41315.7</v>
      </c>
      <c r="M591" s="162" t="str">
        <f t="shared" si="94"/>
        <v>p_%I213.7</v>
      </c>
      <c r="O591" s="372">
        <f>'E-S'!C617</f>
        <v>0</v>
      </c>
      <c r="P591" s="127" t="str">
        <f>'E-S'!D617</f>
        <v>%IW3.0.213:X7 @28</v>
      </c>
      <c r="Q591" s="127" t="str">
        <f>'E-S'!E617</f>
        <v>n.c.</v>
      </c>
      <c r="R591" s="127">
        <f>'E-S'!F617</f>
        <v>0</v>
      </c>
    </row>
    <row r="592" spans="2:18">
      <c r="B592" s="427"/>
      <c r="C592" s="158" t="s">
        <v>380</v>
      </c>
      <c r="D592" s="372">
        <f t="shared" si="95"/>
        <v>213</v>
      </c>
      <c r="E592" s="152">
        <v>8</v>
      </c>
      <c r="F592" s="134"/>
      <c r="G592" s="176">
        <f t="shared" si="96"/>
        <v>1314</v>
      </c>
      <c r="H592" s="185">
        <v>8</v>
      </c>
      <c r="J592" s="166">
        <f t="shared" si="97"/>
        <v>41315</v>
      </c>
      <c r="L592" s="190" t="str">
        <f t="shared" si="90"/>
        <v>%MW41315.8</v>
      </c>
      <c r="M592" s="162" t="str">
        <f t="shared" si="94"/>
        <v>p_%I213.8</v>
      </c>
      <c r="O592" s="372">
        <f>'E-S'!C618</f>
        <v>1</v>
      </c>
      <c r="P592" s="127" t="str">
        <f>'E-S'!D618</f>
        <v>%IW3.0.213:X8 @28</v>
      </c>
      <c r="Q592" s="127" t="str">
        <f>'E-S'!E618</f>
        <v>SQ590.2</v>
      </c>
      <c r="R592" s="127" t="str">
        <f>'E-S'!F618</f>
        <v>Centreur carton Magasin carton en arrière (vérin 1)</v>
      </c>
    </row>
    <row r="593" spans="2:18">
      <c r="B593" s="427"/>
      <c r="C593" s="158" t="s">
        <v>380</v>
      </c>
      <c r="D593" s="372">
        <f t="shared" si="95"/>
        <v>213</v>
      </c>
      <c r="E593" s="152">
        <v>9</v>
      </c>
      <c r="F593" s="134"/>
      <c r="G593" s="176">
        <f t="shared" si="96"/>
        <v>1314</v>
      </c>
      <c r="H593" s="185">
        <v>9</v>
      </c>
      <c r="J593" s="166">
        <f t="shared" si="97"/>
        <v>41315</v>
      </c>
      <c r="L593" s="190" t="str">
        <f t="shared" si="90"/>
        <v>%MW41315.9</v>
      </c>
      <c r="M593" s="162" t="str">
        <f t="shared" si="94"/>
        <v>p_%I213.9</v>
      </c>
      <c r="O593" s="372">
        <f>'E-S'!C619</f>
        <v>1</v>
      </c>
      <c r="P593" s="127" t="str">
        <f>'E-S'!D619</f>
        <v>%IW3.0.213:X9 @28</v>
      </c>
      <c r="Q593" s="127" t="str">
        <f>'E-S'!E619</f>
        <v>SQ590.3</v>
      </c>
      <c r="R593" s="127" t="str">
        <f>'E-S'!F619</f>
        <v>Centreur carton Magasin carton en arrière (vérin 2)</v>
      </c>
    </row>
    <row r="594" spans="2:18">
      <c r="B594" s="427"/>
      <c r="C594" s="158" t="s">
        <v>380</v>
      </c>
      <c r="D594" s="372">
        <f t="shared" si="95"/>
        <v>213</v>
      </c>
      <c r="E594" s="152">
        <v>10</v>
      </c>
      <c r="F594" s="134"/>
      <c r="G594" s="176">
        <f t="shared" si="96"/>
        <v>1314</v>
      </c>
      <c r="H594" s="185">
        <v>10</v>
      </c>
      <c r="J594" s="166">
        <f t="shared" si="97"/>
        <v>41315</v>
      </c>
      <c r="L594" s="190" t="str">
        <f t="shared" si="90"/>
        <v>%MW41315.10</v>
      </c>
      <c r="M594" s="162" t="str">
        <f t="shared" si="94"/>
        <v>p_%I213.10</v>
      </c>
      <c r="O594" s="372">
        <f>'E-S'!C620</f>
        <v>1</v>
      </c>
      <c r="P594" s="127" t="str">
        <f>'E-S'!D620</f>
        <v>%IW3.0.213:X10 @28</v>
      </c>
      <c r="Q594" s="127" t="str">
        <f>'E-S'!E620</f>
        <v>SQ590.5</v>
      </c>
      <c r="R594" s="127" t="str">
        <f>'E-S'!F620</f>
        <v>Centreur carton Magasin carton en arrière (vérin 3)</v>
      </c>
    </row>
    <row r="595" spans="2:18">
      <c r="B595" s="427"/>
      <c r="C595" s="158" t="s">
        <v>380</v>
      </c>
      <c r="D595" s="372">
        <f t="shared" si="95"/>
        <v>213</v>
      </c>
      <c r="E595" s="152">
        <v>11</v>
      </c>
      <c r="F595" s="134"/>
      <c r="G595" s="176">
        <f t="shared" si="96"/>
        <v>1314</v>
      </c>
      <c r="H595" s="185">
        <v>11</v>
      </c>
      <c r="J595" s="166">
        <f t="shared" si="97"/>
        <v>41315</v>
      </c>
      <c r="L595" s="190" t="str">
        <f t="shared" si="90"/>
        <v>%MW41315.11</v>
      </c>
      <c r="M595" s="162" t="str">
        <f t="shared" si="94"/>
        <v>p_%I213.11</v>
      </c>
      <c r="O595" s="372">
        <f>'E-S'!C621</f>
        <v>1</v>
      </c>
      <c r="P595" s="127" t="str">
        <f>'E-S'!D621</f>
        <v>%IW3.0.213:X11 @28</v>
      </c>
      <c r="Q595" s="127" t="str">
        <f>'E-S'!E621</f>
        <v>SQ590.6</v>
      </c>
      <c r="R595" s="127" t="str">
        <f>'E-S'!F621</f>
        <v>Centreur carton Magasin carton en arrière (vérin 4)</v>
      </c>
    </row>
    <row r="596" spans="2:18">
      <c r="B596" s="427"/>
      <c r="C596" s="158" t="s">
        <v>380</v>
      </c>
      <c r="D596" s="372">
        <f t="shared" si="95"/>
        <v>213</v>
      </c>
      <c r="E596" s="152">
        <v>12</v>
      </c>
      <c r="F596" s="134"/>
      <c r="G596" s="176">
        <f t="shared" si="96"/>
        <v>1314</v>
      </c>
      <c r="H596" s="185">
        <v>12</v>
      </c>
      <c r="J596" s="166">
        <f t="shared" si="97"/>
        <v>41315</v>
      </c>
      <c r="L596" s="190" t="str">
        <f t="shared" si="90"/>
        <v>%MW41315.12</v>
      </c>
      <c r="M596" s="162" t="str">
        <f t="shared" si="94"/>
        <v>p_%I213.12</v>
      </c>
      <c r="O596" s="373"/>
      <c r="P596" s="276"/>
      <c r="Q596" s="276"/>
      <c r="R596" s="276"/>
    </row>
    <row r="597" spans="2:18">
      <c r="B597" s="427"/>
      <c r="C597" s="158" t="s">
        <v>380</v>
      </c>
      <c r="D597" s="372">
        <f t="shared" si="95"/>
        <v>213</v>
      </c>
      <c r="E597" s="152">
        <v>13</v>
      </c>
      <c r="F597" s="134"/>
      <c r="G597" s="176">
        <f t="shared" si="96"/>
        <v>1314</v>
      </c>
      <c r="H597" s="185">
        <v>13</v>
      </c>
      <c r="J597" s="166">
        <f t="shared" si="97"/>
        <v>41315</v>
      </c>
      <c r="L597" s="190" t="str">
        <f t="shared" si="90"/>
        <v>%MW41315.13</v>
      </c>
      <c r="M597" s="162" t="str">
        <f t="shared" si="94"/>
        <v>p_%I213.13</v>
      </c>
      <c r="O597" s="373"/>
      <c r="P597" s="276"/>
      <c r="Q597" s="276"/>
      <c r="R597" s="276"/>
    </row>
    <row r="598" spans="2:18">
      <c r="B598" s="427"/>
      <c r="C598" s="158" t="s">
        <v>380</v>
      </c>
      <c r="D598" s="372">
        <f t="shared" si="95"/>
        <v>213</v>
      </c>
      <c r="E598" s="152">
        <v>14</v>
      </c>
      <c r="F598" s="134"/>
      <c r="G598" s="176">
        <f t="shared" si="96"/>
        <v>1314</v>
      </c>
      <c r="H598" s="185">
        <v>14</v>
      </c>
      <c r="J598" s="166">
        <f t="shared" si="97"/>
        <v>41315</v>
      </c>
      <c r="L598" s="190" t="str">
        <f t="shared" si="90"/>
        <v>%MW41315.14</v>
      </c>
      <c r="M598" s="162" t="str">
        <f t="shared" si="94"/>
        <v>p_%I213.14</v>
      </c>
      <c r="O598" s="373"/>
      <c r="P598" s="276"/>
      <c r="Q598" s="276"/>
      <c r="R598" s="276"/>
    </row>
    <row r="599" spans="2:18" ht="17" thickBot="1">
      <c r="B599" s="428"/>
      <c r="C599" s="158" t="s">
        <v>380</v>
      </c>
      <c r="D599" s="372">
        <f t="shared" si="95"/>
        <v>213</v>
      </c>
      <c r="E599" s="152">
        <v>15</v>
      </c>
      <c r="F599" s="135"/>
      <c r="G599" s="176">
        <f t="shared" si="96"/>
        <v>1314</v>
      </c>
      <c r="H599" s="185">
        <v>15</v>
      </c>
      <c r="J599" s="166">
        <f t="shared" si="97"/>
        <v>41315</v>
      </c>
      <c r="L599" s="191" t="str">
        <f t="shared" si="90"/>
        <v>%MW41315.15</v>
      </c>
      <c r="M599" s="162" t="str">
        <f t="shared" si="94"/>
        <v>p_%I213.15</v>
      </c>
      <c r="O599" s="373"/>
      <c r="P599" s="276"/>
      <c r="Q599" s="276"/>
      <c r="R599" s="276"/>
    </row>
    <row r="600" spans="2:18" ht="17" thickBot="1">
      <c r="B600" s="167">
        <f>B584+1</f>
        <v>1315</v>
      </c>
      <c r="C600" s="159" t="s">
        <v>416</v>
      </c>
      <c r="D600" s="168">
        <v>210</v>
      </c>
      <c r="E600" s="152">
        <v>0</v>
      </c>
      <c r="F600" s="171" t="str">
        <f>CONCATENATE("%MW",B600,":=",LEFT(P600,10),";")</f>
        <v>%MW1315:=%QW3.0.210;</v>
      </c>
      <c r="G600" s="175">
        <f>B600</f>
        <v>1315</v>
      </c>
      <c r="H600" s="184">
        <v>0</v>
      </c>
      <c r="J600" s="169">
        <f>G600+40001</f>
        <v>41316</v>
      </c>
      <c r="L600" s="186" t="str">
        <f t="shared" si="90"/>
        <v>%MW41316.0</v>
      </c>
      <c r="M600" s="163" t="str">
        <f t="shared" si="86"/>
        <v>p_%Q210.0</v>
      </c>
      <c r="O600" s="372">
        <f>'E-S'!C570</f>
        <v>1</v>
      </c>
      <c r="P600" s="127" t="str">
        <f>'E-S'!D570</f>
        <v>%QW3.0.210:X0 @28</v>
      </c>
      <c r="Q600" s="127" t="str">
        <f>'E-S'!E570</f>
        <v>SB533.5</v>
      </c>
      <c r="R600" s="127" t="str">
        <f>'E-S'!F570</f>
        <v>ALLUMER Bouton-voyant Demande déverouillage portes d'accès 6-7 [boitier XP6-7]</v>
      </c>
    </row>
    <row r="601" spans="2:18">
      <c r="B601" s="426" t="str">
        <f>CONCATENATE("mot station profibus ",RIGHT(P601,2))</f>
        <v>mot station profibus 28</v>
      </c>
      <c r="C601" s="159" t="s">
        <v>416</v>
      </c>
      <c r="D601" s="117">
        <f>D600</f>
        <v>210</v>
      </c>
      <c r="E601" s="152">
        <v>1</v>
      </c>
      <c r="F601" s="134"/>
      <c r="G601" s="175">
        <f>G600</f>
        <v>1315</v>
      </c>
      <c r="H601" s="184">
        <v>1</v>
      </c>
      <c r="J601" s="169">
        <f t="shared" ref="J601:J615" si="98">G601+40001</f>
        <v>41316</v>
      </c>
      <c r="L601" s="187" t="str">
        <f t="shared" si="90"/>
        <v>%MW41316.1</v>
      </c>
      <c r="M601" s="163" t="str">
        <f t="shared" si="86"/>
        <v>p_%Q210.1</v>
      </c>
      <c r="O601" s="372">
        <f>'E-S'!C571</f>
        <v>0</v>
      </c>
      <c r="P601" s="127" t="str">
        <f>'E-S'!D571</f>
        <v>%QW3.0.210:X1 @28</v>
      </c>
      <c r="Q601" s="127" t="str">
        <f>'E-S'!E571</f>
        <v>SB540.5</v>
      </c>
      <c r="R601" s="127" t="str">
        <f>'E-S'!F571</f>
        <v>ALLUMER Bouton-voyant Demande déverouillage portes d'accès 8-9 [boitier XP8-9]</v>
      </c>
    </row>
    <row r="602" spans="2:18">
      <c r="B602" s="427"/>
      <c r="C602" s="159" t="s">
        <v>416</v>
      </c>
      <c r="D602" s="117">
        <f t="shared" ref="D602:D647" si="99">D601</f>
        <v>210</v>
      </c>
      <c r="E602" s="152">
        <v>2</v>
      </c>
      <c r="F602" s="134"/>
      <c r="G602" s="175">
        <f t="shared" ref="G602:G631" si="100">G601</f>
        <v>1315</v>
      </c>
      <c r="H602" s="184">
        <v>2</v>
      </c>
      <c r="J602" s="169">
        <f t="shared" si="98"/>
        <v>41316</v>
      </c>
      <c r="L602" s="187" t="str">
        <f t="shared" si="90"/>
        <v>%MW41316.2</v>
      </c>
      <c r="M602" s="163" t="str">
        <f t="shared" si="86"/>
        <v>p_%Q210.2</v>
      </c>
      <c r="O602" s="372">
        <f>'E-S'!C572</f>
        <v>1</v>
      </c>
      <c r="P602" s="127" t="str">
        <f>'E-S'!D572</f>
        <v>%QW3.0.210:X2 @28</v>
      </c>
      <c r="Q602" s="127" t="str">
        <f>'E-S'!E572</f>
        <v>SB532.3</v>
      </c>
      <c r="R602" s="127" t="str">
        <f>'E-S'!F572</f>
        <v>ALLUMER Bouton-voyant Habilitation Réglage Magasin carton 1 appuyé</v>
      </c>
    </row>
    <row r="603" spans="2:18">
      <c r="B603" s="427"/>
      <c r="C603" s="159" t="s">
        <v>416</v>
      </c>
      <c r="D603" s="117">
        <f t="shared" si="99"/>
        <v>210</v>
      </c>
      <c r="E603" s="152">
        <v>3</v>
      </c>
      <c r="F603" s="134"/>
      <c r="G603" s="175">
        <f t="shared" si="100"/>
        <v>1315</v>
      </c>
      <c r="H603" s="184">
        <v>3</v>
      </c>
      <c r="J603" s="169">
        <f t="shared" si="98"/>
        <v>41316</v>
      </c>
      <c r="L603" s="187" t="str">
        <f t="shared" si="90"/>
        <v>%MW41316.3</v>
      </c>
      <c r="M603" s="163" t="str">
        <f t="shared" si="86"/>
        <v>p_%Q210.3</v>
      </c>
      <c r="O603" s="372">
        <f>'E-S'!C573</f>
        <v>0</v>
      </c>
      <c r="P603" s="127" t="str">
        <f>'E-S'!D573</f>
        <v>%QW3.0.210:X3 @28</v>
      </c>
      <c r="Q603" s="127" t="str">
        <f>'E-S'!E573</f>
        <v>n.c.</v>
      </c>
      <c r="R603" s="127">
        <f>'E-S'!F573</f>
        <v>0</v>
      </c>
    </row>
    <row r="604" spans="2:18">
      <c r="B604" s="427"/>
      <c r="C604" s="159" t="s">
        <v>416</v>
      </c>
      <c r="D604" s="117">
        <f t="shared" si="99"/>
        <v>210</v>
      </c>
      <c r="E604" s="152">
        <v>4</v>
      </c>
      <c r="F604" s="134"/>
      <c r="G604" s="175">
        <f t="shared" si="100"/>
        <v>1315</v>
      </c>
      <c r="H604" s="184">
        <v>4</v>
      </c>
      <c r="J604" s="169">
        <f t="shared" si="98"/>
        <v>41316</v>
      </c>
      <c r="L604" s="187" t="str">
        <f t="shared" si="90"/>
        <v>%MW41316.4</v>
      </c>
      <c r="M604" s="163" t="str">
        <f t="shared" si="86"/>
        <v>p_%Q210.4</v>
      </c>
      <c r="O604" s="372">
        <f>'E-S'!C574</f>
        <v>1</v>
      </c>
      <c r="P604" s="127" t="str">
        <f>'E-S'!D574</f>
        <v>%QW3.0.210:X4 @28</v>
      </c>
      <c r="Q604" s="127" t="str">
        <f>'E-S'!E574</f>
        <v>YV546.2</v>
      </c>
      <c r="R604" s="127" t="str">
        <f>'E-S'!F574</f>
        <v>MONTER bras séparation TAI 1</v>
      </c>
    </row>
    <row r="605" spans="2:18">
      <c r="B605" s="427"/>
      <c r="C605" s="159" t="s">
        <v>416</v>
      </c>
      <c r="D605" s="117">
        <f t="shared" si="99"/>
        <v>210</v>
      </c>
      <c r="E605" s="152">
        <v>5</v>
      </c>
      <c r="F605" s="134"/>
      <c r="G605" s="175">
        <f t="shared" si="100"/>
        <v>1315</v>
      </c>
      <c r="H605" s="184">
        <v>5</v>
      </c>
      <c r="J605" s="169">
        <f t="shared" si="98"/>
        <v>41316</v>
      </c>
      <c r="L605" s="187" t="str">
        <f t="shared" si="90"/>
        <v>%MW41316.5</v>
      </c>
      <c r="M605" s="163" t="str">
        <f t="shared" si="86"/>
        <v>p_%Q210.5</v>
      </c>
      <c r="O605" s="372">
        <f>'E-S'!C575</f>
        <v>1</v>
      </c>
      <c r="P605" s="127" t="str">
        <f>'E-S'!D575</f>
        <v>%QW3.0.210:X5 @28</v>
      </c>
      <c r="Q605" s="127" t="str">
        <f>'E-S'!E575</f>
        <v>YV546.3</v>
      </c>
      <c r="R605" s="127" t="str">
        <f>'E-S'!F575</f>
        <v>DESCENDRE bras séparation TAI 1 (bras oblique ?)</v>
      </c>
    </row>
    <row r="606" spans="2:18">
      <c r="B606" s="427"/>
      <c r="C606" s="159" t="s">
        <v>416</v>
      </c>
      <c r="D606" s="117">
        <f t="shared" si="99"/>
        <v>210</v>
      </c>
      <c r="E606" s="152">
        <v>6</v>
      </c>
      <c r="F606" s="134"/>
      <c r="G606" s="175">
        <f t="shared" si="100"/>
        <v>1315</v>
      </c>
      <c r="H606" s="184">
        <v>6</v>
      </c>
      <c r="J606" s="169">
        <f t="shared" si="98"/>
        <v>41316</v>
      </c>
      <c r="L606" s="187" t="str">
        <f t="shared" si="90"/>
        <v>%MW41316.6</v>
      </c>
      <c r="M606" s="163" t="str">
        <f t="shared" si="86"/>
        <v>p_%Q210.6</v>
      </c>
      <c r="O606" s="372">
        <f>'E-S'!C576</f>
        <v>1</v>
      </c>
      <c r="P606" s="127" t="str">
        <f>'E-S'!D576</f>
        <v>%QW3.0.210:X6 @28</v>
      </c>
      <c r="Q606" s="127" t="str">
        <f>'E-S'!E576</f>
        <v>YV546.5</v>
      </c>
      <c r="R606" s="127" t="str">
        <f>'E-S'!F576</f>
        <v>MONTER ventouse séparation TAI 1</v>
      </c>
    </row>
    <row r="607" spans="2:18">
      <c r="B607" s="427"/>
      <c r="C607" s="159" t="s">
        <v>416</v>
      </c>
      <c r="D607" s="117">
        <f t="shared" si="99"/>
        <v>210</v>
      </c>
      <c r="E607" s="152">
        <v>7</v>
      </c>
      <c r="F607" s="134"/>
      <c r="G607" s="175">
        <f t="shared" si="100"/>
        <v>1315</v>
      </c>
      <c r="H607" s="184">
        <v>7</v>
      </c>
      <c r="J607" s="169">
        <f t="shared" si="98"/>
        <v>41316</v>
      </c>
      <c r="L607" s="187" t="str">
        <f t="shared" si="90"/>
        <v>%MW41316.7</v>
      </c>
      <c r="M607" s="163" t="str">
        <f t="shared" si="86"/>
        <v>p_%Q210.7</v>
      </c>
      <c r="O607" s="372">
        <f>'E-S'!C577</f>
        <v>1</v>
      </c>
      <c r="P607" s="127" t="str">
        <f>'E-S'!D577</f>
        <v>%QW3.0.210:X7 @28</v>
      </c>
      <c r="Q607" s="127" t="str">
        <f>'E-S'!E577</f>
        <v>YV546.6</v>
      </c>
      <c r="R607" s="127" t="str">
        <f>'E-S'!F577</f>
        <v>DESCENDRE ventouse séparation TAI 1</v>
      </c>
    </row>
    <row r="608" spans="2:18">
      <c r="B608" s="427"/>
      <c r="C608" s="159" t="s">
        <v>416</v>
      </c>
      <c r="D608" s="117">
        <f t="shared" si="99"/>
        <v>210</v>
      </c>
      <c r="E608" s="152">
        <v>8</v>
      </c>
      <c r="F608" s="134"/>
      <c r="G608" s="175">
        <f t="shared" si="100"/>
        <v>1315</v>
      </c>
      <c r="H608" s="184">
        <v>8</v>
      </c>
      <c r="J608" s="169">
        <f t="shared" si="98"/>
        <v>41316</v>
      </c>
      <c r="L608" s="187" t="str">
        <f t="shared" si="90"/>
        <v>%MW41316.8</v>
      </c>
      <c r="M608" s="163" t="str">
        <f t="shared" si="86"/>
        <v>p_%Q210.8</v>
      </c>
      <c r="O608" s="372">
        <f>'E-S'!C578</f>
        <v>1</v>
      </c>
      <c r="P608" s="127" t="str">
        <f>'E-S'!D578</f>
        <v>%QW3.0.210:X8 @28</v>
      </c>
      <c r="Q608" s="127" t="str">
        <f>'E-S'!E578</f>
        <v>YV547.2</v>
      </c>
      <c r="R608" s="127" t="str">
        <f>'E-S'!F578</f>
        <v>AVANCER Lame de séparation TAI 1</v>
      </c>
    </row>
    <row r="609" spans="2:18">
      <c r="B609" s="427"/>
      <c r="C609" s="159" t="s">
        <v>416</v>
      </c>
      <c r="D609" s="117">
        <f t="shared" si="99"/>
        <v>210</v>
      </c>
      <c r="E609" s="152">
        <v>9</v>
      </c>
      <c r="F609" s="134"/>
      <c r="G609" s="175">
        <f t="shared" si="100"/>
        <v>1315</v>
      </c>
      <c r="H609" s="184">
        <v>9</v>
      </c>
      <c r="J609" s="169">
        <f t="shared" si="98"/>
        <v>41316</v>
      </c>
      <c r="L609" s="187" t="str">
        <f t="shared" si="90"/>
        <v>%MW41316.9</v>
      </c>
      <c r="M609" s="163" t="str">
        <f t="shared" si="86"/>
        <v>p_%Q210.9</v>
      </c>
      <c r="O609" s="372">
        <f>'E-S'!C579</f>
        <v>1</v>
      </c>
      <c r="P609" s="127" t="str">
        <f>'E-S'!D579</f>
        <v>%QW3.0.210:X9 @28</v>
      </c>
      <c r="Q609" s="127" t="str">
        <f>'E-S'!E579</f>
        <v>YV547.3</v>
      </c>
      <c r="R609" s="127" t="str">
        <f>'E-S'!F579</f>
        <v>RECULER Lame de séparation TAI 1</v>
      </c>
    </row>
    <row r="610" spans="2:18">
      <c r="B610" s="427"/>
      <c r="C610" s="159" t="s">
        <v>416</v>
      </c>
      <c r="D610" s="117">
        <f t="shared" si="99"/>
        <v>210</v>
      </c>
      <c r="E610" s="152">
        <v>10</v>
      </c>
      <c r="F610" s="134"/>
      <c r="G610" s="175">
        <f t="shared" si="100"/>
        <v>1315</v>
      </c>
      <c r="H610" s="184">
        <v>10</v>
      </c>
      <c r="J610" s="169">
        <f t="shared" si="98"/>
        <v>41316</v>
      </c>
      <c r="L610" s="187" t="str">
        <f t="shared" si="90"/>
        <v>%MW41316.10</v>
      </c>
      <c r="M610" s="163" t="str">
        <f t="shared" si="86"/>
        <v>p_%Q210.10</v>
      </c>
      <c r="O610" s="372">
        <f>'E-S'!C580</f>
        <v>1</v>
      </c>
      <c r="P610" s="127" t="str">
        <f>'E-S'!D580</f>
        <v>%QW3.0.210:X10 @28</v>
      </c>
      <c r="Q610" s="127" t="str">
        <f>'E-S'!E580</f>
        <v>YV547.5</v>
      </c>
      <c r="R610" s="127" t="str">
        <f>'E-S'!F580</f>
        <v>ASPIRER avec ventouse TAI 1</v>
      </c>
    </row>
    <row r="611" spans="2:18">
      <c r="B611" s="427"/>
      <c r="C611" s="159" t="s">
        <v>416</v>
      </c>
      <c r="D611" s="117">
        <f t="shared" si="99"/>
        <v>210</v>
      </c>
      <c r="E611" s="152">
        <v>11</v>
      </c>
      <c r="F611" s="134"/>
      <c r="G611" s="175">
        <f t="shared" si="100"/>
        <v>1315</v>
      </c>
      <c r="H611" s="184">
        <v>11</v>
      </c>
      <c r="J611" s="169">
        <f t="shared" si="98"/>
        <v>41316</v>
      </c>
      <c r="L611" s="187" t="str">
        <f t="shared" si="90"/>
        <v>%MW41316.11</v>
      </c>
      <c r="M611" s="163" t="str">
        <f t="shared" si="86"/>
        <v>p_%Q210.11</v>
      </c>
      <c r="O611" s="372">
        <f>'E-S'!C581</f>
        <v>1</v>
      </c>
      <c r="P611" s="127" t="str">
        <f>'E-S'!D581</f>
        <v>%QW3.0.210:X11 @28</v>
      </c>
      <c r="Q611" s="127" t="str">
        <f>'E-S'!E581</f>
        <v>YV547.6</v>
      </c>
      <c r="R611" s="127" t="str">
        <f>'E-S'!F581</f>
        <v>ELEVER l'antichute du Bras TAI 1</v>
      </c>
    </row>
    <row r="612" spans="2:18">
      <c r="B612" s="427"/>
      <c r="C612" s="159" t="s">
        <v>416</v>
      </c>
      <c r="D612" s="117">
        <f t="shared" si="99"/>
        <v>210</v>
      </c>
      <c r="E612" s="152">
        <v>12</v>
      </c>
      <c r="F612" s="134"/>
      <c r="G612" s="175">
        <f t="shared" si="100"/>
        <v>1315</v>
      </c>
      <c r="H612" s="184">
        <v>12</v>
      </c>
      <c r="J612" s="169">
        <f t="shared" si="98"/>
        <v>41316</v>
      </c>
      <c r="L612" s="187" t="str">
        <f t="shared" si="90"/>
        <v>%MW41316.12</v>
      </c>
      <c r="M612" s="163" t="str">
        <f t="shared" si="86"/>
        <v>p_%Q210.12</v>
      </c>
      <c r="O612" s="372">
        <f>'E-S'!C582</f>
        <v>1</v>
      </c>
      <c r="P612" s="127" t="str">
        <f>'E-S'!D582</f>
        <v>%QW3.0.210:X12 @28</v>
      </c>
      <c r="Q612" s="127" t="str">
        <f>'E-S'!E582</f>
        <v>YV548.2</v>
      </c>
      <c r="R612" s="127" t="str">
        <f>'E-S'!F582</f>
        <v>GONFLER boudins tête Robot</v>
      </c>
    </row>
    <row r="613" spans="2:18">
      <c r="B613" s="427"/>
      <c r="C613" s="159" t="s">
        <v>416</v>
      </c>
      <c r="D613" s="117">
        <f t="shared" si="99"/>
        <v>210</v>
      </c>
      <c r="E613" s="152">
        <v>13</v>
      </c>
      <c r="F613" s="134"/>
      <c r="G613" s="175">
        <f t="shared" si="100"/>
        <v>1315</v>
      </c>
      <c r="H613" s="184">
        <v>13</v>
      </c>
      <c r="J613" s="169">
        <f t="shared" si="98"/>
        <v>41316</v>
      </c>
      <c r="L613" s="187" t="str">
        <f t="shared" si="90"/>
        <v>%MW41316.13</v>
      </c>
      <c r="M613" s="163" t="str">
        <f t="shared" si="86"/>
        <v>p_%Q210.13</v>
      </c>
      <c r="O613" s="372">
        <f>'E-S'!C583</f>
        <v>1</v>
      </c>
      <c r="P613" s="127" t="str">
        <f>'E-S'!D583</f>
        <v>%QW3.0.210:X13 @28</v>
      </c>
      <c r="Q613" s="127" t="str">
        <f>'E-S'!E583</f>
        <v>YV548.3</v>
      </c>
      <c r="R613" s="127" t="str">
        <f>'E-S'!F583</f>
        <v>DÉGONFLER boudins tête Robot</v>
      </c>
    </row>
    <row r="614" spans="2:18">
      <c r="B614" s="427"/>
      <c r="C614" s="159" t="s">
        <v>416</v>
      </c>
      <c r="D614" s="117">
        <f t="shared" si="99"/>
        <v>210</v>
      </c>
      <c r="E614" s="152">
        <v>14</v>
      </c>
      <c r="F614" s="134"/>
      <c r="G614" s="175">
        <f t="shared" si="100"/>
        <v>1315</v>
      </c>
      <c r="H614" s="184">
        <v>14</v>
      </c>
      <c r="J614" s="169">
        <f t="shared" si="98"/>
        <v>41316</v>
      </c>
      <c r="L614" s="187" t="str">
        <f t="shared" si="90"/>
        <v>%MW41316.14</v>
      </c>
      <c r="M614" s="163" t="str">
        <f t="shared" si="86"/>
        <v>p_%Q210.14</v>
      </c>
      <c r="O614" s="372">
        <f>'E-S'!C584</f>
        <v>1</v>
      </c>
      <c r="P614" s="127" t="str">
        <f>'E-S'!D584</f>
        <v>%QW3.0.210:X14 @28</v>
      </c>
      <c r="Q614" s="127" t="str">
        <f>'E-S'!E584</f>
        <v>YV548.5</v>
      </c>
      <c r="R614" s="127" t="str">
        <f>'E-S'!F584</f>
        <v>FAIRE LE VIDE dans les boudins tête Robot</v>
      </c>
    </row>
    <row r="615" spans="2:18" ht="17" thickBot="1">
      <c r="B615" s="428"/>
      <c r="C615" s="159" t="s">
        <v>416</v>
      </c>
      <c r="D615" s="117">
        <f t="shared" si="99"/>
        <v>210</v>
      </c>
      <c r="E615" s="152">
        <v>15</v>
      </c>
      <c r="F615" s="135"/>
      <c r="G615" s="175">
        <f t="shared" si="100"/>
        <v>1315</v>
      </c>
      <c r="H615" s="184">
        <v>15</v>
      </c>
      <c r="J615" s="169">
        <f t="shared" si="98"/>
        <v>41316</v>
      </c>
      <c r="L615" s="188" t="str">
        <f t="shared" si="90"/>
        <v>%MW41316.15</v>
      </c>
      <c r="M615" s="163" t="str">
        <f t="shared" si="86"/>
        <v>p_%Q210.15</v>
      </c>
      <c r="O615" s="372">
        <f>'E-S'!C585</f>
        <v>1</v>
      </c>
      <c r="P615" s="127" t="str">
        <f>'E-S'!D585</f>
        <v>%QW3.0.210:X15 @28</v>
      </c>
      <c r="Q615" s="127" t="str">
        <f>'E-S'!E585</f>
        <v>YV548.6</v>
      </c>
      <c r="R615" s="127" t="str">
        <f>'E-S'!F585</f>
        <v>SUPPRIMER le vide dans les boudins tête Robot</v>
      </c>
    </row>
    <row r="616" spans="2:18" ht="17" thickBot="1">
      <c r="B616" s="167">
        <f>B600+1</f>
        <v>1316</v>
      </c>
      <c r="C616" s="160" t="s">
        <v>416</v>
      </c>
      <c r="D616" s="117">
        <f>D600+1</f>
        <v>211</v>
      </c>
      <c r="E616" s="151">
        <v>0</v>
      </c>
      <c r="F616" s="172" t="str">
        <f>CONCATENATE("%MW",B616,":=",LEFT(P616,10),";")</f>
        <v>%MW1316:=%QW3.0.211;</v>
      </c>
      <c r="G616" s="176">
        <f>B616</f>
        <v>1316</v>
      </c>
      <c r="H616" s="185">
        <v>0</v>
      </c>
      <c r="J616" s="170">
        <f>G616+40001</f>
        <v>41317</v>
      </c>
      <c r="L616" s="189" t="str">
        <f t="shared" si="90"/>
        <v>%MW41317.0</v>
      </c>
      <c r="M616" s="164" t="str">
        <f t="shared" si="86"/>
        <v>p_%Q211.0</v>
      </c>
      <c r="O616" s="372">
        <f>'E-S'!C586</f>
        <v>1</v>
      </c>
      <c r="P616" s="127" t="str">
        <f>'E-S'!D586</f>
        <v>%QW3.0.211:X0 @28</v>
      </c>
      <c r="Q616" s="127" t="str">
        <f>'E-S'!E586</f>
        <v>YV549.2</v>
      </c>
      <c r="R616" s="127" t="str">
        <f>'E-S'!F586</f>
        <v>MONTER Dispositif de prise d'intercalaire</v>
      </c>
    </row>
    <row r="617" spans="2:18">
      <c r="B617" s="426" t="str">
        <f>CONCATENATE("mot station profibus ",RIGHT(P617,2))</f>
        <v>mot station profibus 28</v>
      </c>
      <c r="C617" s="160" t="s">
        <v>416</v>
      </c>
      <c r="D617" s="117">
        <f t="shared" si="99"/>
        <v>211</v>
      </c>
      <c r="E617" s="151">
        <v>1</v>
      </c>
      <c r="F617" s="136"/>
      <c r="G617" s="176">
        <f t="shared" si="100"/>
        <v>1316</v>
      </c>
      <c r="H617" s="185">
        <v>1</v>
      </c>
      <c r="J617" s="170">
        <f t="shared" ref="J617:J631" si="101">G617+40001</f>
        <v>41317</v>
      </c>
      <c r="L617" s="190" t="str">
        <f t="shared" si="90"/>
        <v>%MW41317.1</v>
      </c>
      <c r="M617" s="164" t="str">
        <f t="shared" si="86"/>
        <v>p_%Q211.1</v>
      </c>
      <c r="O617" s="372">
        <f>'E-S'!C587</f>
        <v>1</v>
      </c>
      <c r="P617" s="127" t="str">
        <f>'E-S'!D587</f>
        <v>%QW3.0.211:X1 @28</v>
      </c>
      <c r="Q617" s="127" t="str">
        <f>'E-S'!E587</f>
        <v>YV549.3</v>
      </c>
      <c r="R617" s="127" t="str">
        <f>'E-S'!F587</f>
        <v>DESCENDRE Dispositif de prise d'intercalaire</v>
      </c>
    </row>
    <row r="618" spans="2:18">
      <c r="B618" s="427"/>
      <c r="C618" s="160" t="s">
        <v>416</v>
      </c>
      <c r="D618" s="117">
        <f t="shared" si="99"/>
        <v>211</v>
      </c>
      <c r="E618" s="151">
        <v>2</v>
      </c>
      <c r="F618" s="136"/>
      <c r="G618" s="176">
        <f t="shared" si="100"/>
        <v>1316</v>
      </c>
      <c r="H618" s="185">
        <v>2</v>
      </c>
      <c r="J618" s="170">
        <f t="shared" si="101"/>
        <v>41317</v>
      </c>
      <c r="L618" s="190" t="str">
        <f t="shared" si="90"/>
        <v>%MW41317.2</v>
      </c>
      <c r="M618" s="164" t="str">
        <f t="shared" si="86"/>
        <v>p_%Q211.2</v>
      </c>
      <c r="O618" s="372">
        <f>'E-S'!C588</f>
        <v>1</v>
      </c>
      <c r="P618" s="127" t="str">
        <f>'E-S'!D588</f>
        <v>%QW3.0.211:X2 @28</v>
      </c>
      <c r="Q618" s="127" t="str">
        <f>'E-S'!E588</f>
        <v>YV549.5</v>
      </c>
      <c r="R618" s="127" t="str">
        <f>'E-S'!F588</f>
        <v>PRENDRE intercalaire : ALIMENTER système Venturi</v>
      </c>
    </row>
    <row r="619" spans="2:18">
      <c r="B619" s="427"/>
      <c r="C619" s="160" t="s">
        <v>416</v>
      </c>
      <c r="D619" s="117">
        <f t="shared" si="99"/>
        <v>211</v>
      </c>
      <c r="E619" s="151">
        <v>3</v>
      </c>
      <c r="F619" s="136"/>
      <c r="G619" s="176">
        <f t="shared" si="100"/>
        <v>1316</v>
      </c>
      <c r="H619" s="185">
        <v>3</v>
      </c>
      <c r="J619" s="170">
        <f t="shared" si="101"/>
        <v>41317</v>
      </c>
      <c r="L619" s="190" t="str">
        <f t="shared" si="90"/>
        <v>%MW41317.3</v>
      </c>
      <c r="M619" s="164" t="str">
        <f t="shared" si="86"/>
        <v>p_%Q211.3</v>
      </c>
      <c r="O619" s="372">
        <f>'E-S'!C589</f>
        <v>1</v>
      </c>
      <c r="P619" s="127" t="str">
        <f>'E-S'!D589</f>
        <v>%QW3.0.211:X3 @28</v>
      </c>
      <c r="Q619" s="127" t="str">
        <f>'E-S'!E589</f>
        <v>YV549.6</v>
      </c>
      <c r="R619" s="127" t="str">
        <f>'E-S'!F589</f>
        <v>RELACHER intercalaire : COUPER système Venturi</v>
      </c>
    </row>
    <row r="620" spans="2:18">
      <c r="B620" s="427"/>
      <c r="C620" s="160" t="s">
        <v>416</v>
      </c>
      <c r="D620" s="117">
        <f t="shared" si="99"/>
        <v>211</v>
      </c>
      <c r="E620" s="151">
        <v>4</v>
      </c>
      <c r="F620" s="136"/>
      <c r="G620" s="176">
        <f t="shared" si="100"/>
        <v>1316</v>
      </c>
      <c r="H620" s="185">
        <v>4</v>
      </c>
      <c r="J620" s="170">
        <f t="shared" si="101"/>
        <v>41317</v>
      </c>
      <c r="L620" s="190" t="str">
        <f t="shared" si="90"/>
        <v>%MW41317.4</v>
      </c>
      <c r="M620" s="164" t="str">
        <f t="shared" si="86"/>
        <v>p_%Q211.4</v>
      </c>
      <c r="O620" s="372">
        <f>'E-S'!C590</f>
        <v>0</v>
      </c>
      <c r="P620" s="127" t="str">
        <f>'E-S'!D590</f>
        <v>%QW3.0.211:X4 @28</v>
      </c>
      <c r="Q620" s="127" t="str">
        <f>'E-S'!E590</f>
        <v>YV550.2</v>
      </c>
      <c r="R620" s="127" t="str">
        <f>'E-S'!F590</f>
        <v>INSÉRER piquet de sécurité Robot</v>
      </c>
    </row>
    <row r="621" spans="2:18">
      <c r="B621" s="427"/>
      <c r="C621" s="160" t="s">
        <v>416</v>
      </c>
      <c r="D621" s="117">
        <f t="shared" si="99"/>
        <v>211</v>
      </c>
      <c r="E621" s="151">
        <v>5</v>
      </c>
      <c r="F621" s="136"/>
      <c r="G621" s="176">
        <f t="shared" si="100"/>
        <v>1316</v>
      </c>
      <c r="H621" s="185">
        <v>5</v>
      </c>
      <c r="J621" s="170">
        <f t="shared" si="101"/>
        <v>41317</v>
      </c>
      <c r="L621" s="190" t="str">
        <f t="shared" si="90"/>
        <v>%MW41317.5</v>
      </c>
      <c r="M621" s="164" t="str">
        <f t="shared" si="86"/>
        <v>p_%Q211.5</v>
      </c>
      <c r="O621" s="372">
        <f>'E-S'!C591</f>
        <v>0</v>
      </c>
      <c r="P621" s="127" t="str">
        <f>'E-S'!D591</f>
        <v>%QW3.0.211:X5 @28</v>
      </c>
      <c r="Q621" s="127" t="str">
        <f>'E-S'!E591</f>
        <v>YV550.3</v>
      </c>
      <c r="R621" s="127" t="str">
        <f>'E-S'!F591</f>
        <v>DESINSÉRER piquet de sécurité Robot</v>
      </c>
    </row>
    <row r="622" spans="2:18">
      <c r="B622" s="427"/>
      <c r="C622" s="160" t="s">
        <v>416</v>
      </c>
      <c r="D622" s="117">
        <f t="shared" si="99"/>
        <v>211</v>
      </c>
      <c r="E622" s="151">
        <v>6</v>
      </c>
      <c r="F622" s="136"/>
      <c r="G622" s="176">
        <f t="shared" si="100"/>
        <v>1316</v>
      </c>
      <c r="H622" s="185">
        <v>6</v>
      </c>
      <c r="J622" s="170">
        <f t="shared" si="101"/>
        <v>41317</v>
      </c>
      <c r="L622" s="190" t="str">
        <f t="shared" si="90"/>
        <v>%MW41317.6</v>
      </c>
      <c r="M622" s="164" t="str">
        <f t="shared" si="86"/>
        <v>p_%Q211.6</v>
      </c>
      <c r="O622" s="372">
        <f>'E-S'!C592</f>
        <v>0</v>
      </c>
      <c r="P622" s="127" t="str">
        <f>'E-S'!D592</f>
        <v>%QW3.0.211:X6 @28</v>
      </c>
      <c r="Q622" s="127" t="str">
        <f>'E-S'!E592</f>
        <v>n.c.</v>
      </c>
      <c r="R622" s="127">
        <f>'E-S'!F592</f>
        <v>0</v>
      </c>
    </row>
    <row r="623" spans="2:18">
      <c r="B623" s="427"/>
      <c r="C623" s="160" t="s">
        <v>416</v>
      </c>
      <c r="D623" s="117">
        <f t="shared" si="99"/>
        <v>211</v>
      </c>
      <c r="E623" s="151">
        <v>7</v>
      </c>
      <c r="F623" s="136"/>
      <c r="G623" s="176">
        <f t="shared" si="100"/>
        <v>1316</v>
      </c>
      <c r="H623" s="185">
        <v>7</v>
      </c>
      <c r="J623" s="170">
        <f t="shared" si="101"/>
        <v>41317</v>
      </c>
      <c r="L623" s="190" t="str">
        <f t="shared" si="90"/>
        <v>%MW41317.7</v>
      </c>
      <c r="M623" s="164" t="str">
        <f t="shared" si="86"/>
        <v>p_%Q211.7</v>
      </c>
      <c r="O623" s="372">
        <f>'E-S'!C593</f>
        <v>0</v>
      </c>
      <c r="P623" s="127" t="str">
        <f>'E-S'!D593</f>
        <v>%QW3.0.211:X7 @28</v>
      </c>
      <c r="Q623" s="127" t="str">
        <f>'E-S'!E593</f>
        <v>n.c.</v>
      </c>
      <c r="R623" s="127">
        <f>'E-S'!F593</f>
        <v>0</v>
      </c>
    </row>
    <row r="624" spans="2:18">
      <c r="B624" s="427"/>
      <c r="C624" s="160" t="s">
        <v>416</v>
      </c>
      <c r="D624" s="117">
        <f t="shared" si="99"/>
        <v>211</v>
      </c>
      <c r="E624" s="151">
        <v>8</v>
      </c>
      <c r="F624" s="136"/>
      <c r="G624" s="176">
        <f t="shared" si="100"/>
        <v>1316</v>
      </c>
      <c r="H624" s="185">
        <v>8</v>
      </c>
      <c r="J624" s="170">
        <f t="shared" si="101"/>
        <v>41317</v>
      </c>
      <c r="L624" s="190" t="str">
        <f t="shared" si="90"/>
        <v>%MW41317.8</v>
      </c>
      <c r="M624" s="164" t="str">
        <f t="shared" si="86"/>
        <v>p_%Q211.8</v>
      </c>
      <c r="O624" s="372">
        <f>'E-S'!C594</f>
        <v>1</v>
      </c>
      <c r="P624" s="127" t="str">
        <f>'E-S'!D594</f>
        <v>%QW3.0.211:X8 @28</v>
      </c>
      <c r="Q624" s="127" t="str">
        <f>'E-S'!E594</f>
        <v>YV553.3 ?</v>
      </c>
      <c r="R624" s="127" t="str">
        <f>'E-S'!F594</f>
        <v>MONTER Tête Robot (electrodistributeur) était en %QW3.0.212:X1</v>
      </c>
    </row>
    <row r="625" spans="2:18">
      <c r="B625" s="427"/>
      <c r="C625" s="160" t="s">
        <v>416</v>
      </c>
      <c r="D625" s="117">
        <f t="shared" si="99"/>
        <v>211</v>
      </c>
      <c r="E625" s="151">
        <v>9</v>
      </c>
      <c r="F625" s="136"/>
      <c r="G625" s="176">
        <f t="shared" si="100"/>
        <v>1316</v>
      </c>
      <c r="H625" s="185">
        <v>9</v>
      </c>
      <c r="J625" s="170">
        <f t="shared" si="101"/>
        <v>41317</v>
      </c>
      <c r="L625" s="190" t="str">
        <f t="shared" si="90"/>
        <v>%MW41317.9</v>
      </c>
      <c r="M625" s="164" t="str">
        <f t="shared" si="86"/>
        <v>p_%Q211.9</v>
      </c>
      <c r="O625" s="372">
        <f>'E-S'!C595</f>
        <v>1</v>
      </c>
      <c r="P625" s="127" t="str">
        <f>'E-S'!D595</f>
        <v>%QW3.0.211:X9 @28</v>
      </c>
      <c r="Q625" s="127" t="str">
        <f>'E-S'!E595</f>
        <v>YV553.2 ?</v>
      </c>
      <c r="R625" s="127" t="str">
        <f>'E-S'!F595</f>
        <v>DESCENDRE Tête Robot (electrodistributeur) était en %QW3.0.212:X0</v>
      </c>
    </row>
    <row r="626" spans="2:18">
      <c r="B626" s="427"/>
      <c r="C626" s="160" t="s">
        <v>416</v>
      </c>
      <c r="D626" s="117">
        <f t="shared" si="99"/>
        <v>211</v>
      </c>
      <c r="E626" s="151">
        <v>10</v>
      </c>
      <c r="F626" s="136"/>
      <c r="G626" s="176">
        <f t="shared" si="100"/>
        <v>1316</v>
      </c>
      <c r="H626" s="185">
        <v>10</v>
      </c>
      <c r="J626" s="170">
        <f t="shared" si="101"/>
        <v>41317</v>
      </c>
      <c r="L626" s="190" t="str">
        <f t="shared" si="90"/>
        <v>%MW41317.10</v>
      </c>
      <c r="M626" s="164" t="str">
        <f t="shared" si="86"/>
        <v>p_%Q211.10</v>
      </c>
      <c r="O626" s="372">
        <f>'E-S'!C596</f>
        <v>0</v>
      </c>
      <c r="P626" s="127" t="str">
        <f>'E-S'!D596</f>
        <v>%QW3.0.211:X10 @28</v>
      </c>
      <c r="Q626" s="127">
        <f>'E-S'!E596</f>
        <v>0</v>
      </c>
      <c r="R626" s="127">
        <f>'E-S'!F596</f>
        <v>0</v>
      </c>
    </row>
    <row r="627" spans="2:18">
      <c r="B627" s="427"/>
      <c r="C627" s="160" t="s">
        <v>416</v>
      </c>
      <c r="D627" s="117">
        <f t="shared" si="99"/>
        <v>211</v>
      </c>
      <c r="E627" s="151">
        <v>11</v>
      </c>
      <c r="F627" s="136"/>
      <c r="G627" s="176">
        <f t="shared" si="100"/>
        <v>1316</v>
      </c>
      <c r="H627" s="185">
        <v>11</v>
      </c>
      <c r="J627" s="170">
        <f t="shared" si="101"/>
        <v>41317</v>
      </c>
      <c r="L627" s="190" t="str">
        <f t="shared" si="90"/>
        <v>%MW41317.11</v>
      </c>
      <c r="M627" s="164" t="str">
        <f t="shared" si="86"/>
        <v>p_%Q211.11</v>
      </c>
      <c r="O627" s="372">
        <f>'E-S'!C597</f>
        <v>0</v>
      </c>
      <c r="P627" s="127" t="str">
        <f>'E-S'!D597</f>
        <v>%QW3.0.211:X11 @28</v>
      </c>
      <c r="Q627" s="127">
        <f>'E-S'!E597</f>
        <v>0</v>
      </c>
      <c r="R627" s="127">
        <f>'E-S'!F597</f>
        <v>0</v>
      </c>
    </row>
    <row r="628" spans="2:18">
      <c r="B628" s="427"/>
      <c r="C628" s="160" t="s">
        <v>416</v>
      </c>
      <c r="D628" s="117">
        <f t="shared" si="99"/>
        <v>211</v>
      </c>
      <c r="E628" s="151">
        <v>12</v>
      </c>
      <c r="F628" s="136"/>
      <c r="G628" s="176">
        <f t="shared" si="100"/>
        <v>1316</v>
      </c>
      <c r="H628" s="185">
        <v>12</v>
      </c>
      <c r="J628" s="170">
        <f t="shared" si="101"/>
        <v>41317</v>
      </c>
      <c r="L628" s="190" t="str">
        <f t="shared" si="90"/>
        <v>%MW41317.12</v>
      </c>
      <c r="M628" s="164" t="str">
        <f t="shared" si="86"/>
        <v>p_%Q211.12</v>
      </c>
      <c r="O628" s="372">
        <f>'E-S'!C598</f>
        <v>1</v>
      </c>
      <c r="P628" s="127" t="str">
        <f>'E-S'!D598</f>
        <v>%QW3.0.211:X12 @28</v>
      </c>
      <c r="Q628" s="127">
        <f>'E-S'!E598</f>
        <v>0</v>
      </c>
      <c r="R628" s="127">
        <f>'E-S'!F598</f>
        <v>0</v>
      </c>
    </row>
    <row r="629" spans="2:18">
      <c r="B629" s="427"/>
      <c r="C629" s="160" t="s">
        <v>416</v>
      </c>
      <c r="D629" s="117">
        <f t="shared" si="99"/>
        <v>211</v>
      </c>
      <c r="E629" s="151">
        <v>13</v>
      </c>
      <c r="F629" s="136"/>
      <c r="G629" s="176">
        <f t="shared" si="100"/>
        <v>1316</v>
      </c>
      <c r="H629" s="185">
        <v>13</v>
      </c>
      <c r="J629" s="170">
        <f t="shared" si="101"/>
        <v>41317</v>
      </c>
      <c r="L629" s="190" t="str">
        <f t="shared" si="90"/>
        <v>%MW41317.13</v>
      </c>
      <c r="M629" s="164" t="str">
        <f t="shared" si="86"/>
        <v>p_%Q211.13</v>
      </c>
      <c r="O629" s="372">
        <f>'E-S'!C599</f>
        <v>1</v>
      </c>
      <c r="P629" s="127" t="str">
        <f>'E-S'!D599</f>
        <v>%QW3.0.211:X13 @28</v>
      </c>
      <c r="Q629" s="127">
        <f>'E-S'!E599</f>
        <v>0</v>
      </c>
      <c r="R629" s="127">
        <f>'E-S'!F599</f>
        <v>0</v>
      </c>
    </row>
    <row r="630" spans="2:18">
      <c r="B630" s="427"/>
      <c r="C630" s="160" t="s">
        <v>416</v>
      </c>
      <c r="D630" s="117">
        <f t="shared" si="99"/>
        <v>211</v>
      </c>
      <c r="E630" s="151">
        <v>14</v>
      </c>
      <c r="F630" s="136"/>
      <c r="G630" s="176">
        <f t="shared" si="100"/>
        <v>1316</v>
      </c>
      <c r="H630" s="185">
        <v>14</v>
      </c>
      <c r="J630" s="170">
        <f t="shared" si="101"/>
        <v>41317</v>
      </c>
      <c r="L630" s="190" t="str">
        <f t="shared" si="90"/>
        <v>%MW41317.14</v>
      </c>
      <c r="M630" s="164" t="str">
        <f t="shared" si="86"/>
        <v>p_%Q211.14</v>
      </c>
      <c r="O630" s="372">
        <f>'E-S'!C600</f>
        <v>1</v>
      </c>
      <c r="P630" s="127" t="str">
        <f>'E-S'!D600</f>
        <v>%QW3.0.211:X14 @28</v>
      </c>
      <c r="Q630" s="127">
        <f>'E-S'!E600</f>
        <v>0</v>
      </c>
      <c r="R630" s="127">
        <f>'E-S'!F600</f>
        <v>0</v>
      </c>
    </row>
    <row r="631" spans="2:18" ht="17" thickBot="1">
      <c r="B631" s="428"/>
      <c r="C631" s="160" t="s">
        <v>416</v>
      </c>
      <c r="D631" s="117">
        <f t="shared" si="99"/>
        <v>211</v>
      </c>
      <c r="E631" s="151">
        <v>15</v>
      </c>
      <c r="F631" s="137"/>
      <c r="G631" s="176">
        <f t="shared" si="100"/>
        <v>1316</v>
      </c>
      <c r="H631" s="185">
        <v>15</v>
      </c>
      <c r="J631" s="170">
        <f t="shared" si="101"/>
        <v>41317</v>
      </c>
      <c r="L631" s="191" t="str">
        <f t="shared" si="90"/>
        <v>%MW41317.15</v>
      </c>
      <c r="M631" s="164" t="str">
        <f t="shared" si="86"/>
        <v>p_%Q211.15</v>
      </c>
      <c r="O631" s="372">
        <f>'E-S'!C601</f>
        <v>1</v>
      </c>
      <c r="P631" s="127" t="str">
        <f>'E-S'!D601</f>
        <v>%QW3.0.211:X15 @28</v>
      </c>
      <c r="Q631" s="127">
        <f>'E-S'!E601</f>
        <v>0</v>
      </c>
      <c r="R631" s="127">
        <f>'E-S'!F601</f>
        <v>0</v>
      </c>
    </row>
    <row r="632" spans="2:18" ht="17" thickBot="1">
      <c r="B632" s="167">
        <f>B616+1</f>
        <v>1317</v>
      </c>
      <c r="C632" s="159" t="s">
        <v>416</v>
      </c>
      <c r="D632" s="372">
        <f>D616+1</f>
        <v>212</v>
      </c>
      <c r="E632" s="152">
        <v>0</v>
      </c>
      <c r="F632" s="171" t="str">
        <f>CONCATENATE("%MW",B632,":=",LEFT(P632,10),";")</f>
        <v>%MW1317:=%QW3.0.212;</v>
      </c>
      <c r="G632" s="175">
        <f>B632</f>
        <v>1317</v>
      </c>
      <c r="H632" s="184">
        <v>0</v>
      </c>
      <c r="J632" s="169">
        <f>G632+40001</f>
        <v>41318</v>
      </c>
      <c r="L632" s="186" t="str">
        <f t="shared" ref="L632:L647" si="102">CONCATENATE("%MW",J632,".",H632)</f>
        <v>%MW41318.0</v>
      </c>
      <c r="M632" s="163" t="str">
        <f t="shared" ref="M632:M647" si="103">CONCATENATE($H$2,"_",C632,D632,".",E632)</f>
        <v>p_%Q212.0</v>
      </c>
      <c r="O632" s="372">
        <f>'E-S'!C602</f>
        <v>1</v>
      </c>
      <c r="P632" s="127" t="str">
        <f>'E-S'!D602</f>
        <v>%QW3.0.212:X0 @28</v>
      </c>
      <c r="Q632" s="127" t="str">
        <f>'E-S'!E602</f>
        <v>avant : YV553.2</v>
      </c>
      <c r="R632" s="127" t="str">
        <f>'E-S'!F602</f>
        <v>DESCENDRE bras mécanique (avant: DESCENDRE Tête Robot (electrodistributeur)</v>
      </c>
    </row>
    <row r="633" spans="2:18">
      <c r="B633" s="426" t="str">
        <f>CONCATENATE("mot station profibus ",RIGHT(P633,2))</f>
        <v>mot station profibus 28</v>
      </c>
      <c r="C633" s="159" t="s">
        <v>416</v>
      </c>
      <c r="D633" s="372">
        <f>D632</f>
        <v>212</v>
      </c>
      <c r="E633" s="152">
        <v>1</v>
      </c>
      <c r="F633" s="134"/>
      <c r="G633" s="175">
        <f>G632</f>
        <v>1317</v>
      </c>
      <c r="H633" s="184">
        <v>1</v>
      </c>
      <c r="J633" s="169">
        <f t="shared" ref="J633:J647" si="104">G633+40001</f>
        <v>41318</v>
      </c>
      <c r="L633" s="187" t="str">
        <f t="shared" si="102"/>
        <v>%MW41318.1</v>
      </c>
      <c r="M633" s="163" t="str">
        <f t="shared" si="103"/>
        <v>p_%Q212.1</v>
      </c>
      <c r="O633" s="372">
        <f>'E-S'!C603</f>
        <v>1</v>
      </c>
      <c r="P633" s="127" t="str">
        <f>'E-S'!D603</f>
        <v>%QW3.0.212:X1 @28</v>
      </c>
      <c r="Q633" s="127" t="str">
        <f>'E-S'!E603</f>
        <v>avant : YV553.3</v>
      </c>
      <c r="R633" s="127" t="str">
        <f>'E-S'!F603</f>
        <v>MONTER vide (avant: MONTER Tête Robot (electrodistributeur)</v>
      </c>
    </row>
    <row r="634" spans="2:18">
      <c r="B634" s="429"/>
      <c r="C634" s="159" t="s">
        <v>416</v>
      </c>
      <c r="D634" s="372">
        <f t="shared" si="99"/>
        <v>212</v>
      </c>
      <c r="E634" s="152">
        <v>2</v>
      </c>
      <c r="F634" s="134"/>
      <c r="G634" s="175">
        <f t="shared" ref="G634:G647" si="105">G633</f>
        <v>1317</v>
      </c>
      <c r="H634" s="184">
        <v>2</v>
      </c>
      <c r="J634" s="169">
        <f t="shared" si="104"/>
        <v>41318</v>
      </c>
      <c r="L634" s="187" t="str">
        <f t="shared" si="102"/>
        <v>%MW41318.2</v>
      </c>
      <c r="M634" s="163" t="str">
        <f t="shared" si="103"/>
        <v>p_%Q212.2</v>
      </c>
      <c r="O634" s="372">
        <f>'E-S'!C604</f>
        <v>1</v>
      </c>
      <c r="P634" s="127" t="str">
        <f>'E-S'!D604</f>
        <v>%QW3.0.212:X2 @28</v>
      </c>
      <c r="Q634" s="127" t="str">
        <f>'E-S'!E604</f>
        <v>SQ53.3A</v>
      </c>
      <c r="R634" s="127" t="str">
        <f>'E-S'!F604</f>
        <v>DÉVERROUILLER Portes 6 accès TAI 1</v>
      </c>
    </row>
    <row r="635" spans="2:18">
      <c r="B635" s="429"/>
      <c r="C635" s="159" t="s">
        <v>416</v>
      </c>
      <c r="D635" s="372">
        <f t="shared" si="99"/>
        <v>212</v>
      </c>
      <c r="E635" s="152">
        <v>3</v>
      </c>
      <c r="F635" s="134"/>
      <c r="G635" s="175">
        <f t="shared" si="105"/>
        <v>1317</v>
      </c>
      <c r="H635" s="184">
        <v>3</v>
      </c>
      <c r="J635" s="169">
        <f t="shared" si="104"/>
        <v>41318</v>
      </c>
      <c r="L635" s="187" t="str">
        <f t="shared" si="102"/>
        <v>%MW41318.3</v>
      </c>
      <c r="M635" s="163" t="str">
        <f t="shared" si="103"/>
        <v>p_%Q212.3</v>
      </c>
      <c r="O635" s="372">
        <f>'E-S'!C605</f>
        <v>1</v>
      </c>
      <c r="P635" s="127" t="str">
        <f>'E-S'!D605</f>
        <v>%QW3.0.212:X3 @28</v>
      </c>
      <c r="Q635" s="127" t="str">
        <f>'E-S'!E605</f>
        <v>SQ53.3</v>
      </c>
      <c r="R635" s="127" t="str">
        <f>'E-S'!F605</f>
        <v>DÉVERROUILLER Portes 7 accès TAI 1</v>
      </c>
    </row>
    <row r="636" spans="2:18">
      <c r="B636" s="429"/>
      <c r="C636" s="159" t="s">
        <v>416</v>
      </c>
      <c r="D636" s="372">
        <f t="shared" si="99"/>
        <v>212</v>
      </c>
      <c r="E636" s="152">
        <v>4</v>
      </c>
      <c r="F636" s="134"/>
      <c r="G636" s="175">
        <f t="shared" si="105"/>
        <v>1317</v>
      </c>
      <c r="H636" s="184">
        <v>4</v>
      </c>
      <c r="J636" s="169">
        <f t="shared" si="104"/>
        <v>41318</v>
      </c>
      <c r="L636" s="187" t="str">
        <f t="shared" si="102"/>
        <v>%MW41318.4</v>
      </c>
      <c r="M636" s="163" t="str">
        <f t="shared" si="103"/>
        <v>p_%Q212.4</v>
      </c>
      <c r="O636" s="372">
        <f>'E-S'!C606</f>
        <v>0</v>
      </c>
      <c r="P636" s="127" t="str">
        <f>'E-S'!D606</f>
        <v>%QW3.0.212:X4 @28</v>
      </c>
      <c r="Q636" s="127" t="str">
        <f>'E-S'!E606</f>
        <v>SQ53.3A</v>
      </c>
      <c r="R636" s="127" t="str">
        <f>'E-S'!F606</f>
        <v>DÉVERROUILLER Portes 6 accès TAI 1 déplacé au dessus</v>
      </c>
    </row>
    <row r="637" spans="2:18">
      <c r="B637" s="429"/>
      <c r="C637" s="159" t="s">
        <v>416</v>
      </c>
      <c r="D637" s="372">
        <f t="shared" si="99"/>
        <v>212</v>
      </c>
      <c r="E637" s="152">
        <v>5</v>
      </c>
      <c r="F637" s="134"/>
      <c r="G637" s="175">
        <f t="shared" si="105"/>
        <v>1317</v>
      </c>
      <c r="H637" s="184">
        <v>5</v>
      </c>
      <c r="J637" s="169">
        <f t="shared" si="104"/>
        <v>41318</v>
      </c>
      <c r="L637" s="187" t="str">
        <f t="shared" si="102"/>
        <v>%MW41318.5</v>
      </c>
      <c r="M637" s="163" t="str">
        <f t="shared" si="103"/>
        <v>p_%Q212.5</v>
      </c>
      <c r="O637" s="372">
        <f>'E-S'!C607</f>
        <v>0</v>
      </c>
      <c r="P637" s="127" t="str">
        <f>'E-S'!D607</f>
        <v>%QW3.0.212:X5 @28</v>
      </c>
      <c r="Q637" s="127" t="str">
        <f>'E-S'!E607</f>
        <v>SQ53.3</v>
      </c>
      <c r="R637" s="127" t="str">
        <f>'E-S'!F607</f>
        <v>DÉVERROUILLER Portes 7 accès TAI 1 déplacé au dessus</v>
      </c>
    </row>
    <row r="638" spans="2:18">
      <c r="B638" s="429"/>
      <c r="C638" s="159" t="s">
        <v>416</v>
      </c>
      <c r="D638" s="372">
        <f t="shared" si="99"/>
        <v>212</v>
      </c>
      <c r="E638" s="152">
        <v>6</v>
      </c>
      <c r="F638" s="134"/>
      <c r="G638" s="175">
        <f t="shared" si="105"/>
        <v>1317</v>
      </c>
      <c r="H638" s="184">
        <v>6</v>
      </c>
      <c r="J638" s="169">
        <f t="shared" si="104"/>
        <v>41318</v>
      </c>
      <c r="L638" s="187" t="str">
        <f t="shared" si="102"/>
        <v>%MW41318.6</v>
      </c>
      <c r="M638" s="163" t="str">
        <f t="shared" si="103"/>
        <v>p_%Q212.6</v>
      </c>
      <c r="O638" s="372">
        <f>'E-S'!C608</f>
        <v>0</v>
      </c>
      <c r="P638" s="127" t="str">
        <f>'E-S'!D608</f>
        <v>%QW3.0.212:X6 @28</v>
      </c>
      <c r="Q638" s="127" t="str">
        <f>'E-S'!E608</f>
        <v>SQ57.1</v>
      </c>
      <c r="R638" s="127" t="str">
        <f>'E-S'!F608</f>
        <v>DÉVERROUILLER Portes 8 accès TAI 2</v>
      </c>
    </row>
    <row r="639" spans="2:18">
      <c r="B639" s="429"/>
      <c r="C639" s="159" t="s">
        <v>416</v>
      </c>
      <c r="D639" s="372">
        <f t="shared" si="99"/>
        <v>212</v>
      </c>
      <c r="E639" s="152">
        <v>7</v>
      </c>
      <c r="F639" s="134"/>
      <c r="G639" s="175">
        <f t="shared" si="105"/>
        <v>1317</v>
      </c>
      <c r="H639" s="184">
        <v>7</v>
      </c>
      <c r="J639" s="169">
        <f t="shared" si="104"/>
        <v>41318</v>
      </c>
      <c r="L639" s="187" t="str">
        <f t="shared" si="102"/>
        <v>%MW41318.7</v>
      </c>
      <c r="M639" s="163" t="str">
        <f t="shared" si="103"/>
        <v>p_%Q212.7</v>
      </c>
      <c r="O639" s="372">
        <f>'E-S'!C609</f>
        <v>0</v>
      </c>
      <c r="P639" s="127" t="str">
        <f>'E-S'!D609</f>
        <v>%QW3.0.212:X7 @28</v>
      </c>
      <c r="Q639" s="127" t="str">
        <f>'E-S'!E609</f>
        <v>SQ57.1A</v>
      </c>
      <c r="R639" s="127" t="str">
        <f>'E-S'!F609</f>
        <v>DÉVERROUILLER Portes 9 accès TAI 2</v>
      </c>
    </row>
    <row r="640" spans="2:18">
      <c r="B640" s="429"/>
      <c r="C640" s="159" t="s">
        <v>416</v>
      </c>
      <c r="D640" s="372">
        <f t="shared" si="99"/>
        <v>212</v>
      </c>
      <c r="E640" s="152">
        <v>8</v>
      </c>
      <c r="F640" s="134"/>
      <c r="G640" s="175">
        <f t="shared" si="105"/>
        <v>1317</v>
      </c>
      <c r="H640" s="184">
        <v>8</v>
      </c>
      <c r="J640" s="169">
        <f t="shared" si="104"/>
        <v>41318</v>
      </c>
      <c r="L640" s="187" t="str">
        <f t="shared" si="102"/>
        <v>%MW41318.8</v>
      </c>
      <c r="M640" s="163" t="str">
        <f t="shared" si="103"/>
        <v>p_%Q212.8</v>
      </c>
      <c r="O640" s="373"/>
      <c r="P640" s="276"/>
      <c r="Q640" s="276"/>
      <c r="R640" s="276"/>
    </row>
    <row r="641" spans="2:18">
      <c r="B641" s="429"/>
      <c r="C641" s="159" t="s">
        <v>416</v>
      </c>
      <c r="D641" s="372">
        <f t="shared" si="99"/>
        <v>212</v>
      </c>
      <c r="E641" s="152">
        <v>9</v>
      </c>
      <c r="F641" s="134"/>
      <c r="G641" s="175">
        <f t="shared" si="105"/>
        <v>1317</v>
      </c>
      <c r="H641" s="184">
        <v>9</v>
      </c>
      <c r="J641" s="169">
        <f t="shared" si="104"/>
        <v>41318</v>
      </c>
      <c r="L641" s="187" t="str">
        <f t="shared" si="102"/>
        <v>%MW41318.9</v>
      </c>
      <c r="M641" s="163" t="str">
        <f t="shared" si="103"/>
        <v>p_%Q212.9</v>
      </c>
      <c r="O641" s="373"/>
      <c r="P641" s="276"/>
      <c r="Q641" s="276"/>
      <c r="R641" s="276"/>
    </row>
    <row r="642" spans="2:18">
      <c r="B642" s="429"/>
      <c r="C642" s="159" t="s">
        <v>416</v>
      </c>
      <c r="D642" s="372">
        <f t="shared" si="99"/>
        <v>212</v>
      </c>
      <c r="E642" s="152">
        <v>10</v>
      </c>
      <c r="F642" s="134"/>
      <c r="G642" s="175">
        <f t="shared" si="105"/>
        <v>1317</v>
      </c>
      <c r="H642" s="184">
        <v>10</v>
      </c>
      <c r="J642" s="169">
        <f t="shared" si="104"/>
        <v>41318</v>
      </c>
      <c r="L642" s="187" t="str">
        <f t="shared" si="102"/>
        <v>%MW41318.10</v>
      </c>
      <c r="M642" s="163" t="str">
        <f t="shared" si="103"/>
        <v>p_%Q212.10</v>
      </c>
      <c r="O642" s="373"/>
      <c r="P642" s="276"/>
      <c r="Q642" s="276"/>
      <c r="R642" s="276"/>
    </row>
    <row r="643" spans="2:18">
      <c r="B643" s="429"/>
      <c r="C643" s="159" t="s">
        <v>416</v>
      </c>
      <c r="D643" s="372">
        <f t="shared" si="99"/>
        <v>212</v>
      </c>
      <c r="E643" s="152">
        <v>11</v>
      </c>
      <c r="F643" s="134"/>
      <c r="G643" s="175">
        <f t="shared" si="105"/>
        <v>1317</v>
      </c>
      <c r="H643" s="184">
        <v>11</v>
      </c>
      <c r="J643" s="169">
        <f t="shared" si="104"/>
        <v>41318</v>
      </c>
      <c r="L643" s="187" t="str">
        <f t="shared" si="102"/>
        <v>%MW41318.11</v>
      </c>
      <c r="M643" s="163" t="str">
        <f t="shared" si="103"/>
        <v>p_%Q212.11</v>
      </c>
      <c r="O643" s="373"/>
      <c r="P643" s="276"/>
      <c r="Q643" s="276"/>
      <c r="R643" s="276"/>
    </row>
    <row r="644" spans="2:18">
      <c r="B644" s="429"/>
      <c r="C644" s="159" t="s">
        <v>416</v>
      </c>
      <c r="D644" s="372">
        <f t="shared" si="99"/>
        <v>212</v>
      </c>
      <c r="E644" s="152">
        <v>12</v>
      </c>
      <c r="F644" s="134"/>
      <c r="G644" s="175">
        <f t="shared" si="105"/>
        <v>1317</v>
      </c>
      <c r="H644" s="184">
        <v>12</v>
      </c>
      <c r="J644" s="169">
        <f t="shared" si="104"/>
        <v>41318</v>
      </c>
      <c r="L644" s="187" t="str">
        <f t="shared" si="102"/>
        <v>%MW41318.12</v>
      </c>
      <c r="M644" s="163" t="str">
        <f t="shared" si="103"/>
        <v>p_%Q212.12</v>
      </c>
      <c r="O644" s="373"/>
      <c r="P644" s="276"/>
      <c r="Q644" s="276"/>
      <c r="R644" s="276"/>
    </row>
    <row r="645" spans="2:18">
      <c r="B645" s="429"/>
      <c r="C645" s="159" t="s">
        <v>416</v>
      </c>
      <c r="D645" s="372">
        <f t="shared" si="99"/>
        <v>212</v>
      </c>
      <c r="E645" s="152">
        <v>13</v>
      </c>
      <c r="F645" s="134"/>
      <c r="G645" s="175">
        <f t="shared" si="105"/>
        <v>1317</v>
      </c>
      <c r="H645" s="184">
        <v>13</v>
      </c>
      <c r="J645" s="169">
        <f t="shared" si="104"/>
        <v>41318</v>
      </c>
      <c r="L645" s="187" t="str">
        <f t="shared" si="102"/>
        <v>%MW41318.13</v>
      </c>
      <c r="M645" s="163" t="str">
        <f t="shared" si="103"/>
        <v>p_%Q212.13</v>
      </c>
      <c r="O645" s="373"/>
      <c r="P645" s="276"/>
      <c r="Q645" s="276"/>
      <c r="R645" s="276"/>
    </row>
    <row r="646" spans="2:18">
      <c r="B646" s="429"/>
      <c r="C646" s="159" t="s">
        <v>416</v>
      </c>
      <c r="D646" s="372">
        <f t="shared" si="99"/>
        <v>212</v>
      </c>
      <c r="E646" s="152">
        <v>14</v>
      </c>
      <c r="F646" s="134"/>
      <c r="G646" s="175">
        <f t="shared" si="105"/>
        <v>1317</v>
      </c>
      <c r="H646" s="184">
        <v>14</v>
      </c>
      <c r="J646" s="169">
        <f t="shared" si="104"/>
        <v>41318</v>
      </c>
      <c r="L646" s="187" t="str">
        <f t="shared" si="102"/>
        <v>%MW41318.14</v>
      </c>
      <c r="M646" s="163" t="str">
        <f t="shared" si="103"/>
        <v>p_%Q212.14</v>
      </c>
      <c r="O646" s="373"/>
      <c r="P646" s="276"/>
      <c r="Q646" s="276"/>
      <c r="R646" s="276"/>
    </row>
    <row r="647" spans="2:18" ht="17" thickBot="1">
      <c r="B647" s="428"/>
      <c r="C647" s="159" t="s">
        <v>416</v>
      </c>
      <c r="D647" s="372">
        <f t="shared" si="99"/>
        <v>212</v>
      </c>
      <c r="E647" s="152">
        <v>15</v>
      </c>
      <c r="F647" s="135"/>
      <c r="G647" s="175">
        <f t="shared" si="105"/>
        <v>1317</v>
      </c>
      <c r="H647" s="184">
        <v>15</v>
      </c>
      <c r="J647" s="169">
        <f t="shared" si="104"/>
        <v>41318</v>
      </c>
      <c r="L647" s="188" t="str">
        <f t="shared" si="102"/>
        <v>%MW41318.15</v>
      </c>
      <c r="M647" s="163" t="str">
        <f t="shared" si="103"/>
        <v>p_%Q212.15</v>
      </c>
      <c r="O647" s="373"/>
      <c r="P647" s="276"/>
      <c r="Q647" s="276"/>
      <c r="R647" s="276"/>
    </row>
    <row r="648" spans="2:18" ht="17" thickBot="1">
      <c r="B648" s="167">
        <f>B632+1</f>
        <v>1318</v>
      </c>
      <c r="C648" s="157" t="s">
        <v>380</v>
      </c>
      <c r="D648" s="168">
        <v>220</v>
      </c>
      <c r="E648" s="151">
        <v>0</v>
      </c>
      <c r="F648" s="171" t="str">
        <f>CONCATENATE("%MW",B648,":=",LEFT(P648,10),";")</f>
        <v>%MW1318:=%IW3.0.220;</v>
      </c>
      <c r="G648" s="175">
        <f>B648</f>
        <v>1318</v>
      </c>
      <c r="H648" s="184">
        <v>0</v>
      </c>
      <c r="J648" s="165">
        <f>G648+40001</f>
        <v>41319</v>
      </c>
      <c r="L648" s="186" t="str">
        <f t="shared" ref="L648:L695" si="106">CONCATENATE("%MW",J648,".",H648)</f>
        <v>%MW41319.0</v>
      </c>
      <c r="M648" s="161" t="str">
        <f t="shared" ref="M648:M679" si="107">CONCATENATE($H$2,"_",C648,D648,".",E648)</f>
        <v>p_%I220.0</v>
      </c>
      <c r="O648" s="372">
        <f>'E-S'!C630</f>
        <v>1</v>
      </c>
      <c r="P648" s="127" t="str">
        <f>'E-S'!D630</f>
        <v>%IW3.0.220:X0 @29</v>
      </c>
      <c r="Q648" s="127" t="str">
        <f>'E-S'!E630</f>
        <v>SQ572.2</v>
      </c>
      <c r="R648" s="127" t="str">
        <f>'E-S'!F630</f>
        <v>Position de RÉFÉRENCE CODEUR levage Cadre centreur</v>
      </c>
    </row>
    <row r="649" spans="2:18" ht="16" customHeight="1">
      <c r="B649" s="426" t="str">
        <f>CONCATENATE("mot station PAL profibus ",RIGHT(P649,2))</f>
        <v>mot station PAL profibus 29</v>
      </c>
      <c r="C649" s="157" t="s">
        <v>380</v>
      </c>
      <c r="D649" s="117">
        <f>D648</f>
        <v>220</v>
      </c>
      <c r="E649" s="151">
        <v>1</v>
      </c>
      <c r="F649" s="134"/>
      <c r="G649" s="175">
        <f>G648</f>
        <v>1318</v>
      </c>
      <c r="H649" s="184">
        <v>1</v>
      </c>
      <c r="J649" s="165">
        <f t="shared" ref="J649:J663" si="108">G649+40001</f>
        <v>41319</v>
      </c>
      <c r="L649" s="187" t="str">
        <f t="shared" si="106"/>
        <v>%MW41319.1</v>
      </c>
      <c r="M649" s="161" t="str">
        <f t="shared" si="107"/>
        <v>p_%I220.1</v>
      </c>
      <c r="O649" s="372">
        <f>'E-S'!C631</f>
        <v>1</v>
      </c>
      <c r="P649" s="127" t="str">
        <f>'E-S'!D631</f>
        <v>%IW3.0.220:X1 @29</v>
      </c>
      <c r="Q649" s="127" t="str">
        <f>'E-S'!E631</f>
        <v>SQ572.3</v>
      </c>
      <c r="R649" s="127" t="str">
        <f>'E-S'!F631</f>
        <v>Position de RÉFÉRENCE CODEUR volets côté 1000mm</v>
      </c>
    </row>
    <row r="650" spans="2:18">
      <c r="B650" s="427"/>
      <c r="C650" s="157" t="s">
        <v>380</v>
      </c>
      <c r="D650" s="117">
        <f t="shared" ref="D650:D679" si="109">D649</f>
        <v>220</v>
      </c>
      <c r="E650" s="151">
        <v>2</v>
      </c>
      <c r="F650" s="134"/>
      <c r="G650" s="175">
        <f t="shared" ref="G650:G663" si="110">G649</f>
        <v>1318</v>
      </c>
      <c r="H650" s="184">
        <v>2</v>
      </c>
      <c r="J650" s="165">
        <f t="shared" si="108"/>
        <v>41319</v>
      </c>
      <c r="L650" s="187" t="str">
        <f t="shared" si="106"/>
        <v>%MW41319.2</v>
      </c>
      <c r="M650" s="161" t="str">
        <f t="shared" si="107"/>
        <v>p_%I220.2</v>
      </c>
      <c r="O650" s="372">
        <f>'E-S'!C632</f>
        <v>1</v>
      </c>
      <c r="P650" s="127" t="str">
        <f>'E-S'!D632</f>
        <v>%IW3.0.220:X2 @29</v>
      </c>
      <c r="Q650" s="127" t="str">
        <f>'E-S'!E632</f>
        <v>SQ572.5</v>
      </c>
      <c r="R650" s="127" t="str">
        <f>'E-S'!F632</f>
        <v>Position de RÉFÉRENCE CODEUR volets côté 1200mm</v>
      </c>
    </row>
    <row r="651" spans="2:18">
      <c r="B651" s="427"/>
      <c r="C651" s="157" t="s">
        <v>380</v>
      </c>
      <c r="D651" s="117">
        <f t="shared" si="109"/>
        <v>220</v>
      </c>
      <c r="E651" s="151">
        <v>3</v>
      </c>
      <c r="F651" s="134"/>
      <c r="G651" s="175">
        <f t="shared" si="110"/>
        <v>1318</v>
      </c>
      <c r="H651" s="184">
        <v>3</v>
      </c>
      <c r="J651" s="165">
        <f t="shared" si="108"/>
        <v>41319</v>
      </c>
      <c r="L651" s="187" t="str">
        <f t="shared" si="106"/>
        <v>%MW41319.3</v>
      </c>
      <c r="M651" s="161" t="str">
        <f t="shared" si="107"/>
        <v>p_%I220.3</v>
      </c>
      <c r="O651" s="372">
        <f>'E-S'!C633</f>
        <v>0</v>
      </c>
      <c r="P651" s="127" t="str">
        <f>'E-S'!D633</f>
        <v>%IW3.0.220:X3 @29</v>
      </c>
      <c r="Q651" s="127" t="str">
        <f>'E-S'!E633</f>
        <v>SQ572.6</v>
      </c>
      <c r="R651" s="127" t="str">
        <f>'E-S'!F633</f>
        <v>Pas de rupture chaîne droite levage Cadre centreur, OK</v>
      </c>
    </row>
    <row r="652" spans="2:18">
      <c r="B652" s="427"/>
      <c r="C652" s="157" t="s">
        <v>380</v>
      </c>
      <c r="D652" s="117">
        <f t="shared" si="109"/>
        <v>220</v>
      </c>
      <c r="E652" s="151">
        <v>4</v>
      </c>
      <c r="F652" s="134"/>
      <c r="G652" s="175">
        <f t="shared" si="110"/>
        <v>1318</v>
      </c>
      <c r="H652" s="184">
        <v>4</v>
      </c>
      <c r="J652" s="165">
        <f t="shared" si="108"/>
        <v>41319</v>
      </c>
      <c r="L652" s="187" t="str">
        <f t="shared" si="106"/>
        <v>%MW41319.4</v>
      </c>
      <c r="M652" s="161" t="str">
        <f t="shared" si="107"/>
        <v>p_%I220.4</v>
      </c>
      <c r="O652" s="372">
        <f>'E-S'!C634</f>
        <v>0</v>
      </c>
      <c r="P652" s="127" t="str">
        <f>'E-S'!D634</f>
        <v>%IW3.0.220:X4 @29</v>
      </c>
      <c r="Q652" s="127" t="str">
        <f>'E-S'!E634</f>
        <v>SQ573.2A</v>
      </c>
      <c r="R652" s="127" t="str">
        <f>'E-S'!F634</f>
        <v>Pas de rupture chaîne gauche levage Cadre centreur, OK</v>
      </c>
    </row>
    <row r="653" spans="2:18">
      <c r="B653" s="427"/>
      <c r="C653" s="157" t="s">
        <v>380</v>
      </c>
      <c r="D653" s="117">
        <f t="shared" si="109"/>
        <v>220</v>
      </c>
      <c r="E653" s="151">
        <v>5</v>
      </c>
      <c r="F653" s="134"/>
      <c r="G653" s="175">
        <f t="shared" si="110"/>
        <v>1318</v>
      </c>
      <c r="H653" s="184">
        <v>5</v>
      </c>
      <c r="J653" s="165">
        <f t="shared" si="108"/>
        <v>41319</v>
      </c>
      <c r="L653" s="187" t="str">
        <f t="shared" si="106"/>
        <v>%MW41319.5</v>
      </c>
      <c r="M653" s="161" t="str">
        <f t="shared" si="107"/>
        <v>p_%I220.5</v>
      </c>
      <c r="O653" s="372">
        <f>'E-S'!C635</f>
        <v>1</v>
      </c>
      <c r="P653" s="127" t="str">
        <f>'E-S'!D635</f>
        <v>%IW3.0.220:X5 @29</v>
      </c>
      <c r="Q653" s="127" t="str">
        <f>'E-S'!E635</f>
        <v>SQ573.3</v>
      </c>
      <c r="R653" s="127" t="str">
        <f>'E-S'!F635</f>
        <v>Pas de rupture chaîne motorisée levage Cadre centreur, OK</v>
      </c>
    </row>
    <row r="654" spans="2:18">
      <c r="B654" s="427"/>
      <c r="C654" s="157" t="s">
        <v>380</v>
      </c>
      <c r="D654" s="117">
        <f t="shared" si="109"/>
        <v>220</v>
      </c>
      <c r="E654" s="151">
        <v>6</v>
      </c>
      <c r="F654" s="134"/>
      <c r="G654" s="175">
        <f t="shared" si="110"/>
        <v>1318</v>
      </c>
      <c r="H654" s="184">
        <v>6</v>
      </c>
      <c r="J654" s="165">
        <f t="shared" si="108"/>
        <v>41319</v>
      </c>
      <c r="L654" s="187" t="str">
        <f t="shared" si="106"/>
        <v>%MW41319.6</v>
      </c>
      <c r="M654" s="161" t="str">
        <f t="shared" si="107"/>
        <v>p_%I220.6</v>
      </c>
      <c r="O654" s="372">
        <f>'E-S'!C636</f>
        <v>0</v>
      </c>
      <c r="P654" s="127" t="str">
        <f>'E-S'!D636</f>
        <v>%IW3.0.220:X6 @29</v>
      </c>
      <c r="Q654" s="127" t="str">
        <f>'E-S'!E636</f>
        <v>SQ573.5</v>
      </c>
      <c r="R654" s="127" t="str">
        <f>'E-S'!F636</f>
        <v>Antichute Cadre centreur arrière OK, en retrait ?</v>
      </c>
    </row>
    <row r="655" spans="2:18">
      <c r="B655" s="427"/>
      <c r="C655" s="157" t="s">
        <v>380</v>
      </c>
      <c r="D655" s="117">
        <f t="shared" si="109"/>
        <v>220</v>
      </c>
      <c r="E655" s="151">
        <v>7</v>
      </c>
      <c r="F655" s="134"/>
      <c r="G655" s="175">
        <f t="shared" si="110"/>
        <v>1318</v>
      </c>
      <c r="H655" s="184">
        <v>7</v>
      </c>
      <c r="J655" s="165">
        <f t="shared" si="108"/>
        <v>41319</v>
      </c>
      <c r="L655" s="187" t="str">
        <f t="shared" si="106"/>
        <v>%MW41319.7</v>
      </c>
      <c r="M655" s="161" t="str">
        <f t="shared" si="107"/>
        <v>p_%I220.7</v>
      </c>
      <c r="O655" s="372">
        <f>'E-S'!C637</f>
        <v>0</v>
      </c>
      <c r="P655" s="127" t="str">
        <f>'E-S'!D637</f>
        <v>%IW3.0.220:X7 @29</v>
      </c>
      <c r="Q655" s="127" t="str">
        <f>'E-S'!E637</f>
        <v>n.c.</v>
      </c>
      <c r="R655" s="127">
        <f>'E-S'!F637</f>
        <v>0</v>
      </c>
    </row>
    <row r="656" spans="2:18">
      <c r="B656" s="427"/>
      <c r="C656" s="157" t="s">
        <v>380</v>
      </c>
      <c r="D656" s="117">
        <f t="shared" si="109"/>
        <v>220</v>
      </c>
      <c r="E656" s="151">
        <v>8</v>
      </c>
      <c r="F656" s="134"/>
      <c r="G656" s="175">
        <f t="shared" si="110"/>
        <v>1318</v>
      </c>
      <c r="H656" s="184">
        <v>8</v>
      </c>
      <c r="J656" s="165">
        <f t="shared" si="108"/>
        <v>41319</v>
      </c>
      <c r="L656" s="187" t="str">
        <f t="shared" si="106"/>
        <v>%MW41319.8</v>
      </c>
      <c r="M656" s="161" t="str">
        <f t="shared" si="107"/>
        <v>p_%I220.8</v>
      </c>
      <c r="O656" s="372">
        <f>'E-S'!C638</f>
        <v>1</v>
      </c>
      <c r="P656" s="127" t="str">
        <f>'E-S'!D638</f>
        <v>%IW3.0.220:X8 @29</v>
      </c>
      <c r="Q656" s="127" t="str">
        <f>'E-S'!E638</f>
        <v>SQ574.2</v>
      </c>
      <c r="R656" s="127" t="str">
        <f>'E-S'!F638</f>
        <v>Transporteur palette vide Bas</v>
      </c>
    </row>
    <row r="657" spans="2:18">
      <c r="B657" s="427"/>
      <c r="C657" s="157" t="s">
        <v>380</v>
      </c>
      <c r="D657" s="117">
        <f t="shared" si="109"/>
        <v>220</v>
      </c>
      <c r="E657" s="151">
        <v>9</v>
      </c>
      <c r="F657" s="134"/>
      <c r="G657" s="175">
        <f t="shared" si="110"/>
        <v>1318</v>
      </c>
      <c r="H657" s="184">
        <v>9</v>
      </c>
      <c r="J657" s="165">
        <f t="shared" si="108"/>
        <v>41319</v>
      </c>
      <c r="L657" s="187" t="str">
        <f t="shared" si="106"/>
        <v>%MW41319.9</v>
      </c>
      <c r="M657" s="161" t="str">
        <f t="shared" si="107"/>
        <v>p_%I220.9</v>
      </c>
      <c r="O657" s="372">
        <f>'E-S'!C639</f>
        <v>1</v>
      </c>
      <c r="P657" s="127" t="str">
        <f>'E-S'!D639</f>
        <v>%IW3.0.220:X9 @29</v>
      </c>
      <c r="Q657" s="127" t="str">
        <f>'E-S'!E639</f>
        <v>SQ574.3</v>
      </c>
      <c r="R657" s="127" t="str">
        <f>'E-S'!F639</f>
        <v>Transporteur palette vide Haut</v>
      </c>
    </row>
    <row r="658" spans="2:18">
      <c r="B658" s="427"/>
      <c r="C658" s="157" t="s">
        <v>380</v>
      </c>
      <c r="D658" s="117">
        <f t="shared" si="109"/>
        <v>220</v>
      </c>
      <c r="E658" s="151">
        <v>10</v>
      </c>
      <c r="F658" s="134"/>
      <c r="G658" s="175">
        <f t="shared" si="110"/>
        <v>1318</v>
      </c>
      <c r="H658" s="184">
        <v>10</v>
      </c>
      <c r="J658" s="165">
        <f t="shared" si="108"/>
        <v>41319</v>
      </c>
      <c r="L658" s="187" t="str">
        <f t="shared" si="106"/>
        <v>%MW41319.10</v>
      </c>
      <c r="M658" s="161" t="str">
        <f t="shared" si="107"/>
        <v>p_%I220.10</v>
      </c>
      <c r="O658" s="372">
        <f>'E-S'!C640</f>
        <v>1</v>
      </c>
      <c r="P658" s="127" t="str">
        <f>'E-S'!D640</f>
        <v>%IW3.0.220:X10 @29</v>
      </c>
      <c r="Q658" s="127" t="str">
        <f>'E-S'!E640</f>
        <v>B574.5</v>
      </c>
      <c r="R658" s="127" t="str">
        <f>'E-S'!F640</f>
        <v>Sortie du cadre centreur libre</v>
      </c>
    </row>
    <row r="659" spans="2:18">
      <c r="B659" s="427"/>
      <c r="C659" s="157" t="s">
        <v>380</v>
      </c>
      <c r="D659" s="117">
        <f t="shared" si="109"/>
        <v>220</v>
      </c>
      <c r="E659" s="151">
        <v>11</v>
      </c>
      <c r="F659" s="134"/>
      <c r="G659" s="175">
        <f t="shared" si="110"/>
        <v>1318</v>
      </c>
      <c r="H659" s="184">
        <v>11</v>
      </c>
      <c r="J659" s="165">
        <f t="shared" si="108"/>
        <v>41319</v>
      </c>
      <c r="L659" s="187" t="str">
        <f t="shared" si="106"/>
        <v>%MW41319.11</v>
      </c>
      <c r="M659" s="161" t="str">
        <f t="shared" si="107"/>
        <v>p_%I220.11</v>
      </c>
      <c r="O659" s="372">
        <f>'E-S'!C641</f>
        <v>1</v>
      </c>
      <c r="P659" s="127" t="str">
        <f>'E-S'!D641</f>
        <v>%IW3.0.220:X11 @29</v>
      </c>
      <c r="Q659" s="127" t="str">
        <f>'E-S'!E641</f>
        <v>B574.6</v>
      </c>
      <c r="R659" s="127" t="str">
        <f>'E-S'!F641</f>
        <v>¨Palette sur Convoyeur Devio [si 0]  ?</v>
      </c>
    </row>
    <row r="660" spans="2:18">
      <c r="B660" s="427"/>
      <c r="C660" s="157" t="s">
        <v>380</v>
      </c>
      <c r="D660" s="117">
        <f t="shared" si="109"/>
        <v>220</v>
      </c>
      <c r="E660" s="151">
        <v>12</v>
      </c>
      <c r="F660" s="134"/>
      <c r="G660" s="175">
        <f t="shared" si="110"/>
        <v>1318</v>
      </c>
      <c r="H660" s="184">
        <v>12</v>
      </c>
      <c r="J660" s="165">
        <f t="shared" si="108"/>
        <v>41319</v>
      </c>
      <c r="L660" s="187" t="str">
        <f t="shared" si="106"/>
        <v>%MW41319.12</v>
      </c>
      <c r="M660" s="161" t="str">
        <f t="shared" si="107"/>
        <v>p_%I220.12</v>
      </c>
      <c r="O660" s="372">
        <f>'E-S'!C642</f>
        <v>1</v>
      </c>
      <c r="P660" s="127" t="str">
        <f>'E-S'!D642</f>
        <v>%IW3.0.220:X12 @29</v>
      </c>
      <c r="Q660" s="127" t="str">
        <f>'E-S'!E642</f>
        <v>B575.2</v>
      </c>
      <c r="R660" s="127" t="str">
        <f>'E-S'!F642</f>
        <v>Sécurité palette au poste de chargement ?</v>
      </c>
    </row>
    <row r="661" spans="2:18">
      <c r="B661" s="427"/>
      <c r="C661" s="157" t="s">
        <v>380</v>
      </c>
      <c r="D661" s="117">
        <f t="shared" si="109"/>
        <v>220</v>
      </c>
      <c r="E661" s="151">
        <v>13</v>
      </c>
      <c r="F661" s="134"/>
      <c r="G661" s="175">
        <f t="shared" si="110"/>
        <v>1318</v>
      </c>
      <c r="H661" s="184">
        <v>13</v>
      </c>
      <c r="J661" s="165">
        <f t="shared" si="108"/>
        <v>41319</v>
      </c>
      <c r="L661" s="187" t="str">
        <f t="shared" si="106"/>
        <v>%MW41319.13</v>
      </c>
      <c r="M661" s="161" t="str">
        <f t="shared" si="107"/>
        <v>p_%I220.13</v>
      </c>
      <c r="O661" s="372">
        <f>'E-S'!C643</f>
        <v>1</v>
      </c>
      <c r="P661" s="127" t="str">
        <f>'E-S'!D643</f>
        <v>%IW3.0.220:X13 @29</v>
      </c>
      <c r="Q661" s="127" t="str">
        <f>'E-S'!E643</f>
        <v>B575.3</v>
      </c>
      <c r="R661" s="127" t="str">
        <f>'E-S'!F643</f>
        <v>Palettiseur libre</v>
      </c>
    </row>
    <row r="662" spans="2:18">
      <c r="B662" s="427"/>
      <c r="C662" s="157" t="s">
        <v>380</v>
      </c>
      <c r="D662" s="117">
        <f t="shared" si="109"/>
        <v>220</v>
      </c>
      <c r="E662" s="151">
        <v>14</v>
      </c>
      <c r="F662" s="134"/>
      <c r="G662" s="175">
        <f t="shared" si="110"/>
        <v>1318</v>
      </c>
      <c r="H662" s="184">
        <v>14</v>
      </c>
      <c r="J662" s="165">
        <f t="shared" si="108"/>
        <v>41319</v>
      </c>
      <c r="L662" s="187" t="str">
        <f t="shared" si="106"/>
        <v>%MW41319.14</v>
      </c>
      <c r="M662" s="161" t="str">
        <f t="shared" si="107"/>
        <v>p_%I220.14</v>
      </c>
      <c r="O662" s="372">
        <f>'E-S'!C644</f>
        <v>1</v>
      </c>
      <c r="P662" s="127" t="str">
        <f>'E-S'!D644</f>
        <v>%IW3.0.220:X14 @29</v>
      </c>
      <c r="Q662" s="127" t="str">
        <f>'E-S'!E644</f>
        <v>B575.5</v>
      </c>
      <c r="R662" s="127" t="str">
        <f>'E-S'!F644</f>
        <v>Palette sur Convoyeur 1 [si 0]  ?</v>
      </c>
    </row>
    <row r="663" spans="2:18" ht="17" thickBot="1">
      <c r="B663" s="428"/>
      <c r="C663" s="157" t="s">
        <v>380</v>
      </c>
      <c r="D663" s="117">
        <f t="shared" si="109"/>
        <v>220</v>
      </c>
      <c r="E663" s="151">
        <v>15</v>
      </c>
      <c r="F663" s="135"/>
      <c r="G663" s="175">
        <f t="shared" si="110"/>
        <v>1318</v>
      </c>
      <c r="H663" s="184">
        <v>15</v>
      </c>
      <c r="J663" s="165">
        <f t="shared" si="108"/>
        <v>41319</v>
      </c>
      <c r="L663" s="188" t="str">
        <f t="shared" si="106"/>
        <v>%MW41319.15</v>
      </c>
      <c r="M663" s="161" t="str">
        <f t="shared" si="107"/>
        <v>p_%I220.15</v>
      </c>
      <c r="O663" s="372">
        <f>'E-S'!C645</f>
        <v>1</v>
      </c>
      <c r="P663" s="127" t="str">
        <f>'E-S'!D645</f>
        <v>%IW3.0.220:X15 @29</v>
      </c>
      <c r="Q663" s="127" t="str">
        <f>'E-S'!E645</f>
        <v>B575.6</v>
      </c>
      <c r="R663" s="127" t="str">
        <f>'E-S'!F645</f>
        <v>Palette sur Convoyeur 2 [si 0]  ?</v>
      </c>
    </row>
    <row r="664" spans="2:18" ht="17" thickBot="1">
      <c r="B664" s="167">
        <f>B648+1</f>
        <v>1319</v>
      </c>
      <c r="C664" s="158" t="s">
        <v>380</v>
      </c>
      <c r="D664" s="117">
        <f>D648+1</f>
        <v>221</v>
      </c>
      <c r="E664" s="152">
        <v>0</v>
      </c>
      <c r="F664" s="172" t="str">
        <f>CONCATENATE("%MW",B664,":=",LEFT(P664,10),";")</f>
        <v>%MW1319:=%IW3.0.221;</v>
      </c>
      <c r="G664" s="176">
        <f>B664</f>
        <v>1319</v>
      </c>
      <c r="H664" s="185">
        <v>0</v>
      </c>
      <c r="J664" s="166">
        <f>G664+40001</f>
        <v>41320</v>
      </c>
      <c r="L664" s="189" t="str">
        <f t="shared" si="106"/>
        <v>%MW41320.0</v>
      </c>
      <c r="M664" s="162" t="str">
        <f t="shared" si="107"/>
        <v>p_%I221.0</v>
      </c>
      <c r="O664" s="372">
        <f>'E-S'!C646</f>
        <v>0</v>
      </c>
      <c r="P664" s="127" t="str">
        <f>'E-S'!D646</f>
        <v>%IW3.0.221:X0 @29</v>
      </c>
      <c r="Q664" s="127" t="str">
        <f>'E-S'!E646</f>
        <v>SQ53.5</v>
      </c>
      <c r="R664" s="127" t="str">
        <f>'E-S'!F646</f>
        <v>Goujons d'entretien en sécurité du Cadre centreur mis ?</v>
      </c>
    </row>
    <row r="665" spans="2:18" ht="16" customHeight="1">
      <c r="B665" s="426" t="str">
        <f>CONCATENATE("mot station PAL profibus ",RIGHT(P665,2))</f>
        <v>mot station PAL profibus 29</v>
      </c>
      <c r="C665" s="158" t="s">
        <v>380</v>
      </c>
      <c r="D665" s="117">
        <f t="shared" si="109"/>
        <v>221</v>
      </c>
      <c r="E665" s="152">
        <v>1</v>
      </c>
      <c r="F665" s="136"/>
      <c r="G665" s="176">
        <f t="shared" ref="G665:G679" si="111">G664</f>
        <v>1319</v>
      </c>
      <c r="H665" s="185">
        <v>1</v>
      </c>
      <c r="J665" s="166">
        <f t="shared" ref="J665:J679" si="112">G665+40001</f>
        <v>41320</v>
      </c>
      <c r="L665" s="190" t="str">
        <f t="shared" si="106"/>
        <v>%MW41320.1</v>
      </c>
      <c r="M665" s="162" t="str">
        <f t="shared" si="107"/>
        <v>p_%I221.1</v>
      </c>
      <c r="O665" s="372">
        <f>'E-S'!C647</f>
        <v>0</v>
      </c>
      <c r="P665" s="127" t="str">
        <f>'E-S'!D647</f>
        <v>%IW3.0.221:X1 @29</v>
      </c>
      <c r="Q665" s="127" t="str">
        <f>'E-S'!E647</f>
        <v>n.c.</v>
      </c>
      <c r="R665" s="127">
        <f>'E-S'!F647</f>
        <v>0</v>
      </c>
    </row>
    <row r="666" spans="2:18">
      <c r="B666" s="427"/>
      <c r="C666" s="158" t="s">
        <v>380</v>
      </c>
      <c r="D666" s="117">
        <f t="shared" si="109"/>
        <v>221</v>
      </c>
      <c r="E666" s="152">
        <v>2</v>
      </c>
      <c r="F666" s="136"/>
      <c r="G666" s="176">
        <f t="shared" si="111"/>
        <v>1319</v>
      </c>
      <c r="H666" s="185">
        <v>2</v>
      </c>
      <c r="J666" s="166">
        <f t="shared" si="112"/>
        <v>41320</v>
      </c>
      <c r="L666" s="190" t="str">
        <f t="shared" si="106"/>
        <v>%MW41320.2</v>
      </c>
      <c r="M666" s="162" t="str">
        <f t="shared" si="107"/>
        <v>p_%I221.2</v>
      </c>
      <c r="O666" s="372">
        <f>'E-S'!C648</f>
        <v>1</v>
      </c>
      <c r="P666" s="127" t="str">
        <f>'E-S'!D648</f>
        <v>%IW3.0.221:X2 @29</v>
      </c>
      <c r="Q666" s="127" t="str">
        <f>'E-S'!E648</f>
        <v>n.c.</v>
      </c>
      <c r="R666" s="127" t="str">
        <f>'E-S'!F648</f>
        <v>ne sert pas dans le programme</v>
      </c>
    </row>
    <row r="667" spans="2:18">
      <c r="B667" s="427"/>
      <c r="C667" s="158" t="s">
        <v>380</v>
      </c>
      <c r="D667" s="117">
        <f t="shared" si="109"/>
        <v>221</v>
      </c>
      <c r="E667" s="152">
        <v>3</v>
      </c>
      <c r="F667" s="136"/>
      <c r="G667" s="176">
        <f t="shared" si="111"/>
        <v>1319</v>
      </c>
      <c r="H667" s="185">
        <v>3</v>
      </c>
      <c r="J667" s="166">
        <f t="shared" si="112"/>
        <v>41320</v>
      </c>
      <c r="L667" s="190" t="str">
        <f t="shared" si="106"/>
        <v>%MW41320.3</v>
      </c>
      <c r="M667" s="162" t="str">
        <f t="shared" si="107"/>
        <v>p_%I221.3</v>
      </c>
      <c r="O667" s="372">
        <f>'E-S'!C649</f>
        <v>1</v>
      </c>
      <c r="P667" s="127" t="str">
        <f>'E-S'!D649</f>
        <v>%IW3.0.221:X3 @29</v>
      </c>
      <c r="Q667" s="127" t="str">
        <f>'E-S'!E649</f>
        <v>n.c.</v>
      </c>
      <c r="R667" s="127" t="str">
        <f>'E-S'!F649</f>
        <v>ne sert pas dans le programme</v>
      </c>
    </row>
    <row r="668" spans="2:18">
      <c r="B668" s="427"/>
      <c r="C668" s="158" t="s">
        <v>380</v>
      </c>
      <c r="D668" s="117">
        <f t="shared" si="109"/>
        <v>221</v>
      </c>
      <c r="E668" s="152">
        <v>4</v>
      </c>
      <c r="F668" s="136"/>
      <c r="G668" s="176">
        <f t="shared" si="111"/>
        <v>1319</v>
      </c>
      <c r="H668" s="185">
        <v>4</v>
      </c>
      <c r="J668" s="166">
        <f t="shared" si="112"/>
        <v>41320</v>
      </c>
      <c r="L668" s="190" t="str">
        <f t="shared" si="106"/>
        <v>%MW41320.4</v>
      </c>
      <c r="M668" s="162" t="str">
        <f t="shared" si="107"/>
        <v>p_%I221.4</v>
      </c>
      <c r="O668" s="372">
        <f>'E-S'!C650</f>
        <v>0</v>
      </c>
      <c r="P668" s="127" t="str">
        <f>'E-S'!D650</f>
        <v>%IW3.0.221:X4 @29</v>
      </c>
      <c r="Q668" s="127" t="str">
        <f>'E-S'!E650</f>
        <v>n.c.</v>
      </c>
      <c r="R668" s="127">
        <f>'E-S'!F650</f>
        <v>0</v>
      </c>
    </row>
    <row r="669" spans="2:18">
      <c r="B669" s="427"/>
      <c r="C669" s="158" t="s">
        <v>380</v>
      </c>
      <c r="D669" s="117">
        <f t="shared" si="109"/>
        <v>221</v>
      </c>
      <c r="E669" s="152">
        <v>5</v>
      </c>
      <c r="F669" s="136"/>
      <c r="G669" s="176">
        <f t="shared" si="111"/>
        <v>1319</v>
      </c>
      <c r="H669" s="185">
        <v>5</v>
      </c>
      <c r="J669" s="166">
        <f t="shared" si="112"/>
        <v>41320</v>
      </c>
      <c r="L669" s="190" t="str">
        <f t="shared" si="106"/>
        <v>%MW41320.5</v>
      </c>
      <c r="M669" s="162" t="str">
        <f t="shared" si="107"/>
        <v>p_%I221.5</v>
      </c>
      <c r="O669" s="372">
        <f>'E-S'!C651</f>
        <v>0</v>
      </c>
      <c r="P669" s="127" t="str">
        <f>'E-S'!D651</f>
        <v>%IW3.0.221:X5 @29</v>
      </c>
      <c r="Q669" s="127" t="str">
        <f>'E-S'!E651</f>
        <v>n.c.</v>
      </c>
      <c r="R669" s="127">
        <f>'E-S'!F651</f>
        <v>0</v>
      </c>
    </row>
    <row r="670" spans="2:18">
      <c r="B670" s="427"/>
      <c r="C670" s="158" t="s">
        <v>380</v>
      </c>
      <c r="D670" s="117">
        <f t="shared" si="109"/>
        <v>221</v>
      </c>
      <c r="E670" s="152">
        <v>6</v>
      </c>
      <c r="F670" s="136"/>
      <c r="G670" s="176">
        <f t="shared" si="111"/>
        <v>1319</v>
      </c>
      <c r="H670" s="185">
        <v>6</v>
      </c>
      <c r="J670" s="166">
        <f t="shared" si="112"/>
        <v>41320</v>
      </c>
      <c r="L670" s="190" t="str">
        <f t="shared" si="106"/>
        <v>%MW41320.6</v>
      </c>
      <c r="M670" s="162" t="str">
        <f t="shared" si="107"/>
        <v>p_%I221.6</v>
      </c>
      <c r="O670" s="372">
        <f>'E-S'!C652</f>
        <v>0</v>
      </c>
      <c r="P670" s="127" t="str">
        <f>'E-S'!D652</f>
        <v>%IW3.0.221:X6 @29</v>
      </c>
      <c r="Q670" s="127" t="str">
        <f>'E-S'!E652</f>
        <v>n.c.</v>
      </c>
      <c r="R670" s="127">
        <f>'E-S'!F652</f>
        <v>0</v>
      </c>
    </row>
    <row r="671" spans="2:18">
      <c r="B671" s="427"/>
      <c r="C671" s="158" t="s">
        <v>380</v>
      </c>
      <c r="D671" s="117">
        <f t="shared" si="109"/>
        <v>221</v>
      </c>
      <c r="E671" s="152">
        <v>7</v>
      </c>
      <c r="F671" s="136"/>
      <c r="G671" s="176">
        <f t="shared" si="111"/>
        <v>1319</v>
      </c>
      <c r="H671" s="185">
        <v>7</v>
      </c>
      <c r="J671" s="166">
        <f t="shared" si="112"/>
        <v>41320</v>
      </c>
      <c r="L671" s="190" t="str">
        <f t="shared" si="106"/>
        <v>%MW41320.7</v>
      </c>
      <c r="M671" s="162" t="str">
        <f t="shared" si="107"/>
        <v>p_%I221.7</v>
      </c>
      <c r="O671" s="372">
        <f>'E-S'!C653</f>
        <v>0</v>
      </c>
      <c r="P671" s="127" t="str">
        <f>'E-S'!D653</f>
        <v>%IW3.0.221:X7 @29</v>
      </c>
      <c r="Q671" s="127" t="str">
        <f>'E-S'!E653</f>
        <v>n.c.</v>
      </c>
      <c r="R671" s="127">
        <f>'E-S'!F653</f>
        <v>0</v>
      </c>
    </row>
    <row r="672" spans="2:18">
      <c r="B672" s="427"/>
      <c r="C672" s="158" t="s">
        <v>380</v>
      </c>
      <c r="D672" s="117">
        <f t="shared" si="109"/>
        <v>221</v>
      </c>
      <c r="E672" s="152">
        <v>8</v>
      </c>
      <c r="F672" s="136"/>
      <c r="G672" s="176">
        <f t="shared" si="111"/>
        <v>1319</v>
      </c>
      <c r="H672" s="185">
        <v>8</v>
      </c>
      <c r="J672" s="166">
        <f t="shared" si="112"/>
        <v>41320</v>
      </c>
      <c r="L672" s="190" t="str">
        <f t="shared" si="106"/>
        <v>%MW41320.8</v>
      </c>
      <c r="M672" s="162" t="str">
        <f t="shared" si="107"/>
        <v>p_%I221.8</v>
      </c>
      <c r="O672" s="373"/>
      <c r="P672" s="276"/>
      <c r="Q672" s="276"/>
      <c r="R672" s="276"/>
    </row>
    <row r="673" spans="2:18">
      <c r="B673" s="427"/>
      <c r="C673" s="158" t="s">
        <v>380</v>
      </c>
      <c r="D673" s="117">
        <f t="shared" si="109"/>
        <v>221</v>
      </c>
      <c r="E673" s="152">
        <v>9</v>
      </c>
      <c r="F673" s="136"/>
      <c r="G673" s="176">
        <f t="shared" si="111"/>
        <v>1319</v>
      </c>
      <c r="H673" s="185">
        <v>9</v>
      </c>
      <c r="J673" s="166">
        <f t="shared" si="112"/>
        <v>41320</v>
      </c>
      <c r="L673" s="190" t="str">
        <f t="shared" si="106"/>
        <v>%MW41320.9</v>
      </c>
      <c r="M673" s="162" t="str">
        <f t="shared" si="107"/>
        <v>p_%I221.9</v>
      </c>
      <c r="O673" s="373"/>
      <c r="P673" s="276"/>
      <c r="Q673" s="276"/>
      <c r="R673" s="276"/>
    </row>
    <row r="674" spans="2:18">
      <c r="B674" s="427"/>
      <c r="C674" s="158" t="s">
        <v>380</v>
      </c>
      <c r="D674" s="117">
        <f t="shared" si="109"/>
        <v>221</v>
      </c>
      <c r="E674" s="152">
        <v>10</v>
      </c>
      <c r="F674" s="136"/>
      <c r="G674" s="176">
        <f t="shared" si="111"/>
        <v>1319</v>
      </c>
      <c r="H674" s="185">
        <v>10</v>
      </c>
      <c r="J674" s="166">
        <f t="shared" si="112"/>
        <v>41320</v>
      </c>
      <c r="L674" s="190" t="str">
        <f t="shared" si="106"/>
        <v>%MW41320.10</v>
      </c>
      <c r="M674" s="162" t="str">
        <f t="shared" si="107"/>
        <v>p_%I221.10</v>
      </c>
      <c r="O674" s="373"/>
      <c r="P674" s="276"/>
      <c r="Q674" s="276"/>
      <c r="R674" s="276"/>
    </row>
    <row r="675" spans="2:18">
      <c r="B675" s="427"/>
      <c r="C675" s="158" t="s">
        <v>380</v>
      </c>
      <c r="D675" s="117">
        <f t="shared" si="109"/>
        <v>221</v>
      </c>
      <c r="E675" s="152">
        <v>11</v>
      </c>
      <c r="F675" s="136"/>
      <c r="G675" s="176">
        <f t="shared" si="111"/>
        <v>1319</v>
      </c>
      <c r="H675" s="185">
        <v>11</v>
      </c>
      <c r="J675" s="166">
        <f t="shared" si="112"/>
        <v>41320</v>
      </c>
      <c r="L675" s="190" t="str">
        <f t="shared" si="106"/>
        <v>%MW41320.11</v>
      </c>
      <c r="M675" s="162" t="str">
        <f t="shared" si="107"/>
        <v>p_%I221.11</v>
      </c>
      <c r="O675" s="373"/>
      <c r="P675" s="276"/>
      <c r="Q675" s="276"/>
      <c r="R675" s="276"/>
    </row>
    <row r="676" spans="2:18">
      <c r="B676" s="427"/>
      <c r="C676" s="158" t="s">
        <v>380</v>
      </c>
      <c r="D676" s="117">
        <f t="shared" si="109"/>
        <v>221</v>
      </c>
      <c r="E676" s="152">
        <v>12</v>
      </c>
      <c r="F676" s="136"/>
      <c r="G676" s="176">
        <f t="shared" si="111"/>
        <v>1319</v>
      </c>
      <c r="H676" s="185">
        <v>12</v>
      </c>
      <c r="J676" s="166">
        <f t="shared" si="112"/>
        <v>41320</v>
      </c>
      <c r="L676" s="190" t="str">
        <f t="shared" si="106"/>
        <v>%MW41320.12</v>
      </c>
      <c r="M676" s="162" t="str">
        <f t="shared" si="107"/>
        <v>p_%I221.12</v>
      </c>
      <c r="O676" s="373"/>
      <c r="P676" s="276"/>
      <c r="Q676" s="276"/>
      <c r="R676" s="276"/>
    </row>
    <row r="677" spans="2:18">
      <c r="B677" s="427"/>
      <c r="C677" s="158" t="s">
        <v>380</v>
      </c>
      <c r="D677" s="117">
        <f t="shared" si="109"/>
        <v>221</v>
      </c>
      <c r="E677" s="152">
        <v>13</v>
      </c>
      <c r="F677" s="136"/>
      <c r="G677" s="176">
        <f t="shared" si="111"/>
        <v>1319</v>
      </c>
      <c r="H677" s="185">
        <v>13</v>
      </c>
      <c r="J677" s="166">
        <f t="shared" si="112"/>
        <v>41320</v>
      </c>
      <c r="L677" s="190" t="str">
        <f t="shared" si="106"/>
        <v>%MW41320.13</v>
      </c>
      <c r="M677" s="162" t="str">
        <f t="shared" si="107"/>
        <v>p_%I221.13</v>
      </c>
      <c r="O677" s="373"/>
      <c r="P677" s="276"/>
      <c r="Q677" s="276"/>
      <c r="R677" s="276"/>
    </row>
    <row r="678" spans="2:18">
      <c r="B678" s="427"/>
      <c r="C678" s="158" t="s">
        <v>380</v>
      </c>
      <c r="D678" s="117">
        <f t="shared" si="109"/>
        <v>221</v>
      </c>
      <c r="E678" s="152">
        <v>14</v>
      </c>
      <c r="F678" s="136"/>
      <c r="G678" s="176">
        <f t="shared" si="111"/>
        <v>1319</v>
      </c>
      <c r="H678" s="185">
        <v>14</v>
      </c>
      <c r="J678" s="166">
        <f t="shared" si="112"/>
        <v>41320</v>
      </c>
      <c r="L678" s="190" t="str">
        <f t="shared" si="106"/>
        <v>%MW41320.14</v>
      </c>
      <c r="M678" s="162" t="str">
        <f t="shared" si="107"/>
        <v>p_%I221.14</v>
      </c>
      <c r="O678" s="373"/>
      <c r="P678" s="276"/>
      <c r="Q678" s="276"/>
      <c r="R678" s="276"/>
    </row>
    <row r="679" spans="2:18" ht="17" thickBot="1">
      <c r="B679" s="428"/>
      <c r="C679" s="158" t="s">
        <v>380</v>
      </c>
      <c r="D679" s="117">
        <f t="shared" si="109"/>
        <v>221</v>
      </c>
      <c r="E679" s="152">
        <v>15</v>
      </c>
      <c r="F679" s="137"/>
      <c r="G679" s="176">
        <f t="shared" si="111"/>
        <v>1319</v>
      </c>
      <c r="H679" s="185">
        <v>15</v>
      </c>
      <c r="J679" s="166">
        <f t="shared" si="112"/>
        <v>41320</v>
      </c>
      <c r="L679" s="191" t="str">
        <f t="shared" si="106"/>
        <v>%MW41320.15</v>
      </c>
      <c r="M679" s="162" t="str">
        <f t="shared" si="107"/>
        <v>p_%I221.15</v>
      </c>
      <c r="O679" s="373"/>
      <c r="P679" s="276"/>
      <c r="Q679" s="276"/>
      <c r="R679" s="276"/>
    </row>
    <row r="680" spans="2:18" ht="17" thickBot="1">
      <c r="B680" s="167">
        <f>B664+1</f>
        <v>1320</v>
      </c>
      <c r="C680" s="159" t="s">
        <v>416</v>
      </c>
      <c r="D680" s="168">
        <v>220</v>
      </c>
      <c r="E680" s="152">
        <v>0</v>
      </c>
      <c r="F680" s="172" t="str">
        <f>CONCATENATE("%MW",B680,":=",LEFT(P680,10),";")</f>
        <v>%MW1320:=%QW3.0.220;</v>
      </c>
      <c r="G680" s="175">
        <f>B680</f>
        <v>1320</v>
      </c>
      <c r="H680" s="184">
        <v>0</v>
      </c>
      <c r="J680" s="169">
        <f>G680+40001</f>
        <v>41321</v>
      </c>
      <c r="L680" s="186" t="str">
        <f t="shared" si="106"/>
        <v>%MW41321.0</v>
      </c>
      <c r="M680" s="163" t="str">
        <f t="shared" ref="M680:M743" si="113">CONCATENATE($H$2,"_",C680,D680,".",E680)</f>
        <v>p_%Q220.0</v>
      </c>
      <c r="O680" s="372">
        <f>'E-S'!C654</f>
        <v>1</v>
      </c>
      <c r="P680" s="127" t="str">
        <f>'E-S'!D654</f>
        <v>%QW3.0.220:X0 @29</v>
      </c>
      <c r="Q680" s="127" t="str">
        <f>'E-S'!E654</f>
        <v>YV580.2</v>
      </c>
      <c r="R680" s="127" t="str">
        <f>'E-S'!F654</f>
        <v>LIBÉRER l'antichute du Cadre centreur</v>
      </c>
    </row>
    <row r="681" spans="2:18" ht="16" customHeight="1">
      <c r="B681" s="426" t="str">
        <f>CONCATENATE("mot station PAL profibus ",RIGHT(P681,2))</f>
        <v>mot station PAL profibus 29</v>
      </c>
      <c r="C681" s="159" t="s">
        <v>416</v>
      </c>
      <c r="D681" s="117">
        <f>D680</f>
        <v>220</v>
      </c>
      <c r="E681" s="152">
        <v>1</v>
      </c>
      <c r="F681" s="136"/>
      <c r="G681" s="175">
        <f>G680</f>
        <v>1320</v>
      </c>
      <c r="H681" s="184">
        <v>1</v>
      </c>
      <c r="J681" s="169">
        <f t="shared" ref="J681:J695" si="114">G681+40001</f>
        <v>41321</v>
      </c>
      <c r="L681" s="187" t="str">
        <f t="shared" si="106"/>
        <v>%MW41321.1</v>
      </c>
      <c r="M681" s="163" t="str">
        <f t="shared" si="113"/>
        <v>p_%Q220.1</v>
      </c>
      <c r="O681" s="372">
        <f>'E-S'!C655</f>
        <v>0</v>
      </c>
      <c r="P681" s="127" t="str">
        <f>'E-S'!D655</f>
        <v>%QW3.0.220:X1 @29</v>
      </c>
      <c r="Q681" s="127" t="str">
        <f>'E-S'!E655</f>
        <v>n.c.</v>
      </c>
      <c r="R681" s="127">
        <f>'E-S'!F655</f>
        <v>0</v>
      </c>
    </row>
    <row r="682" spans="2:18">
      <c r="B682" s="427"/>
      <c r="C682" s="159" t="s">
        <v>416</v>
      </c>
      <c r="D682" s="117">
        <f t="shared" ref="D682:D695" si="115">D681</f>
        <v>220</v>
      </c>
      <c r="E682" s="152">
        <v>2</v>
      </c>
      <c r="F682" s="136"/>
      <c r="G682" s="175">
        <f t="shared" ref="G682:G695" si="116">G681</f>
        <v>1320</v>
      </c>
      <c r="H682" s="184">
        <v>2</v>
      </c>
      <c r="J682" s="169">
        <f t="shared" si="114"/>
        <v>41321</v>
      </c>
      <c r="L682" s="187" t="str">
        <f t="shared" si="106"/>
        <v>%MW41321.2</v>
      </c>
      <c r="M682" s="163" t="str">
        <f t="shared" si="113"/>
        <v>p_%Q220.2</v>
      </c>
      <c r="O682" s="372">
        <f>'E-S'!C656</f>
        <v>1</v>
      </c>
      <c r="P682" s="127" t="str">
        <f>'E-S'!D656</f>
        <v>%QW3.0.220:X2 @29</v>
      </c>
      <c r="Q682" s="127" t="str">
        <f>'E-S'!E656</f>
        <v>YV580.5</v>
      </c>
      <c r="R682" s="127" t="str">
        <f>'E-S'!F656</f>
        <v>MONTER Convoyeur palette vide</v>
      </c>
    </row>
    <row r="683" spans="2:18">
      <c r="B683" s="427"/>
      <c r="C683" s="159" t="s">
        <v>416</v>
      </c>
      <c r="D683" s="117">
        <f t="shared" si="115"/>
        <v>220</v>
      </c>
      <c r="E683" s="152">
        <v>3</v>
      </c>
      <c r="F683" s="136"/>
      <c r="G683" s="175">
        <f t="shared" si="116"/>
        <v>1320</v>
      </c>
      <c r="H683" s="184">
        <v>3</v>
      </c>
      <c r="J683" s="169">
        <f t="shared" si="114"/>
        <v>41321</v>
      </c>
      <c r="L683" s="187" t="str">
        <f t="shared" si="106"/>
        <v>%MW41321.3</v>
      </c>
      <c r="M683" s="163" t="str">
        <f t="shared" si="113"/>
        <v>p_%Q220.3</v>
      </c>
      <c r="O683" s="372">
        <f>'E-S'!C657</f>
        <v>1</v>
      </c>
      <c r="P683" s="127" t="str">
        <f>'E-S'!D657</f>
        <v>%QW3.0.220:X3 @29</v>
      </c>
      <c r="Q683" s="127" t="str">
        <f>'E-S'!E657</f>
        <v>YV580.6</v>
      </c>
      <c r="R683" s="127" t="str">
        <f>'E-S'!F657</f>
        <v>DESCENDRE Convoyeur palette vide</v>
      </c>
    </row>
    <row r="684" spans="2:18">
      <c r="B684" s="427"/>
      <c r="C684" s="159" t="s">
        <v>416</v>
      </c>
      <c r="D684" s="117">
        <f t="shared" si="115"/>
        <v>220</v>
      </c>
      <c r="E684" s="152">
        <v>4</v>
      </c>
      <c r="F684" s="136"/>
      <c r="G684" s="175">
        <f t="shared" si="116"/>
        <v>1320</v>
      </c>
      <c r="H684" s="184">
        <v>4</v>
      </c>
      <c r="J684" s="169">
        <f t="shared" si="114"/>
        <v>41321</v>
      </c>
      <c r="L684" s="187" t="str">
        <f t="shared" si="106"/>
        <v>%MW41321.4</v>
      </c>
      <c r="M684" s="163" t="str">
        <f t="shared" si="113"/>
        <v>p_%Q220.4</v>
      </c>
      <c r="O684" s="372">
        <f>'E-S'!C658</f>
        <v>0</v>
      </c>
      <c r="P684" s="127" t="str">
        <f>'E-S'!D658</f>
        <v>%QW3.0.220:X4 @29</v>
      </c>
      <c r="Q684" s="127" t="str">
        <f>'E-S'!E658</f>
        <v>n.c.</v>
      </c>
      <c r="R684" s="127">
        <f>'E-S'!F658</f>
        <v>0</v>
      </c>
    </row>
    <row r="685" spans="2:18">
      <c r="B685" s="427"/>
      <c r="C685" s="159" t="s">
        <v>416</v>
      </c>
      <c r="D685" s="117">
        <f t="shared" si="115"/>
        <v>220</v>
      </c>
      <c r="E685" s="152">
        <v>5</v>
      </c>
      <c r="F685" s="136"/>
      <c r="G685" s="175">
        <f t="shared" si="116"/>
        <v>1320</v>
      </c>
      <c r="H685" s="184">
        <v>5</v>
      </c>
      <c r="J685" s="169">
        <f t="shared" si="114"/>
        <v>41321</v>
      </c>
      <c r="L685" s="187" t="str">
        <f t="shared" si="106"/>
        <v>%MW41321.5</v>
      </c>
      <c r="M685" s="163" t="str">
        <f t="shared" si="113"/>
        <v>p_%Q220.5</v>
      </c>
      <c r="O685" s="372">
        <f>'E-S'!C659</f>
        <v>0</v>
      </c>
      <c r="P685" s="127" t="str">
        <f>'E-S'!D659</f>
        <v>%QW3.0.220:X5 @29</v>
      </c>
      <c r="Q685" s="127" t="str">
        <f>'E-S'!E659</f>
        <v>n.c.</v>
      </c>
      <c r="R685" s="127">
        <f>'E-S'!F659</f>
        <v>0</v>
      </c>
    </row>
    <row r="686" spans="2:18">
      <c r="B686" s="427"/>
      <c r="C686" s="159" t="s">
        <v>416</v>
      </c>
      <c r="D686" s="117">
        <f t="shared" si="115"/>
        <v>220</v>
      </c>
      <c r="E686" s="152">
        <v>6</v>
      </c>
      <c r="F686" s="136"/>
      <c r="G686" s="175">
        <f t="shared" si="116"/>
        <v>1320</v>
      </c>
      <c r="H686" s="184">
        <v>6</v>
      </c>
      <c r="J686" s="169">
        <f t="shared" si="114"/>
        <v>41321</v>
      </c>
      <c r="L686" s="187" t="str">
        <f t="shared" si="106"/>
        <v>%MW41321.6</v>
      </c>
      <c r="M686" s="163" t="str">
        <f t="shared" si="113"/>
        <v>p_%Q220.6</v>
      </c>
      <c r="O686" s="372">
        <f>'E-S'!C660</f>
        <v>0</v>
      </c>
      <c r="P686" s="127" t="str">
        <f>'E-S'!D660</f>
        <v>%QW3.0.220:X6 @29</v>
      </c>
      <c r="Q686" s="127" t="str">
        <f>'E-S'!E660</f>
        <v>n.c.</v>
      </c>
      <c r="R686" s="127">
        <f>'E-S'!F660</f>
        <v>0</v>
      </c>
    </row>
    <row r="687" spans="2:18">
      <c r="B687" s="427"/>
      <c r="C687" s="159" t="s">
        <v>416</v>
      </c>
      <c r="D687" s="117">
        <f t="shared" si="115"/>
        <v>220</v>
      </c>
      <c r="E687" s="152">
        <v>7</v>
      </c>
      <c r="F687" s="136"/>
      <c r="G687" s="175">
        <f t="shared" si="116"/>
        <v>1320</v>
      </c>
      <c r="H687" s="184">
        <v>7</v>
      </c>
      <c r="J687" s="169">
        <f t="shared" si="114"/>
        <v>41321</v>
      </c>
      <c r="L687" s="187" t="str">
        <f t="shared" si="106"/>
        <v>%MW41321.7</v>
      </c>
      <c r="M687" s="163" t="str">
        <f t="shared" si="113"/>
        <v>p_%Q220.7</v>
      </c>
      <c r="O687" s="372">
        <f>'E-S'!C661</f>
        <v>0</v>
      </c>
      <c r="P687" s="127" t="str">
        <f>'E-S'!D661</f>
        <v>%QW3.0.220:X7 @29</v>
      </c>
      <c r="Q687" s="127" t="str">
        <f>'E-S'!E661</f>
        <v>n.c.</v>
      </c>
      <c r="R687" s="127">
        <f>'E-S'!F661</f>
        <v>0</v>
      </c>
    </row>
    <row r="688" spans="2:18">
      <c r="B688" s="427"/>
      <c r="C688" s="159" t="s">
        <v>416</v>
      </c>
      <c r="D688" s="117">
        <f t="shared" si="115"/>
        <v>220</v>
      </c>
      <c r="E688" s="152">
        <v>8</v>
      </c>
      <c r="F688" s="136"/>
      <c r="G688" s="175">
        <f t="shared" si="116"/>
        <v>1320</v>
      </c>
      <c r="H688" s="184">
        <v>8</v>
      </c>
      <c r="J688" s="169">
        <f t="shared" si="114"/>
        <v>41321</v>
      </c>
      <c r="L688" s="187" t="str">
        <f t="shared" si="106"/>
        <v>%MW41321.8</v>
      </c>
      <c r="M688" s="163" t="str">
        <f t="shared" si="113"/>
        <v>p_%Q220.8</v>
      </c>
      <c r="O688" s="372">
        <f>'E-S'!C662</f>
        <v>0</v>
      </c>
      <c r="P688" s="127" t="str">
        <f>'E-S'!D662</f>
        <v>%QW3.0.220:X8 @29</v>
      </c>
      <c r="Q688" s="127" t="str">
        <f>'E-S'!E662</f>
        <v>n.c.</v>
      </c>
      <c r="R688" s="127">
        <f>'E-S'!F662</f>
        <v>0</v>
      </c>
    </row>
    <row r="689" spans="2:18">
      <c r="B689" s="427"/>
      <c r="C689" s="159" t="s">
        <v>416</v>
      </c>
      <c r="D689" s="117">
        <f t="shared" si="115"/>
        <v>220</v>
      </c>
      <c r="E689" s="152">
        <v>9</v>
      </c>
      <c r="F689" s="136"/>
      <c r="G689" s="175">
        <f t="shared" si="116"/>
        <v>1320</v>
      </c>
      <c r="H689" s="184">
        <v>9</v>
      </c>
      <c r="J689" s="169">
        <f t="shared" si="114"/>
        <v>41321</v>
      </c>
      <c r="L689" s="187" t="str">
        <f t="shared" si="106"/>
        <v>%MW41321.9</v>
      </c>
      <c r="M689" s="163" t="str">
        <f t="shared" si="113"/>
        <v>p_%Q220.9</v>
      </c>
      <c r="O689" s="372">
        <f>'E-S'!C663</f>
        <v>1</v>
      </c>
      <c r="P689" s="127" t="str">
        <f>'E-S'!D663</f>
        <v>%QW3.0.220:X9 @29</v>
      </c>
      <c r="Q689" s="127">
        <f>'E-S'!E663</f>
        <v>0</v>
      </c>
      <c r="R689" s="127" t="str">
        <f>'E-S'!F663</f>
        <v>Q_habilitat2_bortolotti</v>
      </c>
    </row>
    <row r="690" spans="2:18">
      <c r="B690" s="427"/>
      <c r="C690" s="159" t="s">
        <v>416</v>
      </c>
      <c r="D690" s="117">
        <f t="shared" si="115"/>
        <v>220</v>
      </c>
      <c r="E690" s="152">
        <v>10</v>
      </c>
      <c r="F690" s="136"/>
      <c r="G690" s="175">
        <f t="shared" si="116"/>
        <v>1320</v>
      </c>
      <c r="H690" s="184">
        <v>10</v>
      </c>
      <c r="J690" s="169">
        <f t="shared" si="114"/>
        <v>41321</v>
      </c>
      <c r="L690" s="187" t="str">
        <f t="shared" si="106"/>
        <v>%MW41321.10</v>
      </c>
      <c r="M690" s="163" t="str">
        <f t="shared" si="113"/>
        <v>p_%Q220.10</v>
      </c>
      <c r="O690" s="372">
        <f>'E-S'!C664</f>
        <v>1</v>
      </c>
      <c r="P690" s="127" t="str">
        <f>'E-S'!D664</f>
        <v>%QW3.0.220:X10 @29</v>
      </c>
      <c r="Q690" s="127">
        <f>'E-S'!E664</f>
        <v>0</v>
      </c>
      <c r="R690" s="127" t="str">
        <f>'E-S'!F664</f>
        <v>Ingresso Pila da Navetta ?</v>
      </c>
    </row>
    <row r="691" spans="2:18">
      <c r="B691" s="427"/>
      <c r="C691" s="159" t="s">
        <v>416</v>
      </c>
      <c r="D691" s="117">
        <f t="shared" si="115"/>
        <v>220</v>
      </c>
      <c r="E691" s="152">
        <v>11</v>
      </c>
      <c r="F691" s="136"/>
      <c r="G691" s="175">
        <f t="shared" si="116"/>
        <v>1320</v>
      </c>
      <c r="H691" s="184">
        <v>11</v>
      </c>
      <c r="J691" s="169">
        <f t="shared" si="114"/>
        <v>41321</v>
      </c>
      <c r="L691" s="187" t="str">
        <f t="shared" si="106"/>
        <v>%MW41321.11</v>
      </c>
      <c r="M691" s="163" t="str">
        <f t="shared" si="113"/>
        <v>p_%Q220.11</v>
      </c>
      <c r="O691" s="372">
        <f>'E-S'!C665</f>
        <v>1</v>
      </c>
      <c r="P691" s="127" t="str">
        <f>'E-S'!D665</f>
        <v>%QW3.0.220:X11 @29</v>
      </c>
      <c r="Q691" s="127">
        <f>'E-S'!E665</f>
        <v>0</v>
      </c>
      <c r="R691" s="127" t="str">
        <f>'E-S'!F665</f>
        <v>en parallèle avec Q7.34  AVANCER Convoyeur entrée Dégerbeur</v>
      </c>
    </row>
    <row r="692" spans="2:18">
      <c r="B692" s="427"/>
      <c r="C692" s="159" t="s">
        <v>416</v>
      </c>
      <c r="D692" s="117">
        <f t="shared" si="115"/>
        <v>220</v>
      </c>
      <c r="E692" s="152">
        <v>12</v>
      </c>
      <c r="F692" s="136"/>
      <c r="G692" s="175">
        <f t="shared" si="116"/>
        <v>1320</v>
      </c>
      <c r="H692" s="184">
        <v>12</v>
      </c>
      <c r="J692" s="169">
        <f t="shared" si="114"/>
        <v>41321</v>
      </c>
      <c r="L692" s="187" t="str">
        <f t="shared" si="106"/>
        <v>%MW41321.12</v>
      </c>
      <c r="M692" s="163" t="str">
        <f t="shared" si="113"/>
        <v>p_%Q220.12</v>
      </c>
      <c r="O692" s="372">
        <f>'E-S'!C666</f>
        <v>0</v>
      </c>
      <c r="P692" s="127" t="str">
        <f>'E-S'!D666</f>
        <v>%QW3.0.220:X12 @29</v>
      </c>
      <c r="Q692" s="127">
        <f>'E-S'!E666</f>
        <v>0</v>
      </c>
      <c r="R692" s="127">
        <f>'E-S'!F666</f>
        <v>0</v>
      </c>
    </row>
    <row r="693" spans="2:18">
      <c r="B693" s="427"/>
      <c r="C693" s="159" t="s">
        <v>416</v>
      </c>
      <c r="D693" s="117">
        <f t="shared" si="115"/>
        <v>220</v>
      </c>
      <c r="E693" s="152">
        <v>13</v>
      </c>
      <c r="F693" s="136"/>
      <c r="G693" s="175">
        <f t="shared" si="116"/>
        <v>1320</v>
      </c>
      <c r="H693" s="184">
        <v>13</v>
      </c>
      <c r="J693" s="169">
        <f t="shared" si="114"/>
        <v>41321</v>
      </c>
      <c r="L693" s="187" t="str">
        <f t="shared" si="106"/>
        <v>%MW41321.13</v>
      </c>
      <c r="M693" s="163" t="str">
        <f t="shared" si="113"/>
        <v>p_%Q220.13</v>
      </c>
      <c r="O693" s="372">
        <f>'E-S'!C667</f>
        <v>0</v>
      </c>
      <c r="P693" s="127" t="str">
        <f>'E-S'!D667</f>
        <v>%QW3.0.220:X13 @29</v>
      </c>
      <c r="Q693" s="127">
        <f>'E-S'!E667</f>
        <v>0</v>
      </c>
      <c r="R693" s="127">
        <f>'E-S'!F667</f>
        <v>0</v>
      </c>
    </row>
    <row r="694" spans="2:18">
      <c r="B694" s="427"/>
      <c r="C694" s="159" t="s">
        <v>416</v>
      </c>
      <c r="D694" s="117">
        <f t="shared" si="115"/>
        <v>220</v>
      </c>
      <c r="E694" s="152">
        <v>14</v>
      </c>
      <c r="F694" s="136"/>
      <c r="G694" s="175">
        <f t="shared" si="116"/>
        <v>1320</v>
      </c>
      <c r="H694" s="184">
        <v>14</v>
      </c>
      <c r="J694" s="169">
        <f t="shared" si="114"/>
        <v>41321</v>
      </c>
      <c r="L694" s="187" t="str">
        <f t="shared" si="106"/>
        <v>%MW41321.14</v>
      </c>
      <c r="M694" s="163" t="str">
        <f t="shared" si="113"/>
        <v>p_%Q220.14</v>
      </c>
      <c r="O694" s="372">
        <f>'E-S'!C668</f>
        <v>0</v>
      </c>
      <c r="P694" s="127" t="str">
        <f>'E-S'!D668</f>
        <v>%QW3.0.220:X14 @29</v>
      </c>
      <c r="Q694" s="127">
        <f>'E-S'!E668</f>
        <v>0</v>
      </c>
      <c r="R694" s="127">
        <f>'E-S'!F668</f>
        <v>0</v>
      </c>
    </row>
    <row r="695" spans="2:18" ht="17" thickBot="1">
      <c r="B695" s="428"/>
      <c r="C695" s="159" t="s">
        <v>416</v>
      </c>
      <c r="D695" s="117">
        <f t="shared" si="115"/>
        <v>220</v>
      </c>
      <c r="E695" s="152">
        <v>15</v>
      </c>
      <c r="F695" s="137"/>
      <c r="G695" s="175">
        <f t="shared" si="116"/>
        <v>1320</v>
      </c>
      <c r="H695" s="184">
        <v>15</v>
      </c>
      <c r="J695" s="169">
        <f t="shared" si="114"/>
        <v>41321</v>
      </c>
      <c r="L695" s="188" t="str">
        <f t="shared" si="106"/>
        <v>%MW41321.15</v>
      </c>
      <c r="M695" s="163" t="str">
        <f t="shared" si="113"/>
        <v>p_%Q220.15</v>
      </c>
      <c r="O695" s="372">
        <f>'E-S'!C669</f>
        <v>0</v>
      </c>
      <c r="P695" s="127" t="str">
        <f>'E-S'!D669</f>
        <v>%QW3.0.220:X15 @29</v>
      </c>
      <c r="Q695" s="127">
        <f>'E-S'!E669</f>
        <v>0</v>
      </c>
      <c r="R695" s="127">
        <f>'E-S'!F669</f>
        <v>0</v>
      </c>
    </row>
    <row r="696" spans="2:18" ht="17" thickBot="1">
      <c r="B696" s="167">
        <f>B680+1</f>
        <v>1321</v>
      </c>
      <c r="C696" s="157" t="s">
        <v>380</v>
      </c>
      <c r="D696" s="168">
        <v>230</v>
      </c>
      <c r="E696" s="151">
        <v>0</v>
      </c>
      <c r="F696" s="171" t="str">
        <f>CONCATENATE("%MW",B696,":=",LEFT(P696,10),";")</f>
        <v>%MW1321:=%IW3.0.230;</v>
      </c>
      <c r="G696" s="175">
        <f>B696</f>
        <v>1321</v>
      </c>
      <c r="H696" s="184">
        <v>0</v>
      </c>
      <c r="J696" s="165">
        <f>G696+40001</f>
        <v>41322</v>
      </c>
      <c r="L696" s="186" t="str">
        <f t="shared" ref="L696:L727" si="117">CONCATENATE("%MW",J696,".",H696)</f>
        <v>%MW41322.0</v>
      </c>
      <c r="M696" s="161" t="str">
        <f t="shared" si="113"/>
        <v>p_%I230.0</v>
      </c>
      <c r="O696" s="372">
        <f>'E-S'!C686</f>
        <v>1</v>
      </c>
      <c r="P696" s="127" t="str">
        <f>'E-S'!D686</f>
        <v>%IW3.0.230:X0 @30</v>
      </c>
      <c r="Q696" s="127" t="str">
        <f>'E-S'!E686</f>
        <v>SP597.2</v>
      </c>
      <c r="R696" s="127" t="str">
        <f>'E-S'!F686</f>
        <v>Pression air comprimé Dégerbeur OK</v>
      </c>
    </row>
    <row r="697" spans="2:18" ht="16" customHeight="1">
      <c r="B697" s="426" t="str">
        <f>CONCATENATE("mot station PAL profibus ",RIGHT(P697,2))</f>
        <v>mot station PAL profibus 30</v>
      </c>
      <c r="C697" s="157" t="s">
        <v>380</v>
      </c>
      <c r="D697" s="117">
        <f>D696</f>
        <v>230</v>
      </c>
      <c r="E697" s="151">
        <v>1</v>
      </c>
      <c r="F697" s="134"/>
      <c r="G697" s="175">
        <f>G696</f>
        <v>1321</v>
      </c>
      <c r="H697" s="184">
        <v>1</v>
      </c>
      <c r="J697" s="165">
        <f t="shared" ref="J697:J711" si="118">G697+40001</f>
        <v>41322</v>
      </c>
      <c r="L697" s="187" t="str">
        <f t="shared" si="117"/>
        <v>%MW41322.1</v>
      </c>
      <c r="M697" s="161" t="str">
        <f t="shared" si="113"/>
        <v>p_%I230.1</v>
      </c>
      <c r="O697" s="372">
        <f>'E-S'!C687</f>
        <v>1</v>
      </c>
      <c r="P697" s="127" t="str">
        <f>'E-S'!D687</f>
        <v>%IW3.0.230:X1 @30</v>
      </c>
      <c r="Q697" s="127" t="str">
        <f>'E-S'!E687</f>
        <v>SQ597.3</v>
      </c>
      <c r="R697" s="127" t="str">
        <f>'E-S'!F687</f>
        <v>Dégerbeur en position haute</v>
      </c>
    </row>
    <row r="698" spans="2:18">
      <c r="B698" s="427"/>
      <c r="C698" s="157" t="s">
        <v>380</v>
      </c>
      <c r="D698" s="117">
        <f t="shared" ref="D698:D727" si="119">D697</f>
        <v>230</v>
      </c>
      <c r="E698" s="151">
        <v>2</v>
      </c>
      <c r="F698" s="134"/>
      <c r="G698" s="175">
        <f t="shared" ref="G698:G711" si="120">G697</f>
        <v>1321</v>
      </c>
      <c r="H698" s="184">
        <v>2</v>
      </c>
      <c r="J698" s="165">
        <f t="shared" si="118"/>
        <v>41322</v>
      </c>
      <c r="L698" s="187" t="str">
        <f t="shared" si="117"/>
        <v>%MW41322.2</v>
      </c>
      <c r="M698" s="161" t="str">
        <f t="shared" si="113"/>
        <v>p_%I230.2</v>
      </c>
      <c r="O698" s="372">
        <f>'E-S'!C688</f>
        <v>1</v>
      </c>
      <c r="P698" s="127" t="str">
        <f>'E-S'!D688</f>
        <v>%IW3.0.230:X2 @30</v>
      </c>
      <c r="Q698" s="127" t="str">
        <f>'E-S'!E688</f>
        <v>SQ597.5</v>
      </c>
      <c r="R698" s="127" t="str">
        <f>'E-S'!F688</f>
        <v>Dégerbeur en position intermédiaire</v>
      </c>
    </row>
    <row r="699" spans="2:18">
      <c r="B699" s="427"/>
      <c r="C699" s="157" t="s">
        <v>380</v>
      </c>
      <c r="D699" s="117">
        <f t="shared" si="119"/>
        <v>230</v>
      </c>
      <c r="E699" s="151">
        <v>3</v>
      </c>
      <c r="F699" s="134"/>
      <c r="G699" s="175">
        <f t="shared" si="120"/>
        <v>1321</v>
      </c>
      <c r="H699" s="184">
        <v>3</v>
      </c>
      <c r="J699" s="165">
        <f t="shared" si="118"/>
        <v>41322</v>
      </c>
      <c r="L699" s="187" t="str">
        <f t="shared" si="117"/>
        <v>%MW41322.3</v>
      </c>
      <c r="M699" s="161" t="str">
        <f t="shared" si="113"/>
        <v>p_%I230.3</v>
      </c>
      <c r="O699" s="372">
        <f>'E-S'!C689</f>
        <v>1</v>
      </c>
      <c r="P699" s="127" t="str">
        <f>'E-S'!D689</f>
        <v>%IW3.0.230:X3 @30</v>
      </c>
      <c r="Q699" s="127" t="str">
        <f>'E-S'!E689</f>
        <v>SQ597.6</v>
      </c>
      <c r="R699" s="127" t="str">
        <f>'E-S'!F689</f>
        <v>Dégerbeur en position basse</v>
      </c>
    </row>
    <row r="700" spans="2:18">
      <c r="B700" s="427"/>
      <c r="C700" s="157" t="s">
        <v>380</v>
      </c>
      <c r="D700" s="117">
        <f t="shared" si="119"/>
        <v>230</v>
      </c>
      <c r="E700" s="151">
        <v>4</v>
      </c>
      <c r="F700" s="134"/>
      <c r="G700" s="175">
        <f t="shared" si="120"/>
        <v>1321</v>
      </c>
      <c r="H700" s="184">
        <v>4</v>
      </c>
      <c r="J700" s="165">
        <f t="shared" si="118"/>
        <v>41322</v>
      </c>
      <c r="L700" s="187" t="str">
        <f t="shared" si="117"/>
        <v>%MW41322.4</v>
      </c>
      <c r="M700" s="161" t="str">
        <f t="shared" si="113"/>
        <v>p_%I230.4</v>
      </c>
      <c r="O700" s="372">
        <f>'E-S'!C690</f>
        <v>1</v>
      </c>
      <c r="P700" s="127" t="str">
        <f>'E-S'!D690</f>
        <v>%IW3.0.230:X4 @30</v>
      </c>
      <c r="Q700" s="127" t="str">
        <f>'E-S'!E690</f>
        <v>SQ598.2&amp;2A</v>
      </c>
      <c r="R700" s="127" t="str">
        <f>'E-S'!F690</f>
        <v>Bras du dégerbeur ouverts</v>
      </c>
    </row>
    <row r="701" spans="2:18">
      <c r="B701" s="427"/>
      <c r="C701" s="157" t="s">
        <v>380</v>
      </c>
      <c r="D701" s="117">
        <f t="shared" si="119"/>
        <v>230</v>
      </c>
      <c r="E701" s="151">
        <v>5</v>
      </c>
      <c r="F701" s="134"/>
      <c r="G701" s="175">
        <f t="shared" si="120"/>
        <v>1321</v>
      </c>
      <c r="H701" s="184">
        <v>5</v>
      </c>
      <c r="J701" s="165">
        <f t="shared" si="118"/>
        <v>41322</v>
      </c>
      <c r="L701" s="187" t="str">
        <f t="shared" si="117"/>
        <v>%MW41322.5</v>
      </c>
      <c r="M701" s="161" t="str">
        <f t="shared" si="113"/>
        <v>p_%I230.5</v>
      </c>
      <c r="O701" s="372">
        <f>'E-S'!C691</f>
        <v>1</v>
      </c>
      <c r="P701" s="127" t="str">
        <f>'E-S'!D691</f>
        <v>%IW3.0.230:X5 @30</v>
      </c>
      <c r="Q701" s="127" t="str">
        <f>'E-S'!E691</f>
        <v>SQ598.3&amp;3A</v>
      </c>
      <c r="R701" s="127" t="str">
        <f>'E-S'!F691</f>
        <v>Bras du dégerbeur fermés</v>
      </c>
    </row>
    <row r="702" spans="2:18">
      <c r="B702" s="427"/>
      <c r="C702" s="157" t="s">
        <v>380</v>
      </c>
      <c r="D702" s="117">
        <f t="shared" si="119"/>
        <v>230</v>
      </c>
      <c r="E702" s="151">
        <v>6</v>
      </c>
      <c r="F702" s="134"/>
      <c r="G702" s="175">
        <f t="shared" si="120"/>
        <v>1321</v>
      </c>
      <c r="H702" s="184">
        <v>6</v>
      </c>
      <c r="J702" s="165">
        <f t="shared" si="118"/>
        <v>41322</v>
      </c>
      <c r="L702" s="187" t="str">
        <f t="shared" si="117"/>
        <v>%MW41322.6</v>
      </c>
      <c r="M702" s="161" t="str">
        <f t="shared" si="113"/>
        <v>p_%I230.6</v>
      </c>
      <c r="O702" s="372">
        <f>'E-S'!C692</f>
        <v>1</v>
      </c>
      <c r="P702" s="127" t="str">
        <f>'E-S'!D692</f>
        <v>%IW3.0.230:X6 @30</v>
      </c>
      <c r="Q702" s="127" t="str">
        <f>'E-S'!E692</f>
        <v>SQ598.5</v>
      </c>
      <c r="R702" s="127" t="str">
        <f>'E-S'!F692</f>
        <v>Dégerbeur pas en appuie sur un obstacle, OK ?</v>
      </c>
    </row>
    <row r="703" spans="2:18">
      <c r="B703" s="427"/>
      <c r="C703" s="157" t="s">
        <v>380</v>
      </c>
      <c r="D703" s="117">
        <f t="shared" si="119"/>
        <v>230</v>
      </c>
      <c r="E703" s="151">
        <v>7</v>
      </c>
      <c r="F703" s="134"/>
      <c r="G703" s="175">
        <f t="shared" si="120"/>
        <v>1321</v>
      </c>
      <c r="H703" s="184">
        <v>7</v>
      </c>
      <c r="J703" s="165">
        <f t="shared" si="118"/>
        <v>41322</v>
      </c>
      <c r="L703" s="187" t="str">
        <f t="shared" si="117"/>
        <v>%MW41322.7</v>
      </c>
      <c r="M703" s="161" t="str">
        <f t="shared" si="113"/>
        <v>p_%I230.7</v>
      </c>
      <c r="O703" s="372">
        <f>'E-S'!C693</f>
        <v>0</v>
      </c>
      <c r="P703" s="127" t="str">
        <f>'E-S'!D693</f>
        <v>%IW3.0.230:X7 @30</v>
      </c>
      <c r="Q703" s="127" t="str">
        <f>'E-S'!E693</f>
        <v>n.c.</v>
      </c>
      <c r="R703" s="127">
        <f>'E-S'!F693</f>
        <v>0</v>
      </c>
    </row>
    <row r="704" spans="2:18">
      <c r="B704" s="427"/>
      <c r="C704" s="157" t="s">
        <v>380</v>
      </c>
      <c r="D704" s="117">
        <f t="shared" si="119"/>
        <v>230</v>
      </c>
      <c r="E704" s="151">
        <v>8</v>
      </c>
      <c r="F704" s="134"/>
      <c r="G704" s="175">
        <f t="shared" si="120"/>
        <v>1321</v>
      </c>
      <c r="H704" s="184">
        <v>8</v>
      </c>
      <c r="J704" s="165">
        <f t="shared" si="118"/>
        <v>41322</v>
      </c>
      <c r="L704" s="187" t="str">
        <f t="shared" si="117"/>
        <v>%MW41322.8</v>
      </c>
      <c r="M704" s="161" t="str">
        <f t="shared" si="113"/>
        <v>p_%I230.8</v>
      </c>
      <c r="O704" s="372">
        <f>'E-S'!C694</f>
        <v>1</v>
      </c>
      <c r="P704" s="127" t="str">
        <f>'E-S'!D694</f>
        <v>%IW3.0.230:X8 @30</v>
      </c>
      <c r="Q704" s="127" t="str">
        <f>'E-S'!E694</f>
        <v>SQ601.2</v>
      </c>
      <c r="R704" s="127" t="str">
        <f>'E-S'!F694</f>
        <v>Convoyeur Devio triage palette en haut</v>
      </c>
    </row>
    <row r="705" spans="2:18">
      <c r="B705" s="427"/>
      <c r="C705" s="157" t="s">
        <v>380</v>
      </c>
      <c r="D705" s="117">
        <f t="shared" si="119"/>
        <v>230</v>
      </c>
      <c r="E705" s="151">
        <v>9</v>
      </c>
      <c r="F705" s="134"/>
      <c r="G705" s="175">
        <f t="shared" si="120"/>
        <v>1321</v>
      </c>
      <c r="H705" s="184">
        <v>9</v>
      </c>
      <c r="J705" s="165">
        <f t="shared" si="118"/>
        <v>41322</v>
      </c>
      <c r="L705" s="187" t="str">
        <f t="shared" si="117"/>
        <v>%MW41322.9</v>
      </c>
      <c r="M705" s="161" t="str">
        <f t="shared" si="113"/>
        <v>p_%I230.9</v>
      </c>
      <c r="O705" s="372">
        <f>'E-S'!C695</f>
        <v>1</v>
      </c>
      <c r="P705" s="127" t="str">
        <f>'E-S'!D695</f>
        <v>%IW3.0.230:X9 @30</v>
      </c>
      <c r="Q705" s="127" t="str">
        <f>'E-S'!E695</f>
        <v>SQ601.3</v>
      </c>
      <c r="R705" s="127" t="str">
        <f>'E-S'!F695</f>
        <v>Convoyeur Devio triage palette en bas</v>
      </c>
    </row>
    <row r="706" spans="2:18">
      <c r="B706" s="427"/>
      <c r="C706" s="157" t="s">
        <v>380</v>
      </c>
      <c r="D706" s="117">
        <f t="shared" si="119"/>
        <v>230</v>
      </c>
      <c r="E706" s="151">
        <v>10</v>
      </c>
      <c r="F706" s="134"/>
      <c r="G706" s="175">
        <f t="shared" si="120"/>
        <v>1321</v>
      </c>
      <c r="H706" s="184">
        <v>10</v>
      </c>
      <c r="J706" s="165">
        <f t="shared" si="118"/>
        <v>41322</v>
      </c>
      <c r="L706" s="187" t="str">
        <f t="shared" si="117"/>
        <v>%MW41322.10</v>
      </c>
      <c r="M706" s="161" t="str">
        <f t="shared" si="113"/>
        <v>p_%I230.10</v>
      </c>
      <c r="O706" s="372">
        <f>'E-S'!C696</f>
        <v>1</v>
      </c>
      <c r="P706" s="127" t="str">
        <f>'E-S'!D696</f>
        <v>%IW3.0.230:X10 @30</v>
      </c>
      <c r="Q706" s="127" t="str">
        <f>'E-S'!E696</f>
        <v>B601.5</v>
      </c>
      <c r="R706" s="127" t="str">
        <f>'E-S'!F696</f>
        <v>Palette sur Convoyeur d'entrée [si 0]  ?</v>
      </c>
    </row>
    <row r="707" spans="2:18">
      <c r="B707" s="427"/>
      <c r="C707" s="157" t="s">
        <v>380</v>
      </c>
      <c r="D707" s="117">
        <f t="shared" si="119"/>
        <v>230</v>
      </c>
      <c r="E707" s="151">
        <v>11</v>
      </c>
      <c r="F707" s="134"/>
      <c r="G707" s="175">
        <f t="shared" si="120"/>
        <v>1321</v>
      </c>
      <c r="H707" s="184">
        <v>11</v>
      </c>
      <c r="J707" s="165">
        <f t="shared" si="118"/>
        <v>41322</v>
      </c>
      <c r="L707" s="187" t="str">
        <f t="shared" si="117"/>
        <v>%MW41322.11</v>
      </c>
      <c r="M707" s="161" t="str">
        <f t="shared" si="113"/>
        <v>p_%I230.11</v>
      </c>
      <c r="O707" s="372">
        <f>'E-S'!C697</f>
        <v>1</v>
      </c>
      <c r="P707" s="127" t="str">
        <f>'E-S'!D697</f>
        <v>%IW3.0.230:X11 @30</v>
      </c>
      <c r="Q707" s="127" t="str">
        <f>'E-S'!E697</f>
        <v>B601.6</v>
      </c>
      <c r="R707" s="127" t="str">
        <f>'E-S'!F697</f>
        <v>Palette sur Convoyeur sous dégerbeur [si 0 ?]</v>
      </c>
    </row>
    <row r="708" spans="2:18">
      <c r="B708" s="427"/>
      <c r="C708" s="157" t="s">
        <v>380</v>
      </c>
      <c r="D708" s="117">
        <f t="shared" si="119"/>
        <v>230</v>
      </c>
      <c r="E708" s="151">
        <v>12</v>
      </c>
      <c r="F708" s="134"/>
      <c r="G708" s="175">
        <f t="shared" si="120"/>
        <v>1321</v>
      </c>
      <c r="H708" s="184">
        <v>12</v>
      </c>
      <c r="J708" s="165">
        <f t="shared" si="118"/>
        <v>41322</v>
      </c>
      <c r="L708" s="187" t="str">
        <f t="shared" si="117"/>
        <v>%MW41322.12</v>
      </c>
      <c r="M708" s="161" t="str">
        <f t="shared" si="113"/>
        <v>p_%I230.12</v>
      </c>
      <c r="O708" s="372">
        <f>'E-S'!C698</f>
        <v>1</v>
      </c>
      <c r="P708" s="127" t="str">
        <f>'E-S'!D698</f>
        <v>%IW3.0.230:X12 @30</v>
      </c>
      <c r="Q708" s="127" t="str">
        <f>'E-S'!E698</f>
        <v>B602.2</v>
      </c>
      <c r="R708" s="127" t="str">
        <f>'E-S'!F698</f>
        <v>Palette sur convoyeur sous le place-film [si 0 ?]</v>
      </c>
    </row>
    <row r="709" spans="2:18">
      <c r="B709" s="427"/>
      <c r="C709" s="157" t="s">
        <v>380</v>
      </c>
      <c r="D709" s="117">
        <f t="shared" si="119"/>
        <v>230</v>
      </c>
      <c r="E709" s="151">
        <v>13</v>
      </c>
      <c r="F709" s="134"/>
      <c r="G709" s="175">
        <f t="shared" si="120"/>
        <v>1321</v>
      </c>
      <c r="H709" s="184">
        <v>13</v>
      </c>
      <c r="J709" s="165">
        <f t="shared" si="118"/>
        <v>41322</v>
      </c>
      <c r="L709" s="187" t="str">
        <f t="shared" si="117"/>
        <v>%MW41322.13</v>
      </c>
      <c r="M709" s="161" t="str">
        <f t="shared" si="113"/>
        <v>p_%I230.13</v>
      </c>
      <c r="O709" s="372">
        <f>'E-S'!C699</f>
        <v>0</v>
      </c>
      <c r="P709" s="127" t="str">
        <f>'E-S'!D699</f>
        <v>%IW3.0.230:X13 @30</v>
      </c>
      <c r="Q709" s="127" t="str">
        <f>'E-S'!E699</f>
        <v>n.c.</v>
      </c>
      <c r="R709" s="127">
        <f>'E-S'!F699</f>
        <v>0</v>
      </c>
    </row>
    <row r="710" spans="2:18">
      <c r="B710" s="427"/>
      <c r="C710" s="157" t="s">
        <v>380</v>
      </c>
      <c r="D710" s="117">
        <f t="shared" si="119"/>
        <v>230</v>
      </c>
      <c r="E710" s="151">
        <v>14</v>
      </c>
      <c r="F710" s="134"/>
      <c r="G710" s="175">
        <f t="shared" si="120"/>
        <v>1321</v>
      </c>
      <c r="H710" s="184">
        <v>14</v>
      </c>
      <c r="J710" s="165">
        <f t="shared" si="118"/>
        <v>41322</v>
      </c>
      <c r="L710" s="187" t="str">
        <f t="shared" si="117"/>
        <v>%MW41322.14</v>
      </c>
      <c r="M710" s="161" t="str">
        <f t="shared" si="113"/>
        <v>p_%I230.14</v>
      </c>
      <c r="O710" s="372">
        <f>'E-S'!C700</f>
        <v>0</v>
      </c>
      <c r="P710" s="127" t="str">
        <f>'E-S'!D700</f>
        <v>%IW3.0.230:X14 @30</v>
      </c>
      <c r="Q710" s="127" t="str">
        <f>'E-S'!E700</f>
        <v>B602.6</v>
      </c>
      <c r="R710" s="127" t="str">
        <f>'E-S'!F700</f>
        <v>Palette sur convoyeur Devio [si 0 ?]</v>
      </c>
    </row>
    <row r="711" spans="2:18" ht="17" thickBot="1">
      <c r="B711" s="428"/>
      <c r="C711" s="157" t="s">
        <v>380</v>
      </c>
      <c r="D711" s="117">
        <f t="shared" si="119"/>
        <v>230</v>
      </c>
      <c r="E711" s="151">
        <v>15</v>
      </c>
      <c r="F711" s="135"/>
      <c r="G711" s="175">
        <f t="shared" si="120"/>
        <v>1321</v>
      </c>
      <c r="H711" s="184">
        <v>15</v>
      </c>
      <c r="J711" s="165">
        <f t="shared" si="118"/>
        <v>41322</v>
      </c>
      <c r="L711" s="188" t="str">
        <f t="shared" si="117"/>
        <v>%MW41322.15</v>
      </c>
      <c r="M711" s="161" t="str">
        <f t="shared" si="113"/>
        <v>p_%I230.15</v>
      </c>
      <c r="O711" s="372">
        <f>'E-S'!C701</f>
        <v>1</v>
      </c>
      <c r="P711" s="127" t="str">
        <f>'E-S'!D701</f>
        <v>%IW3.0.230:X15 @30</v>
      </c>
      <c r="Q711" s="127" t="str">
        <f>'E-S'!E701</f>
        <v>n.c.</v>
      </c>
      <c r="R711" s="127">
        <f>'E-S'!F701</f>
        <v>0</v>
      </c>
    </row>
    <row r="712" spans="2:18" ht="17" thickBot="1">
      <c r="B712" s="167">
        <f>B696+1</f>
        <v>1322</v>
      </c>
      <c r="C712" s="158" t="s">
        <v>380</v>
      </c>
      <c r="D712" s="117">
        <f>D696+1</f>
        <v>231</v>
      </c>
      <c r="E712" s="152">
        <v>0</v>
      </c>
      <c r="F712" s="172" t="str">
        <f>CONCATENATE("%MW",B712,":=",LEFT(P712,10),";")</f>
        <v>%MW1322:=%IW3.0.231;</v>
      </c>
      <c r="G712" s="176">
        <f>B712</f>
        <v>1322</v>
      </c>
      <c r="H712" s="185">
        <v>0</v>
      </c>
      <c r="J712" s="166">
        <f>G712+40001</f>
        <v>41323</v>
      </c>
      <c r="L712" s="189" t="str">
        <f t="shared" si="117"/>
        <v>%MW41323.0</v>
      </c>
      <c r="M712" s="162" t="str">
        <f t="shared" si="113"/>
        <v>p_%I231.0</v>
      </c>
      <c r="O712" s="372">
        <f>'E-S'!C702</f>
        <v>1</v>
      </c>
      <c r="P712" s="127" t="str">
        <f>'E-S'!D702</f>
        <v>%IW3.0.231:X0 @30</v>
      </c>
      <c r="Q712" s="127" t="str">
        <f>'E-S'!E702</f>
        <v>SB51.3</v>
      </c>
      <c r="R712" s="127" t="str">
        <f>'E-S'!F702</f>
        <v>Bonton d'Arrêt d'Urgence appuyé [boitier porte Dégerbeur XP10-11]</v>
      </c>
    </row>
    <row r="713" spans="2:18" ht="16" customHeight="1">
      <c r="B713" s="426" t="str">
        <f>CONCATENATE("mot station PAL profibus ",RIGHT(P713,2))</f>
        <v>mot station PAL profibus 30</v>
      </c>
      <c r="C713" s="158" t="s">
        <v>380</v>
      </c>
      <c r="D713" s="117">
        <f t="shared" si="119"/>
        <v>231</v>
      </c>
      <c r="E713" s="152">
        <v>1</v>
      </c>
      <c r="F713" s="136"/>
      <c r="G713" s="176">
        <f t="shared" ref="G713:G727" si="121">G712</f>
        <v>1322</v>
      </c>
      <c r="H713" s="185">
        <v>1</v>
      </c>
      <c r="J713" s="166">
        <f t="shared" ref="J713:J727" si="122">G713+40001</f>
        <v>41323</v>
      </c>
      <c r="L713" s="190" t="str">
        <f t="shared" si="117"/>
        <v>%MW41323.1</v>
      </c>
      <c r="M713" s="162" t="str">
        <f t="shared" si="113"/>
        <v>p_%I231.1</v>
      </c>
      <c r="O713" s="372">
        <f>'E-S'!C703</f>
        <v>1</v>
      </c>
      <c r="P713" s="127" t="str">
        <f>'E-S'!D703</f>
        <v>%IW3.0.231:X1 @30</v>
      </c>
      <c r="Q713" s="127" t="str">
        <f>'E-S'!E703</f>
        <v>SB603.3</v>
      </c>
      <c r="R713" s="127" t="str">
        <f>'E-S'!F703</f>
        <v>Bouton-voyant Demande déverouillage portes 10-11 d'accès Dégerbeur appuyé [boitier XP10-11]</v>
      </c>
    </row>
    <row r="714" spans="2:18">
      <c r="B714" s="427"/>
      <c r="C714" s="158" t="s">
        <v>380</v>
      </c>
      <c r="D714" s="117">
        <f t="shared" si="119"/>
        <v>231</v>
      </c>
      <c r="E714" s="152">
        <v>2</v>
      </c>
      <c r="F714" s="136"/>
      <c r="G714" s="176">
        <f t="shared" si="121"/>
        <v>1322</v>
      </c>
      <c r="H714" s="185">
        <v>2</v>
      </c>
      <c r="J714" s="166">
        <f t="shared" si="122"/>
        <v>41323</v>
      </c>
      <c r="L714" s="190" t="str">
        <f t="shared" si="117"/>
        <v>%MW41323.2</v>
      </c>
      <c r="M714" s="162" t="str">
        <f t="shared" si="113"/>
        <v>p_%I231.2</v>
      </c>
      <c r="O714" s="372">
        <f>'E-S'!C704</f>
        <v>0</v>
      </c>
      <c r="P714" s="127" t="str">
        <f>'E-S'!D704</f>
        <v>%IW3.0.231:X2 @30</v>
      </c>
      <c r="Q714" s="127" t="str">
        <f>'E-S'!E704</f>
        <v>n.c.</v>
      </c>
      <c r="R714" s="127">
        <f>'E-S'!F704</f>
        <v>0</v>
      </c>
    </row>
    <row r="715" spans="2:18">
      <c r="B715" s="427"/>
      <c r="C715" s="158" t="s">
        <v>380</v>
      </c>
      <c r="D715" s="117">
        <f t="shared" si="119"/>
        <v>231</v>
      </c>
      <c r="E715" s="152">
        <v>3</v>
      </c>
      <c r="F715" s="136"/>
      <c r="G715" s="176">
        <f t="shared" si="121"/>
        <v>1322</v>
      </c>
      <c r="H715" s="185">
        <v>3</v>
      </c>
      <c r="J715" s="166">
        <f t="shared" si="122"/>
        <v>41323</v>
      </c>
      <c r="L715" s="190" t="str">
        <f t="shared" si="117"/>
        <v>%MW41323.3</v>
      </c>
      <c r="M715" s="162" t="str">
        <f t="shared" si="113"/>
        <v>p_%I231.3</v>
      </c>
      <c r="O715" s="372">
        <f>'E-S'!C705</f>
        <v>0</v>
      </c>
      <c r="P715" s="127" t="str">
        <f>'E-S'!D705</f>
        <v>%IW3.0.231:X3 @30</v>
      </c>
      <c r="Q715" s="127" t="str">
        <f>'E-S'!E705</f>
        <v>n.c.</v>
      </c>
      <c r="R715" s="127">
        <f>'E-S'!F705</f>
        <v>0</v>
      </c>
    </row>
    <row r="716" spans="2:18">
      <c r="B716" s="427"/>
      <c r="C716" s="158" t="s">
        <v>380</v>
      </c>
      <c r="D716" s="117">
        <f t="shared" si="119"/>
        <v>231</v>
      </c>
      <c r="E716" s="152">
        <v>4</v>
      </c>
      <c r="F716" s="136"/>
      <c r="G716" s="176">
        <f t="shared" si="121"/>
        <v>1322</v>
      </c>
      <c r="H716" s="185">
        <v>4</v>
      </c>
      <c r="J716" s="166">
        <f t="shared" si="122"/>
        <v>41323</v>
      </c>
      <c r="L716" s="190" t="str">
        <f t="shared" si="117"/>
        <v>%MW41323.4</v>
      </c>
      <c r="M716" s="162" t="str">
        <f t="shared" si="113"/>
        <v>p_%I231.4</v>
      </c>
      <c r="O716" s="372">
        <f>'E-S'!C706</f>
        <v>1</v>
      </c>
      <c r="P716" s="127" t="str">
        <f>'E-S'!D706</f>
        <v>%IW3.0.231:X4 @30</v>
      </c>
      <c r="Q716" s="127" t="str">
        <f>'E-S'!E706</f>
        <v>SA604.2</v>
      </c>
      <c r="R716" s="127" t="str">
        <f>'E-S'!F706</f>
        <v>Sélecteur sur Réglage [boitier XPR5-Réglage Dégerbeur]</v>
      </c>
    </row>
    <row r="717" spans="2:18">
      <c r="B717" s="427"/>
      <c r="C717" s="158" t="s">
        <v>380</v>
      </c>
      <c r="D717" s="117">
        <f t="shared" si="119"/>
        <v>231</v>
      </c>
      <c r="E717" s="152">
        <v>5</v>
      </c>
      <c r="F717" s="136"/>
      <c r="G717" s="176">
        <f t="shared" si="121"/>
        <v>1322</v>
      </c>
      <c r="H717" s="185">
        <v>5</v>
      </c>
      <c r="J717" s="166">
        <f t="shared" si="122"/>
        <v>41323</v>
      </c>
      <c r="L717" s="190" t="str">
        <f t="shared" si="117"/>
        <v>%MW41323.5</v>
      </c>
      <c r="M717" s="162" t="str">
        <f t="shared" si="113"/>
        <v>p_%I231.5</v>
      </c>
      <c r="O717" s="372">
        <f>'E-S'!C707</f>
        <v>1</v>
      </c>
      <c r="P717" s="127" t="str">
        <f>'E-S'!D707</f>
        <v>%IW3.0.231:X5 @30</v>
      </c>
      <c r="Q717" s="127" t="str">
        <f>'E-S'!E707</f>
        <v>SB604.3</v>
      </c>
      <c r="R717" s="127" t="str">
        <f>'E-S'!F707</f>
        <v>Bouton-voyant Habilitation Réglage Dégerbeur appuyé [boitier XPR5-Réglage Dégerbeur]</v>
      </c>
    </row>
    <row r="718" spans="2:18">
      <c r="B718" s="427"/>
      <c r="C718" s="158" t="s">
        <v>380</v>
      </c>
      <c r="D718" s="117">
        <f t="shared" si="119"/>
        <v>231</v>
      </c>
      <c r="E718" s="152">
        <v>6</v>
      </c>
      <c r="F718" s="136"/>
      <c r="G718" s="176">
        <f t="shared" si="121"/>
        <v>1322</v>
      </c>
      <c r="H718" s="185">
        <v>6</v>
      </c>
      <c r="J718" s="166">
        <f t="shared" si="122"/>
        <v>41323</v>
      </c>
      <c r="L718" s="190" t="str">
        <f t="shared" si="117"/>
        <v>%MW41323.6</v>
      </c>
      <c r="M718" s="162" t="str">
        <f t="shared" si="113"/>
        <v>p_%I231.6</v>
      </c>
      <c r="O718" s="372">
        <f>'E-S'!C708</f>
        <v>1</v>
      </c>
      <c r="P718" s="127" t="str">
        <f>'E-S'!D708</f>
        <v>%IW3.0.231:X6 @30</v>
      </c>
      <c r="Q718" s="127" t="str">
        <f>'E-S'!E708</f>
        <v>SA604.5</v>
      </c>
      <c r="R718" s="127" t="str">
        <f>'E-S'!F708</f>
        <v>Sélecteur Bras dégerbeur sur Ouvrir [boitier XPR5-Réglage Dégerbeur]</v>
      </c>
    </row>
    <row r="719" spans="2:18">
      <c r="B719" s="427"/>
      <c r="C719" s="158" t="s">
        <v>380</v>
      </c>
      <c r="D719" s="117">
        <f t="shared" si="119"/>
        <v>231</v>
      </c>
      <c r="E719" s="152">
        <v>7</v>
      </c>
      <c r="F719" s="136"/>
      <c r="G719" s="176">
        <f t="shared" si="121"/>
        <v>1322</v>
      </c>
      <c r="H719" s="185">
        <v>7</v>
      </c>
      <c r="J719" s="166">
        <f t="shared" si="122"/>
        <v>41323</v>
      </c>
      <c r="L719" s="190" t="str">
        <f t="shared" si="117"/>
        <v>%MW41323.7</v>
      </c>
      <c r="M719" s="162" t="str">
        <f t="shared" si="113"/>
        <v>p_%I231.7</v>
      </c>
      <c r="O719" s="372">
        <f>'E-S'!C709</f>
        <v>1</v>
      </c>
      <c r="P719" s="127" t="str">
        <f>'E-S'!D709</f>
        <v>%IW3.0.231:X7 @30</v>
      </c>
      <c r="Q719" s="127" t="str">
        <f>'E-S'!E709</f>
        <v>SA604.6</v>
      </c>
      <c r="R719" s="127" t="str">
        <f>'E-S'!F709</f>
        <v>Sélecteur Bras dégerbeur sur Fermer [boitier XPR5-Réglage Dégerbeur]</v>
      </c>
    </row>
    <row r="720" spans="2:18">
      <c r="B720" s="427"/>
      <c r="C720" s="158" t="s">
        <v>380</v>
      </c>
      <c r="D720" s="117">
        <f t="shared" si="119"/>
        <v>231</v>
      </c>
      <c r="E720" s="152">
        <v>8</v>
      </c>
      <c r="F720" s="136"/>
      <c r="G720" s="176">
        <f t="shared" si="121"/>
        <v>1322</v>
      </c>
      <c r="H720" s="185">
        <v>8</v>
      </c>
      <c r="J720" s="166">
        <f t="shared" si="122"/>
        <v>41323</v>
      </c>
      <c r="L720" s="190" t="str">
        <f t="shared" si="117"/>
        <v>%MW41323.8</v>
      </c>
      <c r="M720" s="162" t="str">
        <f t="shared" si="113"/>
        <v>p_%I231.8</v>
      </c>
      <c r="O720" s="372">
        <f>'E-S'!C710</f>
        <v>1</v>
      </c>
      <c r="P720" s="127" t="str">
        <f>'E-S'!D710</f>
        <v>%IW3.0.231:X8 @30</v>
      </c>
      <c r="Q720" s="127" t="str">
        <f>'E-S'!E710</f>
        <v>SA605.2</v>
      </c>
      <c r="R720" s="127" t="str">
        <f>'E-S'!F710</f>
        <v>Sélecteur Bras dégerbeur sur Monter [boitier XPR5-Réglage Dégerbeur]</v>
      </c>
    </row>
    <row r="721" spans="2:18">
      <c r="B721" s="427"/>
      <c r="C721" s="158" t="s">
        <v>380</v>
      </c>
      <c r="D721" s="117">
        <f t="shared" si="119"/>
        <v>231</v>
      </c>
      <c r="E721" s="152">
        <v>9</v>
      </c>
      <c r="F721" s="136"/>
      <c r="G721" s="176">
        <f t="shared" si="121"/>
        <v>1322</v>
      </c>
      <c r="H721" s="185">
        <v>9</v>
      </c>
      <c r="J721" s="166">
        <f t="shared" si="122"/>
        <v>41323</v>
      </c>
      <c r="L721" s="190" t="str">
        <f t="shared" si="117"/>
        <v>%MW41323.9</v>
      </c>
      <c r="M721" s="162" t="str">
        <f t="shared" si="113"/>
        <v>p_%I231.9</v>
      </c>
      <c r="O721" s="372">
        <f>'E-S'!C711</f>
        <v>1</v>
      </c>
      <c r="P721" s="127" t="str">
        <f>'E-S'!D711</f>
        <v>%IW3.0.231:X9 @30</v>
      </c>
      <c r="Q721" s="127" t="str">
        <f>'E-S'!E711</f>
        <v>SB605.3</v>
      </c>
      <c r="R721" s="127" t="str">
        <f>'E-S'!F711</f>
        <v>Sélecteur Bras dégerbeur sur Descendre [boitier XPR5-Réglage Dégerbeur]</v>
      </c>
    </row>
    <row r="722" spans="2:18">
      <c r="B722" s="427"/>
      <c r="C722" s="158" t="s">
        <v>380</v>
      </c>
      <c r="D722" s="117">
        <f t="shared" si="119"/>
        <v>231</v>
      </c>
      <c r="E722" s="152">
        <v>10</v>
      </c>
      <c r="F722" s="136"/>
      <c r="G722" s="176">
        <f t="shared" si="121"/>
        <v>1322</v>
      </c>
      <c r="H722" s="185">
        <v>10</v>
      </c>
      <c r="J722" s="166">
        <f t="shared" si="122"/>
        <v>41323</v>
      </c>
      <c r="L722" s="190" t="str">
        <f t="shared" si="117"/>
        <v>%MW41323.10</v>
      </c>
      <c r="M722" s="162" t="str">
        <f t="shared" si="113"/>
        <v>p_%I231.10</v>
      </c>
      <c r="O722" s="372">
        <f>'E-S'!C712</f>
        <v>1</v>
      </c>
      <c r="P722" s="127" t="str">
        <f>'E-S'!D712</f>
        <v>%IW3.0.231:X10 @30</v>
      </c>
      <c r="Q722" s="127" t="str">
        <f>'E-S'!E712</f>
        <v>n.c.</v>
      </c>
      <c r="R722" s="127" t="str">
        <f>'E-S'!F712</f>
        <v>pas compris l'intérrêt dans le programme, trop peu de mnémoniques</v>
      </c>
    </row>
    <row r="723" spans="2:18">
      <c r="B723" s="427"/>
      <c r="C723" s="158" t="s">
        <v>380</v>
      </c>
      <c r="D723" s="117">
        <f t="shared" si="119"/>
        <v>231</v>
      </c>
      <c r="E723" s="152">
        <v>11</v>
      </c>
      <c r="F723" s="136"/>
      <c r="G723" s="176">
        <f t="shared" si="121"/>
        <v>1322</v>
      </c>
      <c r="H723" s="185">
        <v>11</v>
      </c>
      <c r="J723" s="166">
        <f t="shared" si="122"/>
        <v>41323</v>
      </c>
      <c r="L723" s="190" t="str">
        <f t="shared" si="117"/>
        <v>%MW41323.11</v>
      </c>
      <c r="M723" s="162" t="str">
        <f t="shared" si="113"/>
        <v>p_%I231.11</v>
      </c>
      <c r="O723" s="372">
        <f>'E-S'!C713</f>
        <v>0</v>
      </c>
      <c r="P723" s="127" t="str">
        <f>'E-S'!D713</f>
        <v>%IW3.0.231:X11 @30</v>
      </c>
      <c r="Q723" s="127" t="str">
        <f>'E-S'!E713</f>
        <v>n.c.</v>
      </c>
      <c r="R723" s="127">
        <f>'E-S'!F713</f>
        <v>0</v>
      </c>
    </row>
    <row r="724" spans="2:18">
      <c r="B724" s="427"/>
      <c r="C724" s="158" t="s">
        <v>380</v>
      </c>
      <c r="D724" s="117">
        <f t="shared" si="119"/>
        <v>231</v>
      </c>
      <c r="E724" s="152">
        <v>12</v>
      </c>
      <c r="F724" s="136"/>
      <c r="G724" s="176">
        <f t="shared" si="121"/>
        <v>1322</v>
      </c>
      <c r="H724" s="185">
        <v>12</v>
      </c>
      <c r="J724" s="166">
        <f t="shared" si="122"/>
        <v>41323</v>
      </c>
      <c r="L724" s="190" t="str">
        <f t="shared" si="117"/>
        <v>%MW41323.12</v>
      </c>
      <c r="M724" s="162" t="str">
        <f t="shared" si="113"/>
        <v>p_%I231.12</v>
      </c>
      <c r="O724" s="372">
        <f>'E-S'!C714</f>
        <v>1</v>
      </c>
      <c r="P724" s="127" t="str">
        <f>'E-S'!D714</f>
        <v>%IW3.0.231:X12 @30</v>
      </c>
      <c r="Q724" s="127" t="str">
        <f>'E-S'!E714</f>
        <v>n.c.</v>
      </c>
      <c r="R724" s="127" t="str">
        <f>'E-S'!F714</f>
        <v>ne sert pas dans le programme</v>
      </c>
    </row>
    <row r="725" spans="2:18">
      <c r="B725" s="427"/>
      <c r="C725" s="158" t="s">
        <v>380</v>
      </c>
      <c r="D725" s="117">
        <f t="shared" si="119"/>
        <v>231</v>
      </c>
      <c r="E725" s="152">
        <v>13</v>
      </c>
      <c r="F725" s="136"/>
      <c r="G725" s="176">
        <f t="shared" si="121"/>
        <v>1322</v>
      </c>
      <c r="H725" s="185">
        <v>13</v>
      </c>
      <c r="J725" s="166">
        <f t="shared" si="122"/>
        <v>41323</v>
      </c>
      <c r="L725" s="190" t="str">
        <f t="shared" si="117"/>
        <v>%MW41323.13</v>
      </c>
      <c r="M725" s="162" t="str">
        <f t="shared" si="113"/>
        <v>p_%I231.13</v>
      </c>
      <c r="O725" s="372">
        <f>'E-S'!C715</f>
        <v>1</v>
      </c>
      <c r="P725" s="127" t="str">
        <f>'E-S'!D715</f>
        <v>%IW3.0.231:X13 @30</v>
      </c>
      <c r="Q725" s="127" t="str">
        <f>'E-S'!E715</f>
        <v>n.c.</v>
      </c>
      <c r="R725" s="127">
        <f>'E-S'!F715</f>
        <v>0</v>
      </c>
    </row>
    <row r="726" spans="2:18">
      <c r="B726" s="427"/>
      <c r="C726" s="158" t="s">
        <v>380</v>
      </c>
      <c r="D726" s="117">
        <f t="shared" si="119"/>
        <v>231</v>
      </c>
      <c r="E726" s="152">
        <v>14</v>
      </c>
      <c r="F726" s="136"/>
      <c r="G726" s="176">
        <f t="shared" si="121"/>
        <v>1322</v>
      </c>
      <c r="H726" s="185">
        <v>14</v>
      </c>
      <c r="J726" s="166">
        <f t="shared" si="122"/>
        <v>41323</v>
      </c>
      <c r="L726" s="190" t="str">
        <f t="shared" si="117"/>
        <v>%MW41323.14</v>
      </c>
      <c r="M726" s="162" t="str">
        <f t="shared" si="113"/>
        <v>p_%I231.14</v>
      </c>
      <c r="O726" s="372">
        <f>'E-S'!C716</f>
        <v>1</v>
      </c>
      <c r="P726" s="127" t="str">
        <f>'E-S'!D716</f>
        <v>%IW3.0.231:X14 @30</v>
      </c>
      <c r="Q726" s="127" t="str">
        <f>'E-S'!E716</f>
        <v>n.c.</v>
      </c>
      <c r="R726" s="127">
        <f>'E-S'!F716</f>
        <v>0</v>
      </c>
    </row>
    <row r="727" spans="2:18" ht="17" thickBot="1">
      <c r="B727" s="428"/>
      <c r="C727" s="158" t="s">
        <v>380</v>
      </c>
      <c r="D727" s="117">
        <f t="shared" si="119"/>
        <v>231</v>
      </c>
      <c r="E727" s="152">
        <v>15</v>
      </c>
      <c r="F727" s="137"/>
      <c r="G727" s="176">
        <f t="shared" si="121"/>
        <v>1322</v>
      </c>
      <c r="H727" s="185">
        <v>15</v>
      </c>
      <c r="J727" s="166">
        <f t="shared" si="122"/>
        <v>41323</v>
      </c>
      <c r="L727" s="191" t="str">
        <f t="shared" si="117"/>
        <v>%MW41323.15</v>
      </c>
      <c r="M727" s="162" t="str">
        <f t="shared" si="113"/>
        <v>p_%I231.15</v>
      </c>
      <c r="O727" s="372">
        <f>'E-S'!C717</f>
        <v>1</v>
      </c>
      <c r="P727" s="127" t="str">
        <f>'E-S'!D717</f>
        <v>%IW3.0.231:X15 @30</v>
      </c>
      <c r="Q727" s="127" t="str">
        <f>'E-S'!E717</f>
        <v>n.c.</v>
      </c>
      <c r="R727" s="127">
        <f>'E-S'!F717</f>
        <v>0</v>
      </c>
    </row>
    <row r="728" spans="2:18" ht="17" thickBot="1">
      <c r="B728" s="167">
        <f>B712+1</f>
        <v>1323</v>
      </c>
      <c r="C728" s="157" t="s">
        <v>380</v>
      </c>
      <c r="D728" s="117">
        <f>D712+1</f>
        <v>232</v>
      </c>
      <c r="E728" s="151">
        <v>0</v>
      </c>
      <c r="F728" s="171" t="str">
        <f>CONCATENATE("%MW",B728,":=",LEFT(P728,10),";")</f>
        <v>%MW1323:=%IW3.0.232;</v>
      </c>
      <c r="G728" s="175">
        <f>B728</f>
        <v>1323</v>
      </c>
      <c r="H728" s="184">
        <v>0</v>
      </c>
      <c r="J728" s="165">
        <f>G728+40001</f>
        <v>41324</v>
      </c>
      <c r="L728" s="186" t="str">
        <f t="shared" ref="L728:L759" si="123">CONCATENATE("%MW",J728,".",H728)</f>
        <v>%MW41324.0</v>
      </c>
      <c r="M728" s="161" t="str">
        <f t="shared" si="113"/>
        <v>p_%I232.0</v>
      </c>
      <c r="O728" s="372">
        <f>'E-S'!C718</f>
        <v>1</v>
      </c>
      <c r="P728" s="127" t="str">
        <f>'E-S'!D718</f>
        <v>%IW3.0.232:X0 @30</v>
      </c>
      <c r="Q728" s="127" t="str">
        <f>'E-S'!E718</f>
        <v>607_C8-1_Navette</v>
      </c>
      <c r="R728" s="127" t="str">
        <f>'E-S'!F718</f>
        <v>Info de la NAVETTE : "Navette en Défaut" reçue</v>
      </c>
    </row>
    <row r="729" spans="2:18" ht="16" customHeight="1">
      <c r="B729" s="426" t="str">
        <f>CONCATENATE("mot station PAL profibus ",RIGHT(P729,2))</f>
        <v>mot station PAL profibus 30</v>
      </c>
      <c r="C729" s="157" t="s">
        <v>380</v>
      </c>
      <c r="D729" s="117">
        <f>D728</f>
        <v>232</v>
      </c>
      <c r="E729" s="151">
        <v>1</v>
      </c>
      <c r="F729" s="134"/>
      <c r="G729" s="175">
        <f>G728</f>
        <v>1323</v>
      </c>
      <c r="H729" s="184">
        <v>1</v>
      </c>
      <c r="J729" s="165">
        <f t="shared" ref="J729:J743" si="124">G729+40001</f>
        <v>41324</v>
      </c>
      <c r="L729" s="187" t="str">
        <f t="shared" si="123"/>
        <v>%MW41324.1</v>
      </c>
      <c r="M729" s="161" t="str">
        <f t="shared" si="113"/>
        <v>p_%I232.1</v>
      </c>
      <c r="O729" s="372">
        <f>'E-S'!C719</f>
        <v>1</v>
      </c>
      <c r="P729" s="127" t="str">
        <f>'E-S'!D719</f>
        <v>%IW3.0.232:X1 @30</v>
      </c>
      <c r="Q729" s="127" t="str">
        <f>'E-S'!E719</f>
        <v>607_C8-1_Navette</v>
      </c>
      <c r="R729" s="127" t="str">
        <f>'E-S'!F719</f>
        <v>Info de la NAVETTE : "OK pour charger palettes pleines" reçue</v>
      </c>
    </row>
    <row r="730" spans="2:18">
      <c r="B730" s="427"/>
      <c r="C730" s="157" t="s">
        <v>380</v>
      </c>
      <c r="D730" s="117">
        <f t="shared" ref="D730:D743" si="125">D729</f>
        <v>232</v>
      </c>
      <c r="E730" s="151">
        <v>2</v>
      </c>
      <c r="F730" s="134"/>
      <c r="G730" s="175">
        <f t="shared" ref="G730:G743" si="126">G729</f>
        <v>1323</v>
      </c>
      <c r="H730" s="184">
        <v>2</v>
      </c>
      <c r="J730" s="165">
        <f t="shared" si="124"/>
        <v>41324</v>
      </c>
      <c r="L730" s="187" t="str">
        <f t="shared" si="123"/>
        <v>%MW41324.2</v>
      </c>
      <c r="M730" s="161" t="str">
        <f t="shared" si="113"/>
        <v>p_%I232.2</v>
      </c>
      <c r="O730" s="372">
        <f>'E-S'!C720</f>
        <v>0</v>
      </c>
      <c r="P730" s="127" t="str">
        <f>'E-S'!D720</f>
        <v>%IW3.0.232:X2 @30</v>
      </c>
      <c r="Q730" s="127" t="str">
        <f>'E-S'!E720</f>
        <v>n.c.</v>
      </c>
      <c r="R730" s="127">
        <f>'E-S'!F720</f>
        <v>0</v>
      </c>
    </row>
    <row r="731" spans="2:18">
      <c r="B731" s="427"/>
      <c r="C731" s="157" t="s">
        <v>380</v>
      </c>
      <c r="D731" s="117">
        <f t="shared" si="125"/>
        <v>232</v>
      </c>
      <c r="E731" s="151">
        <v>3</v>
      </c>
      <c r="F731" s="134"/>
      <c r="G731" s="175">
        <f t="shared" si="126"/>
        <v>1323</v>
      </c>
      <c r="H731" s="184">
        <v>3</v>
      </c>
      <c r="J731" s="165">
        <f t="shared" si="124"/>
        <v>41324</v>
      </c>
      <c r="L731" s="187" t="str">
        <f t="shared" si="123"/>
        <v>%MW41324.3</v>
      </c>
      <c r="M731" s="161" t="str">
        <f t="shared" si="113"/>
        <v>p_%I232.3</v>
      </c>
      <c r="O731" s="372">
        <f>'E-S'!C721</f>
        <v>1</v>
      </c>
      <c r="P731" s="127" t="str">
        <f>'E-S'!D721</f>
        <v>%IW3.0.232:X3 @30</v>
      </c>
      <c r="Q731" s="127" t="str">
        <f>'E-S'!E721</f>
        <v>n.c.</v>
      </c>
      <c r="R731" s="127">
        <f>'E-S'!F721</f>
        <v>0</v>
      </c>
    </row>
    <row r="732" spans="2:18">
      <c r="B732" s="427"/>
      <c r="C732" s="157" t="s">
        <v>380</v>
      </c>
      <c r="D732" s="117">
        <f t="shared" si="125"/>
        <v>232</v>
      </c>
      <c r="E732" s="151">
        <v>4</v>
      </c>
      <c r="F732" s="134"/>
      <c r="G732" s="175">
        <f t="shared" si="126"/>
        <v>1323</v>
      </c>
      <c r="H732" s="184">
        <v>4</v>
      </c>
      <c r="J732" s="165">
        <f t="shared" si="124"/>
        <v>41324</v>
      </c>
      <c r="L732" s="187" t="str">
        <f t="shared" si="123"/>
        <v>%MW41324.4</v>
      </c>
      <c r="M732" s="161" t="str">
        <f t="shared" si="113"/>
        <v>p_%I232.4</v>
      </c>
      <c r="O732" s="373"/>
      <c r="P732" s="276"/>
      <c r="Q732" s="276"/>
      <c r="R732" s="276"/>
    </row>
    <row r="733" spans="2:18">
      <c r="B733" s="427"/>
      <c r="C733" s="157" t="s">
        <v>380</v>
      </c>
      <c r="D733" s="117">
        <f t="shared" si="125"/>
        <v>232</v>
      </c>
      <c r="E733" s="151">
        <v>5</v>
      </c>
      <c r="F733" s="134"/>
      <c r="G733" s="175">
        <f t="shared" si="126"/>
        <v>1323</v>
      </c>
      <c r="H733" s="184">
        <v>5</v>
      </c>
      <c r="J733" s="165">
        <f t="shared" si="124"/>
        <v>41324</v>
      </c>
      <c r="L733" s="187" t="str">
        <f t="shared" si="123"/>
        <v>%MW41324.5</v>
      </c>
      <c r="M733" s="161" t="str">
        <f t="shared" si="113"/>
        <v>p_%I232.5</v>
      </c>
      <c r="O733" s="373"/>
      <c r="P733" s="276"/>
      <c r="Q733" s="276"/>
      <c r="R733" s="276"/>
    </row>
    <row r="734" spans="2:18">
      <c r="B734" s="427"/>
      <c r="C734" s="157" t="s">
        <v>380</v>
      </c>
      <c r="D734" s="117">
        <f t="shared" si="125"/>
        <v>232</v>
      </c>
      <c r="E734" s="151">
        <v>6</v>
      </c>
      <c r="F734" s="134"/>
      <c r="G734" s="175">
        <f t="shared" si="126"/>
        <v>1323</v>
      </c>
      <c r="H734" s="184">
        <v>6</v>
      </c>
      <c r="J734" s="165">
        <f t="shared" si="124"/>
        <v>41324</v>
      </c>
      <c r="L734" s="187" t="str">
        <f t="shared" si="123"/>
        <v>%MW41324.6</v>
      </c>
      <c r="M734" s="161" t="str">
        <f t="shared" si="113"/>
        <v>p_%I232.6</v>
      </c>
      <c r="O734" s="373"/>
      <c r="P734" s="276"/>
      <c r="Q734" s="276"/>
      <c r="R734" s="276"/>
    </row>
    <row r="735" spans="2:18">
      <c r="B735" s="427"/>
      <c r="C735" s="157" t="s">
        <v>380</v>
      </c>
      <c r="D735" s="117">
        <f t="shared" si="125"/>
        <v>232</v>
      </c>
      <c r="E735" s="151">
        <v>7</v>
      </c>
      <c r="F735" s="134"/>
      <c r="G735" s="175">
        <f t="shared" si="126"/>
        <v>1323</v>
      </c>
      <c r="H735" s="184">
        <v>7</v>
      </c>
      <c r="J735" s="165">
        <f t="shared" si="124"/>
        <v>41324</v>
      </c>
      <c r="L735" s="187" t="str">
        <f t="shared" si="123"/>
        <v>%MW41324.7</v>
      </c>
      <c r="M735" s="161" t="str">
        <f t="shared" si="113"/>
        <v>p_%I232.7</v>
      </c>
      <c r="O735" s="373"/>
      <c r="P735" s="276"/>
      <c r="Q735" s="276"/>
      <c r="R735" s="276"/>
    </row>
    <row r="736" spans="2:18">
      <c r="B736" s="427"/>
      <c r="C736" s="157" t="s">
        <v>380</v>
      </c>
      <c r="D736" s="117">
        <f t="shared" si="125"/>
        <v>232</v>
      </c>
      <c r="E736" s="151">
        <v>8</v>
      </c>
      <c r="F736" s="134"/>
      <c r="G736" s="175">
        <f t="shared" si="126"/>
        <v>1323</v>
      </c>
      <c r="H736" s="184">
        <v>8</v>
      </c>
      <c r="J736" s="165">
        <f t="shared" si="124"/>
        <v>41324</v>
      </c>
      <c r="L736" s="187" t="str">
        <f t="shared" si="123"/>
        <v>%MW41324.8</v>
      </c>
      <c r="M736" s="161" t="str">
        <f t="shared" si="113"/>
        <v>p_%I232.8</v>
      </c>
      <c r="O736" s="373"/>
      <c r="P736" s="276"/>
      <c r="Q736" s="276"/>
      <c r="R736" s="276"/>
    </row>
    <row r="737" spans="2:18">
      <c r="B737" s="427"/>
      <c r="C737" s="157" t="s">
        <v>380</v>
      </c>
      <c r="D737" s="117">
        <f t="shared" si="125"/>
        <v>232</v>
      </c>
      <c r="E737" s="151">
        <v>9</v>
      </c>
      <c r="F737" s="134"/>
      <c r="G737" s="175">
        <f t="shared" si="126"/>
        <v>1323</v>
      </c>
      <c r="H737" s="184">
        <v>9</v>
      </c>
      <c r="J737" s="165">
        <f t="shared" si="124"/>
        <v>41324</v>
      </c>
      <c r="L737" s="187" t="str">
        <f t="shared" si="123"/>
        <v>%MW41324.9</v>
      </c>
      <c r="M737" s="161" t="str">
        <f t="shared" si="113"/>
        <v>p_%I232.9</v>
      </c>
      <c r="O737" s="373"/>
      <c r="P737" s="276"/>
      <c r="Q737" s="276"/>
      <c r="R737" s="276"/>
    </row>
    <row r="738" spans="2:18">
      <c r="B738" s="427"/>
      <c r="C738" s="157" t="s">
        <v>380</v>
      </c>
      <c r="D738" s="117">
        <f t="shared" si="125"/>
        <v>232</v>
      </c>
      <c r="E738" s="151">
        <v>10</v>
      </c>
      <c r="F738" s="134"/>
      <c r="G738" s="175">
        <f t="shared" si="126"/>
        <v>1323</v>
      </c>
      <c r="H738" s="184">
        <v>10</v>
      </c>
      <c r="J738" s="165">
        <f t="shared" si="124"/>
        <v>41324</v>
      </c>
      <c r="L738" s="187" t="str">
        <f t="shared" si="123"/>
        <v>%MW41324.10</v>
      </c>
      <c r="M738" s="161" t="str">
        <f t="shared" si="113"/>
        <v>p_%I232.10</v>
      </c>
      <c r="O738" s="373"/>
      <c r="P738" s="276"/>
      <c r="Q738" s="276"/>
      <c r="R738" s="276"/>
    </row>
    <row r="739" spans="2:18">
      <c r="B739" s="427"/>
      <c r="C739" s="157" t="s">
        <v>380</v>
      </c>
      <c r="D739" s="117">
        <f t="shared" si="125"/>
        <v>232</v>
      </c>
      <c r="E739" s="151">
        <v>11</v>
      </c>
      <c r="F739" s="134"/>
      <c r="G739" s="175">
        <f t="shared" si="126"/>
        <v>1323</v>
      </c>
      <c r="H739" s="184">
        <v>11</v>
      </c>
      <c r="J739" s="165">
        <f t="shared" si="124"/>
        <v>41324</v>
      </c>
      <c r="L739" s="187" t="str">
        <f t="shared" si="123"/>
        <v>%MW41324.11</v>
      </c>
      <c r="M739" s="161" t="str">
        <f t="shared" si="113"/>
        <v>p_%I232.11</v>
      </c>
      <c r="O739" s="373"/>
      <c r="P739" s="276"/>
      <c r="Q739" s="276"/>
      <c r="R739" s="276"/>
    </row>
    <row r="740" spans="2:18">
      <c r="B740" s="427"/>
      <c r="C740" s="157" t="s">
        <v>380</v>
      </c>
      <c r="D740" s="117">
        <f t="shared" si="125"/>
        <v>232</v>
      </c>
      <c r="E740" s="151">
        <v>12</v>
      </c>
      <c r="F740" s="134"/>
      <c r="G740" s="175">
        <f t="shared" si="126"/>
        <v>1323</v>
      </c>
      <c r="H740" s="184">
        <v>12</v>
      </c>
      <c r="J740" s="165">
        <f t="shared" si="124"/>
        <v>41324</v>
      </c>
      <c r="L740" s="187" t="str">
        <f t="shared" si="123"/>
        <v>%MW41324.12</v>
      </c>
      <c r="M740" s="161" t="str">
        <f t="shared" si="113"/>
        <v>p_%I232.12</v>
      </c>
      <c r="O740" s="373"/>
      <c r="P740" s="276"/>
      <c r="Q740" s="276"/>
      <c r="R740" s="276"/>
    </row>
    <row r="741" spans="2:18">
      <c r="B741" s="427"/>
      <c r="C741" s="157" t="s">
        <v>380</v>
      </c>
      <c r="D741" s="117">
        <f t="shared" si="125"/>
        <v>232</v>
      </c>
      <c r="E741" s="151">
        <v>13</v>
      </c>
      <c r="F741" s="134"/>
      <c r="G741" s="175">
        <f t="shared" si="126"/>
        <v>1323</v>
      </c>
      <c r="H741" s="184">
        <v>13</v>
      </c>
      <c r="J741" s="165">
        <f t="shared" si="124"/>
        <v>41324</v>
      </c>
      <c r="L741" s="187" t="str">
        <f t="shared" si="123"/>
        <v>%MW41324.13</v>
      </c>
      <c r="M741" s="161" t="str">
        <f t="shared" si="113"/>
        <v>p_%I232.13</v>
      </c>
      <c r="O741" s="373"/>
      <c r="P741" s="276"/>
      <c r="Q741" s="276"/>
      <c r="R741" s="276"/>
    </row>
    <row r="742" spans="2:18">
      <c r="B742" s="427"/>
      <c r="C742" s="157" t="s">
        <v>380</v>
      </c>
      <c r="D742" s="117">
        <f t="shared" si="125"/>
        <v>232</v>
      </c>
      <c r="E742" s="151">
        <v>14</v>
      </c>
      <c r="F742" s="134"/>
      <c r="G742" s="175">
        <f t="shared" si="126"/>
        <v>1323</v>
      </c>
      <c r="H742" s="184">
        <v>14</v>
      </c>
      <c r="J742" s="165">
        <f t="shared" si="124"/>
        <v>41324</v>
      </c>
      <c r="L742" s="187" t="str">
        <f t="shared" si="123"/>
        <v>%MW41324.14</v>
      </c>
      <c r="M742" s="161" t="str">
        <f t="shared" si="113"/>
        <v>p_%I232.14</v>
      </c>
      <c r="O742" s="373"/>
      <c r="P742" s="276"/>
      <c r="Q742" s="276"/>
      <c r="R742" s="276"/>
    </row>
    <row r="743" spans="2:18" ht="17" thickBot="1">
      <c r="B743" s="428"/>
      <c r="C743" s="157" t="s">
        <v>380</v>
      </c>
      <c r="D743" s="117">
        <f t="shared" si="125"/>
        <v>232</v>
      </c>
      <c r="E743" s="151">
        <v>15</v>
      </c>
      <c r="F743" s="135"/>
      <c r="G743" s="175">
        <f t="shared" si="126"/>
        <v>1323</v>
      </c>
      <c r="H743" s="184">
        <v>15</v>
      </c>
      <c r="J743" s="165">
        <f t="shared" si="124"/>
        <v>41324</v>
      </c>
      <c r="L743" s="188" t="str">
        <f t="shared" si="123"/>
        <v>%MW41324.15</v>
      </c>
      <c r="M743" s="161" t="str">
        <f t="shared" si="113"/>
        <v>p_%I232.15</v>
      </c>
      <c r="O743" s="373"/>
      <c r="P743" s="276"/>
      <c r="Q743" s="276"/>
      <c r="R743" s="276"/>
    </row>
    <row r="744" spans="2:18" ht="17" thickBot="1">
      <c r="B744" s="167">
        <f>B728+1</f>
        <v>1324</v>
      </c>
      <c r="C744" s="159" t="s">
        <v>416</v>
      </c>
      <c r="D744" s="168">
        <v>230</v>
      </c>
      <c r="E744" s="152">
        <v>0</v>
      </c>
      <c r="F744" s="172" t="str">
        <f>CONCATENATE("%MW",B744,":=",LEFT(P744,10),";")</f>
        <v>%MW1324:=%QW3.0.230;</v>
      </c>
      <c r="G744" s="175">
        <f>B744</f>
        <v>1324</v>
      </c>
      <c r="H744" s="184">
        <v>0</v>
      </c>
      <c r="J744" s="169">
        <f>G744+40001</f>
        <v>41325</v>
      </c>
      <c r="L744" s="186" t="str">
        <f t="shared" si="123"/>
        <v>%MW41325.0</v>
      </c>
      <c r="M744" s="163" t="str">
        <f t="shared" ref="M744:M759" si="127">CONCATENATE($H$2,"_",C744,D744,".",E744)</f>
        <v>p_%Q230.0</v>
      </c>
      <c r="O744" s="372">
        <f>'E-S'!C722</f>
        <v>1</v>
      </c>
      <c r="P744" s="127" t="str">
        <f>'E-S'!D722</f>
        <v>%QW3.0.230:X0 @30</v>
      </c>
      <c r="Q744" s="127" t="str">
        <f>'E-S'!E722</f>
        <v>SB604.3</v>
      </c>
      <c r="R744" s="127" t="str">
        <f>'E-S'!F722</f>
        <v>ALLUMER Bouton-voyant Habilitation Réglage Dégerbeur [boitier XPR5-Réglage Dégerbeur]</v>
      </c>
    </row>
    <row r="745" spans="2:18" ht="16" customHeight="1">
      <c r="B745" s="426" t="str">
        <f>CONCATENATE("mot station PAL profibus ",RIGHT(P745,2))</f>
        <v>mot station PAL profibus 30</v>
      </c>
      <c r="C745" s="159" t="s">
        <v>416</v>
      </c>
      <c r="D745" s="117">
        <f>D744</f>
        <v>230</v>
      </c>
      <c r="E745" s="152">
        <v>1</v>
      </c>
      <c r="F745" s="136"/>
      <c r="G745" s="175">
        <f>G744</f>
        <v>1324</v>
      </c>
      <c r="H745" s="184">
        <v>1</v>
      </c>
      <c r="J745" s="169">
        <f t="shared" ref="J745:J759" si="128">G745+40001</f>
        <v>41325</v>
      </c>
      <c r="L745" s="187" t="str">
        <f t="shared" si="123"/>
        <v>%MW41325.1</v>
      </c>
      <c r="M745" s="163" t="str">
        <f t="shared" si="127"/>
        <v>p_%Q230.1</v>
      </c>
      <c r="O745" s="372">
        <f>'E-S'!C723</f>
        <v>1</v>
      </c>
      <c r="P745" s="127" t="str">
        <f>'E-S'!D723</f>
        <v>%QW3.0.230:X1 @30</v>
      </c>
      <c r="Q745" s="127" t="str">
        <f>'E-S'!E723</f>
        <v>SB603.3</v>
      </c>
      <c r="R745" s="127" t="str">
        <f>'E-S'!F723</f>
        <v>ALLUMER Bouton-voyant Demande déverouillage portes d'accès 10-11 [boitier XP10-11]</v>
      </c>
    </row>
    <row r="746" spans="2:18">
      <c r="B746" s="427"/>
      <c r="C746" s="159" t="s">
        <v>416</v>
      </c>
      <c r="D746" s="117">
        <f t="shared" ref="D746:D759" si="129">D745</f>
        <v>230</v>
      </c>
      <c r="E746" s="152">
        <v>2</v>
      </c>
      <c r="F746" s="136"/>
      <c r="G746" s="175">
        <f t="shared" ref="G746:G759" si="130">G745</f>
        <v>1324</v>
      </c>
      <c r="H746" s="184">
        <v>2</v>
      </c>
      <c r="J746" s="169">
        <f t="shared" si="128"/>
        <v>41325</v>
      </c>
      <c r="L746" s="187" t="str">
        <f t="shared" si="123"/>
        <v>%MW41325.2</v>
      </c>
      <c r="M746" s="163" t="str">
        <f t="shared" si="127"/>
        <v>p_%Q230.2</v>
      </c>
      <c r="O746" s="372">
        <f>'E-S'!C724</f>
        <v>1</v>
      </c>
      <c r="P746" s="127" t="str">
        <f>'E-S'!D724</f>
        <v>%QW3.0.230:X2 @30</v>
      </c>
      <c r="Q746" s="127" t="str">
        <f>'E-S'!E724</f>
        <v>n.c.</v>
      </c>
      <c r="R746" s="127">
        <f>'E-S'!F724</f>
        <v>0</v>
      </c>
    </row>
    <row r="747" spans="2:18">
      <c r="B747" s="427"/>
      <c r="C747" s="159" t="s">
        <v>416</v>
      </c>
      <c r="D747" s="117">
        <f t="shared" si="129"/>
        <v>230</v>
      </c>
      <c r="E747" s="152">
        <v>3</v>
      </c>
      <c r="F747" s="136"/>
      <c r="G747" s="175">
        <f t="shared" si="130"/>
        <v>1324</v>
      </c>
      <c r="H747" s="184">
        <v>3</v>
      </c>
      <c r="J747" s="169">
        <f t="shared" si="128"/>
        <v>41325</v>
      </c>
      <c r="L747" s="187" t="str">
        <f t="shared" si="123"/>
        <v>%MW41325.3</v>
      </c>
      <c r="M747" s="163" t="str">
        <f t="shared" si="127"/>
        <v>p_%Q230.3</v>
      </c>
      <c r="O747" s="372">
        <f>'E-S'!C725</f>
        <v>0</v>
      </c>
      <c r="P747" s="127" t="str">
        <f>'E-S'!D725</f>
        <v>%QW3.0.230:X3 @30</v>
      </c>
      <c r="Q747" s="127" t="str">
        <f>'E-S'!E725</f>
        <v>n.c.</v>
      </c>
      <c r="R747" s="127">
        <f>'E-S'!F725</f>
        <v>0</v>
      </c>
    </row>
    <row r="748" spans="2:18">
      <c r="B748" s="427"/>
      <c r="C748" s="159" t="s">
        <v>416</v>
      </c>
      <c r="D748" s="117">
        <f t="shared" si="129"/>
        <v>230</v>
      </c>
      <c r="E748" s="152">
        <v>4</v>
      </c>
      <c r="F748" s="136"/>
      <c r="G748" s="175">
        <f t="shared" si="130"/>
        <v>1324</v>
      </c>
      <c r="H748" s="184">
        <v>4</v>
      </c>
      <c r="J748" s="169">
        <f t="shared" si="128"/>
        <v>41325</v>
      </c>
      <c r="L748" s="187" t="str">
        <f t="shared" si="123"/>
        <v>%MW41325.4</v>
      </c>
      <c r="M748" s="163" t="str">
        <f t="shared" si="127"/>
        <v>p_%Q230.4</v>
      </c>
      <c r="O748" s="372">
        <f>'E-S'!C726</f>
        <v>1</v>
      </c>
      <c r="P748" s="127" t="str">
        <f>'E-S'!D726</f>
        <v>%QW3.0.230:X4 @30</v>
      </c>
      <c r="Q748" s="127" t="str">
        <f>'E-S'!E726</f>
        <v>YV612.2</v>
      </c>
      <c r="R748" s="127" t="str">
        <f>'E-S'!F726</f>
        <v>OUVRIR Bras Dégerbeur</v>
      </c>
    </row>
    <row r="749" spans="2:18">
      <c r="B749" s="427"/>
      <c r="C749" s="159" t="s">
        <v>416</v>
      </c>
      <c r="D749" s="117">
        <f t="shared" si="129"/>
        <v>230</v>
      </c>
      <c r="E749" s="152">
        <v>5</v>
      </c>
      <c r="F749" s="136"/>
      <c r="G749" s="175">
        <f t="shared" si="130"/>
        <v>1324</v>
      </c>
      <c r="H749" s="184">
        <v>5</v>
      </c>
      <c r="J749" s="169">
        <f t="shared" si="128"/>
        <v>41325</v>
      </c>
      <c r="L749" s="187" t="str">
        <f t="shared" si="123"/>
        <v>%MW41325.5</v>
      </c>
      <c r="M749" s="163" t="str">
        <f t="shared" si="127"/>
        <v>p_%Q230.5</v>
      </c>
      <c r="O749" s="372">
        <f>'E-S'!C727</f>
        <v>1</v>
      </c>
      <c r="P749" s="127" t="str">
        <f>'E-S'!D727</f>
        <v>%QW3.0.230:X5 @30</v>
      </c>
      <c r="Q749" s="127" t="str">
        <f>'E-S'!E727</f>
        <v>YV612.3</v>
      </c>
      <c r="R749" s="127" t="str">
        <f>'E-S'!F727</f>
        <v>FERMER Bras Dégerbeur</v>
      </c>
    </row>
    <row r="750" spans="2:18">
      <c r="B750" s="427"/>
      <c r="C750" s="159" t="s">
        <v>416</v>
      </c>
      <c r="D750" s="117">
        <f t="shared" si="129"/>
        <v>230</v>
      </c>
      <c r="E750" s="152">
        <v>6</v>
      </c>
      <c r="F750" s="136"/>
      <c r="G750" s="175">
        <f t="shared" si="130"/>
        <v>1324</v>
      </c>
      <c r="H750" s="184">
        <v>6</v>
      </c>
      <c r="J750" s="169">
        <f t="shared" si="128"/>
        <v>41325</v>
      </c>
      <c r="L750" s="187" t="str">
        <f t="shared" si="123"/>
        <v>%MW41325.6</v>
      </c>
      <c r="M750" s="163" t="str">
        <f t="shared" si="127"/>
        <v>p_%Q230.6</v>
      </c>
      <c r="O750" s="372">
        <f>'E-S'!C728</f>
        <v>1</v>
      </c>
      <c r="P750" s="127" t="str">
        <f>'E-S'!D728</f>
        <v>%QW3.0.230:X6 @30</v>
      </c>
      <c r="Q750" s="127" t="str">
        <f>'E-S'!E728</f>
        <v>n.c.</v>
      </c>
      <c r="R750" s="127">
        <f>'E-S'!F728</f>
        <v>0</v>
      </c>
    </row>
    <row r="751" spans="2:18">
      <c r="B751" s="427"/>
      <c r="C751" s="159" t="s">
        <v>416</v>
      </c>
      <c r="D751" s="117">
        <f t="shared" si="129"/>
        <v>230</v>
      </c>
      <c r="E751" s="152">
        <v>7</v>
      </c>
      <c r="F751" s="136"/>
      <c r="G751" s="175">
        <f t="shared" si="130"/>
        <v>1324</v>
      </c>
      <c r="H751" s="184">
        <v>7</v>
      </c>
      <c r="J751" s="169">
        <f t="shared" si="128"/>
        <v>41325</v>
      </c>
      <c r="L751" s="187" t="str">
        <f t="shared" si="123"/>
        <v>%MW41325.7</v>
      </c>
      <c r="M751" s="163" t="str">
        <f t="shared" si="127"/>
        <v>p_%Q230.7</v>
      </c>
      <c r="O751" s="372">
        <f>'E-S'!C729</f>
        <v>1</v>
      </c>
      <c r="P751" s="127" t="str">
        <f>'E-S'!D729</f>
        <v>%QW3.0.230:X7 @30</v>
      </c>
      <c r="Q751" s="127" t="str">
        <f>'E-S'!E729</f>
        <v>n.c.</v>
      </c>
      <c r="R751" s="127">
        <f>'E-S'!F729</f>
        <v>0</v>
      </c>
    </row>
    <row r="752" spans="2:18">
      <c r="B752" s="427"/>
      <c r="C752" s="159" t="s">
        <v>416</v>
      </c>
      <c r="D752" s="117">
        <f t="shared" si="129"/>
        <v>230</v>
      </c>
      <c r="E752" s="152">
        <v>8</v>
      </c>
      <c r="F752" s="136"/>
      <c r="G752" s="175">
        <f t="shared" si="130"/>
        <v>1324</v>
      </c>
      <c r="H752" s="184">
        <v>8</v>
      </c>
      <c r="J752" s="169">
        <f t="shared" si="128"/>
        <v>41325</v>
      </c>
      <c r="L752" s="187" t="str">
        <f t="shared" si="123"/>
        <v>%MW41325.8</v>
      </c>
      <c r="M752" s="163" t="str">
        <f t="shared" si="127"/>
        <v>p_%Q230.8</v>
      </c>
      <c r="O752" s="372">
        <f>'E-S'!C730</f>
        <v>1</v>
      </c>
      <c r="P752" s="127" t="str">
        <f>'E-S'!D730</f>
        <v>%QW3.0.230:X8 @30</v>
      </c>
      <c r="Q752" s="127" t="str">
        <f>'E-S'!E730</f>
        <v>n.c.</v>
      </c>
      <c r="R752" s="127">
        <f>'E-S'!F730</f>
        <v>0</v>
      </c>
    </row>
    <row r="753" spans="2:18">
      <c r="B753" s="427"/>
      <c r="C753" s="159" t="s">
        <v>416</v>
      </c>
      <c r="D753" s="117">
        <f t="shared" si="129"/>
        <v>230</v>
      </c>
      <c r="E753" s="152">
        <v>9</v>
      </c>
      <c r="F753" s="136"/>
      <c r="G753" s="175">
        <f t="shared" si="130"/>
        <v>1324</v>
      </c>
      <c r="H753" s="184">
        <v>9</v>
      </c>
      <c r="J753" s="169">
        <f t="shared" si="128"/>
        <v>41325</v>
      </c>
      <c r="L753" s="187" t="str">
        <f t="shared" si="123"/>
        <v>%MW41325.9</v>
      </c>
      <c r="M753" s="163" t="str">
        <f t="shared" si="127"/>
        <v>p_%Q230.9</v>
      </c>
      <c r="O753" s="372">
        <f>'E-S'!C731</f>
        <v>1</v>
      </c>
      <c r="P753" s="127" t="str">
        <f>'E-S'!D731</f>
        <v>%QW3.0.230:X9 @30</v>
      </c>
      <c r="Q753" s="127" t="str">
        <f>'E-S'!E731</f>
        <v>n.c.</v>
      </c>
      <c r="R753" s="127">
        <f>'E-S'!F731</f>
        <v>0</v>
      </c>
    </row>
    <row r="754" spans="2:18">
      <c r="B754" s="427"/>
      <c r="C754" s="159" t="s">
        <v>416</v>
      </c>
      <c r="D754" s="117">
        <f t="shared" si="129"/>
        <v>230</v>
      </c>
      <c r="E754" s="152">
        <v>10</v>
      </c>
      <c r="F754" s="136"/>
      <c r="G754" s="175">
        <f t="shared" si="130"/>
        <v>1324</v>
      </c>
      <c r="H754" s="184">
        <v>10</v>
      </c>
      <c r="J754" s="169">
        <f t="shared" si="128"/>
        <v>41325</v>
      </c>
      <c r="L754" s="187" t="str">
        <f t="shared" si="123"/>
        <v>%MW41325.10</v>
      </c>
      <c r="M754" s="163" t="str">
        <f t="shared" si="127"/>
        <v>p_%Q230.10</v>
      </c>
      <c r="O754" s="372">
        <f>'E-S'!C732</f>
        <v>1</v>
      </c>
      <c r="P754" s="127" t="str">
        <f>'E-S'!D732</f>
        <v>%QW3.0.230:X10 @30</v>
      </c>
      <c r="Q754" s="127" t="str">
        <f>'E-S'!E732</f>
        <v>YV614.5</v>
      </c>
      <c r="R754" s="127" t="str">
        <f>'E-S'!F732</f>
        <v>MONTER Convoyeur Devio triage palette</v>
      </c>
    </row>
    <row r="755" spans="2:18">
      <c r="B755" s="427"/>
      <c r="C755" s="159" t="s">
        <v>416</v>
      </c>
      <c r="D755" s="117">
        <f t="shared" si="129"/>
        <v>230</v>
      </c>
      <c r="E755" s="152">
        <v>11</v>
      </c>
      <c r="F755" s="136"/>
      <c r="G755" s="175">
        <f t="shared" si="130"/>
        <v>1324</v>
      </c>
      <c r="H755" s="184">
        <v>11</v>
      </c>
      <c r="J755" s="169">
        <f t="shared" si="128"/>
        <v>41325</v>
      </c>
      <c r="L755" s="187" t="str">
        <f t="shared" si="123"/>
        <v>%MW41325.11</v>
      </c>
      <c r="M755" s="163" t="str">
        <f t="shared" si="127"/>
        <v>p_%Q230.11</v>
      </c>
      <c r="O755" s="372">
        <f>'E-S'!C733</f>
        <v>1</v>
      </c>
      <c r="P755" s="127" t="str">
        <f>'E-S'!D733</f>
        <v>%QW3.0.230:X11 @30</v>
      </c>
      <c r="Q755" s="127" t="str">
        <f>'E-S'!E733</f>
        <v>YV614.6</v>
      </c>
      <c r="R755" s="127" t="str">
        <f>'E-S'!F733</f>
        <v>DESCENDRE Convoyeur Devio triage palette</v>
      </c>
    </row>
    <row r="756" spans="2:18">
      <c r="B756" s="427"/>
      <c r="C756" s="159" t="s">
        <v>416</v>
      </c>
      <c r="D756" s="117">
        <f t="shared" si="129"/>
        <v>230</v>
      </c>
      <c r="E756" s="152">
        <v>12</v>
      </c>
      <c r="F756" s="136"/>
      <c r="G756" s="175">
        <f t="shared" si="130"/>
        <v>1324</v>
      </c>
      <c r="H756" s="184">
        <v>12</v>
      </c>
      <c r="J756" s="169">
        <f t="shared" si="128"/>
        <v>41325</v>
      </c>
      <c r="L756" s="187" t="str">
        <f t="shared" si="123"/>
        <v>%MW41325.12</v>
      </c>
      <c r="M756" s="163" t="str">
        <f t="shared" si="127"/>
        <v>p_%Q230.12</v>
      </c>
      <c r="O756" s="372">
        <f>'E-S'!C734</f>
        <v>1</v>
      </c>
      <c r="P756" s="127" t="str">
        <f>'E-S'!D734</f>
        <v>%QW3.0.230:X12 @30</v>
      </c>
      <c r="Q756" s="127" t="str">
        <f>'E-S'!E734</f>
        <v>SQ61.1</v>
      </c>
      <c r="R756" s="127" t="str">
        <f>'E-S'!F734</f>
        <v>DÉVERROUILLER Portes 10 accès Dégerbeur</v>
      </c>
    </row>
    <row r="757" spans="2:18">
      <c r="B757" s="427"/>
      <c r="C757" s="159" t="s">
        <v>416</v>
      </c>
      <c r="D757" s="117">
        <f t="shared" si="129"/>
        <v>230</v>
      </c>
      <c r="E757" s="152">
        <v>13</v>
      </c>
      <c r="F757" s="136"/>
      <c r="G757" s="175">
        <f t="shared" si="130"/>
        <v>1324</v>
      </c>
      <c r="H757" s="184">
        <v>13</v>
      </c>
      <c r="J757" s="169">
        <f t="shared" si="128"/>
        <v>41325</v>
      </c>
      <c r="L757" s="187" t="str">
        <f t="shared" si="123"/>
        <v>%MW41325.13</v>
      </c>
      <c r="M757" s="163" t="str">
        <f t="shared" si="127"/>
        <v>p_%Q230.13</v>
      </c>
      <c r="O757" s="372">
        <f>'E-S'!C735</f>
        <v>1</v>
      </c>
      <c r="P757" s="127" t="str">
        <f>'E-S'!D735</f>
        <v>%QW3.0.230:X13 @30</v>
      </c>
      <c r="Q757" s="127" t="str">
        <f>'E-S'!E735</f>
        <v>SQ61.1A</v>
      </c>
      <c r="R757" s="127" t="str">
        <f>'E-S'!F735</f>
        <v>DÉVERROUILLER Portes 11 accès Dégerbeur</v>
      </c>
    </row>
    <row r="758" spans="2:18">
      <c r="B758" s="427"/>
      <c r="C758" s="159" t="s">
        <v>416</v>
      </c>
      <c r="D758" s="117">
        <f t="shared" si="129"/>
        <v>230</v>
      </c>
      <c r="E758" s="152">
        <v>14</v>
      </c>
      <c r="F758" s="136"/>
      <c r="G758" s="175">
        <f t="shared" si="130"/>
        <v>1324</v>
      </c>
      <c r="H758" s="184">
        <v>14</v>
      </c>
      <c r="J758" s="169">
        <f t="shared" si="128"/>
        <v>41325</v>
      </c>
      <c r="L758" s="187" t="str">
        <f t="shared" si="123"/>
        <v>%MW41325.14</v>
      </c>
      <c r="M758" s="163" t="str">
        <f t="shared" si="127"/>
        <v>p_%Q230.14</v>
      </c>
      <c r="O758" s="372">
        <f>'E-S'!C736</f>
        <v>1</v>
      </c>
      <c r="P758" s="127" t="str">
        <f>'E-S'!D736</f>
        <v>%QW3.0.230:X14 @30</v>
      </c>
      <c r="Q758" s="127" t="str">
        <f>'E-S'!E736</f>
        <v>617_C8-1_Navette</v>
      </c>
      <c r="R758" s="127" t="str">
        <f>'E-S'!F736</f>
        <v>INFORMER la NAVETTE : "Demande de réceptionner palette pleine"</v>
      </c>
    </row>
    <row r="759" spans="2:18" ht="17" thickBot="1">
      <c r="B759" s="428"/>
      <c r="C759" s="159" t="s">
        <v>416</v>
      </c>
      <c r="D759" s="117">
        <f t="shared" si="129"/>
        <v>230</v>
      </c>
      <c r="E759" s="152">
        <v>15</v>
      </c>
      <c r="F759" s="137"/>
      <c r="G759" s="175">
        <f t="shared" si="130"/>
        <v>1324</v>
      </c>
      <c r="H759" s="184">
        <v>15</v>
      </c>
      <c r="J759" s="169">
        <f t="shared" si="128"/>
        <v>41325</v>
      </c>
      <c r="L759" s="188" t="str">
        <f t="shared" si="123"/>
        <v>%MW41325.15</v>
      </c>
      <c r="M759" s="163" t="str">
        <f t="shared" si="127"/>
        <v>p_%Q230.15</v>
      </c>
      <c r="O759" s="372">
        <f>'E-S'!C737</f>
        <v>1</v>
      </c>
      <c r="P759" s="127" t="str">
        <f>'E-S'!D737</f>
        <v>%QW3.0.230:X15 @30</v>
      </c>
      <c r="Q759" s="127" t="str">
        <f>'E-S'!E737</f>
        <v>617_C8-1_Navette</v>
      </c>
      <c r="R759" s="127" t="str">
        <f>'E-S'!F737</f>
        <v>INFORMER la NAVETTE : "Demande de pile de palette vide"</v>
      </c>
    </row>
    <row r="760" spans="2:18">
      <c r="B760" s="130"/>
      <c r="D760" s="127"/>
      <c r="F760" s="127"/>
      <c r="G760" s="446" t="s">
        <v>6942</v>
      </c>
      <c r="H760" s="446"/>
      <c r="I760" s="446"/>
      <c r="J760" s="446"/>
      <c r="K760" s="446"/>
      <c r="L760" s="446"/>
      <c r="M760" s="446"/>
      <c r="P760" s="127"/>
    </row>
    <row r="761" spans="2:18" ht="17" thickBot="1">
      <c r="D761" s="127"/>
      <c r="F761" s="127"/>
      <c r="G761" s="446"/>
      <c r="H761" s="446"/>
      <c r="I761" s="446"/>
      <c r="J761" s="446"/>
      <c r="K761" s="446"/>
      <c r="L761" s="446"/>
      <c r="M761" s="446"/>
    </row>
    <row r="762" spans="2:18" ht="17" thickBot="1">
      <c r="B762" s="600" t="s">
        <v>6937</v>
      </c>
      <c r="C762" s="157" t="s">
        <v>6910</v>
      </c>
      <c r="D762" s="168">
        <v>3</v>
      </c>
      <c r="E762" s="151">
        <v>0</v>
      </c>
      <c r="F762" s="447"/>
      <c r="G762" s="408">
        <v>514</v>
      </c>
      <c r="J762" s="165">
        <f>G762+40001</f>
        <v>40515</v>
      </c>
      <c r="L762" s="277" t="str">
        <f>CONCATENATE("%MW",J762)</f>
        <v>%MW40515</v>
      </c>
      <c r="M762" s="157" t="str">
        <f>CONCATENATE($G$2,"_",C762,D762,".",E762)</f>
        <v>s_%ID3.0</v>
      </c>
      <c r="O762" s="273">
        <f>'E-S'!C147</f>
        <v>0</v>
      </c>
      <c r="P762" s="273" t="str">
        <f>'E-S'!D147</f>
        <v>%ID3.0</v>
      </c>
      <c r="Q762" s="275" t="str">
        <f>'E-S'!E147</f>
        <v>EN87.1</v>
      </c>
      <c r="R762" s="275" t="str">
        <f>'E-S'!F147</f>
        <v>Etat du comptage Impulsions Codeur butée mobile 1 (%MW514 avec SP en 513) ou mieux : %MW1102</v>
      </c>
    </row>
    <row r="763" spans="2:18" ht="16" customHeight="1">
      <c r="B763" s="601"/>
      <c r="C763" s="157" t="s">
        <v>6910</v>
      </c>
      <c r="D763" s="117">
        <f>D762</f>
        <v>3</v>
      </c>
      <c r="E763" s="151">
        <v>1</v>
      </c>
      <c r="F763" s="448"/>
      <c r="G763" s="408">
        <v>524</v>
      </c>
      <c r="J763" s="165">
        <f t="shared" ref="J763:J765" si="131">G763+40001</f>
        <v>40525</v>
      </c>
      <c r="L763" s="277" t="str">
        <f t="shared" ref="L763:L765" si="132">CONCATENATE("%MW",J763)</f>
        <v>%MW40525</v>
      </c>
      <c r="M763" s="157" t="str">
        <f t="shared" ref="M763:M777" si="133">CONCATENATE($G$2,"_",C763,D763,".",E763)</f>
        <v>s_%ID3.1</v>
      </c>
      <c r="O763" s="273">
        <f>'E-S'!C148</f>
        <v>0</v>
      </c>
      <c r="P763" s="273" t="str">
        <f>'E-S'!D148</f>
        <v>%ID3.1</v>
      </c>
      <c r="Q763" s="275" t="str">
        <f>'E-S'!E148</f>
        <v>EN88.1</v>
      </c>
      <c r="R763" s="275" t="str">
        <f>'E-S'!F148</f>
        <v>Etat du comptage Impulsions Codeur butée mobile 2 (%MW524 avec SP en 523) ou mieux : %MW1103</v>
      </c>
    </row>
    <row r="764" spans="2:18">
      <c r="B764" s="601"/>
      <c r="C764" s="157" t="s">
        <v>6910</v>
      </c>
      <c r="D764" s="117">
        <f t="shared" ref="D764:D765" si="134">D763</f>
        <v>3</v>
      </c>
      <c r="E764" s="151">
        <v>2</v>
      </c>
      <c r="F764" s="448"/>
      <c r="G764" s="408">
        <v>534</v>
      </c>
      <c r="J764" s="165">
        <f t="shared" si="131"/>
        <v>40535</v>
      </c>
      <c r="L764" s="277" t="str">
        <f t="shared" si="132"/>
        <v>%MW40535</v>
      </c>
      <c r="M764" s="157" t="str">
        <f t="shared" si="133"/>
        <v>s_%ID3.2</v>
      </c>
      <c r="O764" s="273">
        <f>'E-S'!C149</f>
        <v>0</v>
      </c>
      <c r="P764" s="273" t="str">
        <f>'E-S'!D149</f>
        <v>%ID3.2</v>
      </c>
      <c r="Q764" s="275" t="str">
        <f>'E-S'!E149</f>
        <v>EN89.1</v>
      </c>
      <c r="R764" s="275" t="str">
        <f>'E-S'!F149</f>
        <v>Etat du comptage Impulsions Codeur butée mobile 3 (%MW534 avec SP en 533) ou mieux : %MW1104</v>
      </c>
    </row>
    <row r="765" spans="2:18" ht="17" thickBot="1">
      <c r="B765" s="602"/>
      <c r="C765" s="157" t="s">
        <v>6910</v>
      </c>
      <c r="D765" s="117">
        <f t="shared" si="134"/>
        <v>3</v>
      </c>
      <c r="E765" s="151">
        <v>3</v>
      </c>
      <c r="F765" s="449"/>
      <c r="G765" s="408">
        <v>544</v>
      </c>
      <c r="J765" s="165">
        <f t="shared" si="131"/>
        <v>40545</v>
      </c>
      <c r="L765" s="277" t="str">
        <f t="shared" si="132"/>
        <v>%MW40545</v>
      </c>
      <c r="M765" s="157" t="str">
        <f t="shared" si="133"/>
        <v>s_%ID3.3</v>
      </c>
      <c r="O765" s="273">
        <f>'E-S'!C150</f>
        <v>0</v>
      </c>
      <c r="P765" s="273" t="str">
        <f>'E-S'!D150</f>
        <v>%ID3.3</v>
      </c>
      <c r="Q765" s="275" t="str">
        <f>'E-S'!E150</f>
        <v>EN90.1</v>
      </c>
      <c r="R765" s="275" t="str">
        <f>'E-S'!F150</f>
        <v>Etat du comptage Impulsions Codeur butée mobile 4 (%MW544 avec SP en 543) ou mieux : %MW1105</v>
      </c>
    </row>
    <row r="766" spans="2:18" ht="17" thickBot="1">
      <c r="B766" s="600" t="s">
        <v>6938</v>
      </c>
      <c r="C766" s="158" t="s">
        <v>1987</v>
      </c>
      <c r="D766" s="168">
        <v>4</v>
      </c>
      <c r="E766" s="151">
        <v>101</v>
      </c>
      <c r="F766" s="447"/>
      <c r="G766" s="406">
        <v>1100</v>
      </c>
      <c r="J766" s="166">
        <f>G766+40001</f>
        <v>41101</v>
      </c>
      <c r="L766" s="277" t="str">
        <f>CONCATENATE("%MW",J766)</f>
        <v>%MW41101</v>
      </c>
      <c r="M766" s="158" t="str">
        <f t="shared" si="133"/>
        <v>s_%IW4.101</v>
      </c>
      <c r="O766" s="273">
        <f>'E-S'!C151</f>
        <v>0</v>
      </c>
      <c r="P766" s="261" t="str">
        <f>'E-S'!D151</f>
        <v>%IW4.0.101 @10</v>
      </c>
      <c r="Q766" s="127" t="str">
        <f>'E-S'!E151</f>
        <v>EN211.2</v>
      </c>
      <c r="R766" s="127" t="str">
        <f>'E-S'!F151</f>
        <v>Position en Translation du Pousseur (adr. Profibus : 10) (%MW1100)</v>
      </c>
    </row>
    <row r="767" spans="2:18" ht="16" customHeight="1">
      <c r="B767" s="601"/>
      <c r="C767" s="158" t="s">
        <v>1987</v>
      </c>
      <c r="D767" s="117">
        <f>D766</f>
        <v>4</v>
      </c>
      <c r="E767" s="151">
        <f>E766+10</f>
        <v>111</v>
      </c>
      <c r="F767" s="448"/>
      <c r="G767" s="406">
        <v>1101</v>
      </c>
      <c r="J767" s="166">
        <f t="shared" ref="J767:J769" si="135">G767+40001</f>
        <v>41102</v>
      </c>
      <c r="L767" s="277" t="str">
        <f t="shared" ref="L767:L769" si="136">CONCATENATE("%MW",J767)</f>
        <v>%MW41102</v>
      </c>
      <c r="M767" s="158" t="str">
        <f t="shared" si="133"/>
        <v>s_%IW4.111</v>
      </c>
      <c r="O767" s="273">
        <f>'E-S'!C152</f>
        <v>0</v>
      </c>
      <c r="P767" s="261" t="str">
        <f>'E-S'!D152</f>
        <v>%IW4.0.111 @11</v>
      </c>
      <c r="Q767" s="127" t="str">
        <f>'E-S'!E152</f>
        <v>EN211.6</v>
      </c>
      <c r="R767" s="127" t="str">
        <f>'E-S'!F152</f>
        <v>Position en Levage du Pousseur (adr. Profibus : 11) (%MW1101)</v>
      </c>
    </row>
    <row r="768" spans="2:18" ht="17" thickBot="1">
      <c r="B768" s="602"/>
      <c r="C768" s="158" t="s">
        <v>1987</v>
      </c>
      <c r="D768" s="117">
        <f t="shared" ref="D768" si="137">D767</f>
        <v>4</v>
      </c>
      <c r="E768" s="151">
        <f>E767+10</f>
        <v>121</v>
      </c>
      <c r="F768" s="449"/>
      <c r="G768" s="406">
        <v>585</v>
      </c>
      <c r="J768" s="166">
        <f t="shared" si="135"/>
        <v>40586</v>
      </c>
      <c r="L768" s="277" t="str">
        <f t="shared" si="136"/>
        <v>%MW40586</v>
      </c>
      <c r="M768" s="158" t="str">
        <f t="shared" si="133"/>
        <v>s_%IW4.121</v>
      </c>
      <c r="O768" s="273">
        <f>'E-S'!C153</f>
        <v>0</v>
      </c>
      <c r="P768" s="261" t="str">
        <f>'E-S'!D153</f>
        <v>%IW4.0.121 @12</v>
      </c>
      <c r="Q768" s="127" t="str">
        <f>'E-S'!E153</f>
        <v>EN212.2</v>
      </c>
      <c r="R768" s="127" t="str">
        <f>'E-S'!F153</f>
        <v>Position du tapis de la Table (adr. Profibus : 12) (%MW581) ou mieux %MW585</v>
      </c>
    </row>
    <row r="769" spans="2:27" ht="17" thickBot="1">
      <c r="B769" s="600" t="s">
        <v>6939</v>
      </c>
      <c r="C769" s="159" t="s">
        <v>1988</v>
      </c>
      <c r="D769" s="168">
        <v>9</v>
      </c>
      <c r="E769" s="151">
        <v>0</v>
      </c>
      <c r="F769" s="401"/>
      <c r="G769" s="407">
        <v>516</v>
      </c>
      <c r="J769" s="169">
        <f t="shared" si="135"/>
        <v>40517</v>
      </c>
      <c r="L769" s="277" t="str">
        <f t="shared" si="136"/>
        <v>%MW40517</v>
      </c>
      <c r="M769" s="163" t="str">
        <f t="shared" si="133"/>
        <v>s_%QW9.0</v>
      </c>
      <c r="O769" s="273">
        <f>'E-S'!C154</f>
        <v>1</v>
      </c>
      <c r="P769" s="274" t="str">
        <f>'E-S'!D135</f>
        <v>%QW9.0</v>
      </c>
      <c r="Q769" s="127" t="str">
        <f>'E-S'!E135</f>
        <v>U87.3</v>
      </c>
      <c r="R769" s="276" t="str">
        <f>'E-S'!F135</f>
        <v>IMPOSER CONSIGNE de vitesse analogique 0-10V à la Butée mobile 1 (%MW516)</v>
      </c>
      <c r="S769" s="276"/>
      <c r="T769" s="276"/>
      <c r="U769" s="276"/>
    </row>
    <row r="770" spans="2:27" ht="16" customHeight="1">
      <c r="B770" s="601"/>
      <c r="C770" s="159" t="s">
        <v>1988</v>
      </c>
      <c r="D770" s="117">
        <f>D769</f>
        <v>9</v>
      </c>
      <c r="E770" s="151">
        <f>E769+1</f>
        <v>1</v>
      </c>
      <c r="F770" s="402"/>
      <c r="G770" s="407">
        <v>526</v>
      </c>
      <c r="J770" s="169">
        <f t="shared" ref="J770" si="138">G770+40001</f>
        <v>40527</v>
      </c>
      <c r="L770" s="277" t="str">
        <f t="shared" ref="L770" si="139">CONCATENATE("%MW",J770)</f>
        <v>%MW40527</v>
      </c>
      <c r="M770" s="163" t="str">
        <f t="shared" si="133"/>
        <v>s_%QW9.1</v>
      </c>
      <c r="O770" s="273">
        <f>'E-S'!C155</f>
        <v>1</v>
      </c>
      <c r="P770" s="274" t="str">
        <f>'E-S'!D136</f>
        <v>%QW9.1</v>
      </c>
      <c r="Q770" s="127" t="str">
        <f>'E-S'!E136</f>
        <v>U88.3</v>
      </c>
      <c r="R770" s="276" t="str">
        <f>'E-S'!F136</f>
        <v>IMPOSER CONSIGNE de vitesse analogique 0-10V à la Butée mobile 2 (%MW526)</v>
      </c>
      <c r="S770" s="276"/>
      <c r="T770" s="276"/>
      <c r="U770" s="276"/>
    </row>
    <row r="771" spans="2:27">
      <c r="B771" s="601"/>
      <c r="C771" s="159" t="s">
        <v>1988</v>
      </c>
      <c r="D771" s="117">
        <f t="shared" ref="D771:D772" si="140">D770</f>
        <v>9</v>
      </c>
      <c r="E771" s="151">
        <f t="shared" ref="E771:E772" si="141">E770+1</f>
        <v>2</v>
      </c>
      <c r="F771" s="402"/>
      <c r="G771" s="407">
        <v>536</v>
      </c>
      <c r="J771" s="169">
        <f t="shared" ref="J771:J773" si="142">G771+40001</f>
        <v>40537</v>
      </c>
      <c r="L771" s="277" t="str">
        <f t="shared" ref="L771:L773" si="143">CONCATENATE("%MW",J771)</f>
        <v>%MW40537</v>
      </c>
      <c r="M771" s="163" t="str">
        <f t="shared" si="133"/>
        <v>s_%QW9.2</v>
      </c>
      <c r="O771" s="273">
        <f>'E-S'!C156</f>
        <v>1</v>
      </c>
      <c r="P771" s="274" t="str">
        <f>'E-S'!D137</f>
        <v>%QW9.2</v>
      </c>
      <c r="Q771" s="127" t="str">
        <f>'E-S'!E137</f>
        <v>U89.3</v>
      </c>
      <c r="R771" s="276" t="str">
        <f>'E-S'!F137</f>
        <v>IMPOSER CONSIGNE de vitesse analogique 0-10V à la Butée mobile 3 (%MW536)</v>
      </c>
      <c r="S771" s="276"/>
      <c r="T771" s="276"/>
      <c r="U771" s="276"/>
    </row>
    <row r="772" spans="2:27" ht="17" thickBot="1">
      <c r="B772" s="602"/>
      <c r="C772" s="159" t="s">
        <v>1988</v>
      </c>
      <c r="D772" s="117">
        <f t="shared" si="140"/>
        <v>9</v>
      </c>
      <c r="E772" s="151">
        <f t="shared" si="141"/>
        <v>3</v>
      </c>
      <c r="F772" s="403"/>
      <c r="G772" s="407">
        <v>546</v>
      </c>
      <c r="J772" s="169">
        <f t="shared" si="142"/>
        <v>40547</v>
      </c>
      <c r="L772" s="277" t="str">
        <f t="shared" si="143"/>
        <v>%MW40547</v>
      </c>
      <c r="M772" s="163" t="str">
        <f t="shared" si="133"/>
        <v>s_%QW9.3</v>
      </c>
      <c r="O772" s="273">
        <f>'E-S'!C157</f>
        <v>0</v>
      </c>
      <c r="P772" s="274" t="str">
        <f>'E-S'!D138</f>
        <v>%QW9.3</v>
      </c>
      <c r="Q772" s="127" t="str">
        <f>'E-S'!E138</f>
        <v>U90.3</v>
      </c>
      <c r="R772" s="276" t="str">
        <f>'E-S'!F138</f>
        <v>IMPOSER CONSIGNE de vitesse analogique 0-10V à la Butée mobile 4 (%MW546)</v>
      </c>
      <c r="S772" s="276"/>
      <c r="T772" s="276"/>
      <c r="U772" s="276"/>
    </row>
    <row r="773" spans="2:27" ht="17" thickBot="1">
      <c r="B773" s="167">
        <f>B342+1</f>
        <v>1221</v>
      </c>
      <c r="C773" s="160" t="s">
        <v>1988</v>
      </c>
      <c r="D773" s="168">
        <v>10</v>
      </c>
      <c r="E773" s="151">
        <v>0</v>
      </c>
      <c r="F773" s="172" t="str">
        <f>CONCATENATE("%MW",B773,":=",C773,D773,".",E773,";")</f>
        <v>%MW1221:=%QW10.0;</v>
      </c>
      <c r="G773" s="176">
        <f t="shared" ref="G773" si="144">B773</f>
        <v>1221</v>
      </c>
      <c r="J773" s="170">
        <f t="shared" si="142"/>
        <v>41222</v>
      </c>
      <c r="L773" s="277" t="str">
        <f t="shared" si="143"/>
        <v>%MW41222</v>
      </c>
      <c r="M773" s="164" t="str">
        <f t="shared" si="133"/>
        <v>s_%QW10.0</v>
      </c>
      <c r="O773" s="273">
        <f>'E-S'!C158</f>
        <v>1</v>
      </c>
      <c r="P773" s="272" t="str">
        <f>'E-S'!D139</f>
        <v>%QW10.0</v>
      </c>
      <c r="Q773" s="127" t="str">
        <f>'E-S'!E139</f>
        <v>U80.3</v>
      </c>
      <c r="R773" s="127" t="str">
        <f>'E-S'!F139</f>
        <v>IMPOSER CONSIGNE de vitesse analogique 0-10V au Convoyeur bouteille canaux 1-2</v>
      </c>
    </row>
    <row r="774" spans="2:27" ht="17" thickBot="1">
      <c r="B774" s="167">
        <f t="shared" ref="B774:B777" si="145">B773+1</f>
        <v>1222</v>
      </c>
      <c r="C774" s="160" t="s">
        <v>1988</v>
      </c>
      <c r="D774" s="117">
        <f t="shared" ref="D774" si="146">D773</f>
        <v>10</v>
      </c>
      <c r="E774" s="151">
        <f t="shared" ref="E774" si="147">E773+1</f>
        <v>1</v>
      </c>
      <c r="F774" s="172" t="str">
        <f>CONCATENATE("%MW",B774,":=",C774,D774,".",E774,";")</f>
        <v>%MW1222:=%QW10.1;</v>
      </c>
      <c r="G774" s="176">
        <f t="shared" ref="G774" si="148">B774</f>
        <v>1222</v>
      </c>
      <c r="J774" s="170">
        <f t="shared" ref="J774" si="149">G774+40001</f>
        <v>41223</v>
      </c>
      <c r="L774" s="277" t="str">
        <f t="shared" ref="L774" si="150">CONCATENATE("%MW",J774)</f>
        <v>%MW41223</v>
      </c>
      <c r="M774" s="164" t="str">
        <f t="shared" si="133"/>
        <v>s_%QW10.1</v>
      </c>
      <c r="O774" s="273">
        <f>'E-S'!C159</f>
        <v>1</v>
      </c>
      <c r="P774" s="272" t="str">
        <f>'E-S'!D140</f>
        <v>%QW10.1</v>
      </c>
      <c r="Q774" s="127" t="str">
        <f>'E-S'!E140</f>
        <v>U81.3</v>
      </c>
      <c r="R774" s="127" t="str">
        <f>'E-S'!F140</f>
        <v>IMPOSER CONSIGNE de vitesse analogique 0-10V au Convoyeur bouteille canaux 3-4</v>
      </c>
    </row>
    <row r="775" spans="2:27" ht="17" thickBot="1">
      <c r="B775" s="167">
        <f t="shared" si="145"/>
        <v>1223</v>
      </c>
      <c r="C775" s="160" t="s">
        <v>1988</v>
      </c>
      <c r="D775" s="117">
        <f t="shared" ref="D775:D777" si="151">D774</f>
        <v>10</v>
      </c>
      <c r="E775" s="151">
        <f t="shared" ref="E775:E777" si="152">E774+1</f>
        <v>2</v>
      </c>
      <c r="F775" s="172" t="str">
        <f>CONCATENATE("%MW",B775,":=",C775,D775,".",E775,";")</f>
        <v>%MW1223:=%QW10.2;</v>
      </c>
      <c r="G775" s="176">
        <f>B775</f>
        <v>1223</v>
      </c>
      <c r="J775" s="170">
        <f t="shared" ref="J775:J777" si="153">G775+40001</f>
        <v>41224</v>
      </c>
      <c r="L775" s="277" t="str">
        <f t="shared" ref="L775:L777" si="154">CONCATENATE("%MW",J775)</f>
        <v>%MW41224</v>
      </c>
      <c r="M775" s="164" t="str">
        <f t="shared" si="133"/>
        <v>s_%QW10.2</v>
      </c>
      <c r="O775" s="273">
        <f>'E-S'!C160</f>
        <v>1</v>
      </c>
      <c r="P775" s="272" t="str">
        <f>'E-S'!D141</f>
        <v>%QW10.2</v>
      </c>
      <c r="Q775" s="127" t="str">
        <f>'E-S'!E141</f>
        <v>U83.3</v>
      </c>
      <c r="R775" s="127" t="str">
        <f>'E-S'!F141</f>
        <v>IMPOSER CONSIGNE de vitesse analogique 0-10V au Pousseur en translation (%MW573)</v>
      </c>
    </row>
    <row r="776" spans="2:27" ht="17" thickBot="1">
      <c r="B776" s="167">
        <f t="shared" si="145"/>
        <v>1224</v>
      </c>
      <c r="C776" s="160" t="s">
        <v>1988</v>
      </c>
      <c r="D776" s="117">
        <f t="shared" si="151"/>
        <v>10</v>
      </c>
      <c r="E776" s="151">
        <f t="shared" si="152"/>
        <v>3</v>
      </c>
      <c r="F776" s="172" t="str">
        <f>CONCATENATE("%MW",B776,":=",C776,D776,".",E776,";")</f>
        <v>%MW1224:=%QW10.3;</v>
      </c>
      <c r="G776" s="176">
        <f t="shared" ref="G776:G777" si="155">B776</f>
        <v>1224</v>
      </c>
      <c r="J776" s="170">
        <f>G776+40001</f>
        <v>41225</v>
      </c>
      <c r="L776" s="277" t="str">
        <f>CONCATENATE("%MW",J776)</f>
        <v>%MW41225</v>
      </c>
      <c r="M776" s="164" t="str">
        <f t="shared" si="133"/>
        <v>s_%QW10.3</v>
      </c>
      <c r="O776" s="273">
        <f>'E-S'!C161</f>
        <v>1</v>
      </c>
      <c r="P776" s="272" t="str">
        <f>'E-S'!D142</f>
        <v>%QW10.3</v>
      </c>
      <c r="Q776" s="127" t="str">
        <f>'E-S'!E142</f>
        <v>U84.3</v>
      </c>
      <c r="R776" s="127" t="str">
        <f>'E-S'!F142</f>
        <v>IMPOSER CONSIGNE de vitesse analogique 0-10V au Pousseur en levage (%MW578)</v>
      </c>
    </row>
    <row r="777" spans="2:27" ht="17" thickBot="1">
      <c r="B777" s="167">
        <f t="shared" si="145"/>
        <v>1225</v>
      </c>
      <c r="C777" s="160" t="s">
        <v>1988</v>
      </c>
      <c r="D777" s="117">
        <f t="shared" si="151"/>
        <v>10</v>
      </c>
      <c r="E777" s="151">
        <f t="shared" si="152"/>
        <v>4</v>
      </c>
      <c r="F777" s="172" t="str">
        <f>CONCATENATE("%MW",B777,":=",C777,D777,".",E777,";")</f>
        <v>%MW1225:=%QW10.4;</v>
      </c>
      <c r="G777" s="176">
        <f t="shared" si="155"/>
        <v>1225</v>
      </c>
      <c r="J777" s="170">
        <f t="shared" si="153"/>
        <v>41226</v>
      </c>
      <c r="L777" s="277" t="str">
        <f t="shared" si="154"/>
        <v>%MW41226</v>
      </c>
      <c r="M777" s="164" t="str">
        <f t="shared" si="133"/>
        <v>s_%QW10.4</v>
      </c>
      <c r="O777" s="273">
        <f>'E-S'!C162</f>
        <v>1</v>
      </c>
      <c r="P777" s="272" t="str">
        <f>'E-S'!D143</f>
        <v>%QW10.4</v>
      </c>
      <c r="Q777" s="127" t="str">
        <f>'E-S'!E143</f>
        <v>U85.3</v>
      </c>
      <c r="R777" s="127" t="str">
        <f>'E-S'!F143</f>
        <v>IMPOSER CONSIGNE de vitesse analogique 0-10V à la Table (%MW583)</v>
      </c>
    </row>
    <row r="778" spans="2:27">
      <c r="B778" s="276"/>
      <c r="C778" s="276"/>
      <c r="D778" s="373"/>
      <c r="E778" s="276"/>
      <c r="F778" s="376"/>
      <c r="G778" s="377"/>
      <c r="H778" s="378"/>
      <c r="I778" s="276"/>
      <c r="J778" s="373"/>
      <c r="K778" s="276"/>
      <c r="L778" s="375"/>
      <c r="M778" s="276"/>
      <c r="P778" s="272" t="str">
        <f>'E-S'!D144</f>
        <v>%QW10.5</v>
      </c>
      <c r="Q778" s="127" t="str">
        <f>'E-S'!E144</f>
        <v>n.c.</v>
      </c>
      <c r="R778" s="276"/>
    </row>
    <row r="779" spans="2:27">
      <c r="B779" s="276"/>
      <c r="C779" s="276"/>
      <c r="D779" s="373"/>
      <c r="E779" s="276"/>
      <c r="F779" s="376"/>
      <c r="G779" s="377"/>
      <c r="H779" s="378"/>
      <c r="I779" s="276"/>
      <c r="J779" s="373"/>
      <c r="K779" s="276"/>
      <c r="L779" s="375"/>
      <c r="M779" s="276"/>
      <c r="P779" s="272" t="str">
        <f>'E-S'!D145</f>
        <v>%QW10.6</v>
      </c>
      <c r="Q779" s="127" t="str">
        <f>'E-S'!E145</f>
        <v>n.c.</v>
      </c>
      <c r="R779" s="276"/>
      <c r="X779" s="406">
        <v>581</v>
      </c>
      <c r="Y779" s="399" t="s">
        <v>7886</v>
      </c>
      <c r="Z779" s="400"/>
      <c r="AA779" s="400"/>
    </row>
    <row r="780" spans="2:27">
      <c r="B780" s="276"/>
      <c r="C780" s="276"/>
      <c r="D780" s="373"/>
      <c r="E780" s="276"/>
      <c r="F780" s="376"/>
      <c r="G780" s="377"/>
      <c r="H780" s="378"/>
      <c r="I780" s="276"/>
      <c r="J780" s="373"/>
      <c r="K780" s="276"/>
      <c r="L780" s="375"/>
      <c r="M780" s="276"/>
      <c r="P780" s="272" t="str">
        <f>'E-S'!D146</f>
        <v>%QW10.7</v>
      </c>
      <c r="Q780" s="127" t="str">
        <f>'E-S'!E146</f>
        <v>n.c.</v>
      </c>
      <c r="R780" s="276"/>
      <c r="X780" t="s">
        <v>3168</v>
      </c>
      <c r="Y780" t="s">
        <v>7887</v>
      </c>
    </row>
    <row r="781" spans="2:27">
      <c r="G781" s="446" t="s">
        <v>6943</v>
      </c>
      <c r="H781" s="446"/>
      <c r="I781" s="446"/>
      <c r="J781" s="446"/>
      <c r="K781" s="446"/>
      <c r="L781" s="446"/>
      <c r="M781" s="446"/>
      <c r="P781" s="127"/>
      <c r="X781" t="s">
        <v>3171</v>
      </c>
      <c r="Y781" t="s">
        <v>7888</v>
      </c>
    </row>
    <row r="782" spans="2:27" ht="17" thickBot="1">
      <c r="G782" s="446"/>
      <c r="H782" s="446"/>
      <c r="I782" s="446"/>
      <c r="J782" s="446"/>
      <c r="K782" s="446"/>
      <c r="L782" s="446"/>
      <c r="M782" s="446"/>
      <c r="P782" s="127"/>
      <c r="X782" t="s">
        <v>7889</v>
      </c>
      <c r="Y782" t="s">
        <v>7890</v>
      </c>
    </row>
    <row r="783" spans="2:27" ht="17" thickBot="1">
      <c r="B783" s="600" t="s">
        <v>11062</v>
      </c>
      <c r="C783" s="158" t="s">
        <v>1987</v>
      </c>
      <c r="D783" s="168">
        <v>3</v>
      </c>
      <c r="E783" s="151">
        <v>101</v>
      </c>
      <c r="F783" s="404"/>
      <c r="G783" s="406">
        <f>X779</f>
        <v>581</v>
      </c>
      <c r="J783" s="166">
        <f>G783+40001</f>
        <v>40582</v>
      </c>
      <c r="L783" s="277" t="str">
        <f>CONCATENATE("%MW",J783)</f>
        <v>%MW40582</v>
      </c>
      <c r="M783" s="332" t="str">
        <f>CONCATENATE($H$2,"_",C783,D783,".",E783)</f>
        <v>p_%IW3.101</v>
      </c>
      <c r="P783" s="331" t="str">
        <f>'E-S'!D485</f>
        <v>%IW3.0.101 @20</v>
      </c>
      <c r="Q783" s="127" t="str">
        <f>'E-S'!E485</f>
        <v>EN311.7@20</v>
      </c>
      <c r="R783" s="127" t="str">
        <f>'E-S'!F485</f>
        <v>Position en Levage du Cadre centreur (adr. Profibus : 20)</v>
      </c>
      <c r="X783" s="406">
        <v>591</v>
      </c>
      <c r="Y783" s="399" t="s">
        <v>7892</v>
      </c>
      <c r="Z783" s="400"/>
      <c r="AA783" s="400"/>
    </row>
    <row r="784" spans="2:27" ht="16" customHeight="1">
      <c r="B784" s="601"/>
      <c r="C784" s="158" t="s">
        <v>1987</v>
      </c>
      <c r="D784" s="117">
        <f>D783</f>
        <v>3</v>
      </c>
      <c r="E784" s="151">
        <f>E783+10</f>
        <v>111</v>
      </c>
      <c r="F784" s="405"/>
      <c r="G784" s="406">
        <f>X783</f>
        <v>591</v>
      </c>
      <c r="J784" s="166">
        <f t="shared" ref="J784:J785" si="156">G784+40001</f>
        <v>40592</v>
      </c>
      <c r="L784" s="277" t="str">
        <f t="shared" ref="L784:L785" si="157">CONCATENATE("%MW",J784)</f>
        <v>%MW40592</v>
      </c>
      <c r="M784" s="332" t="str">
        <f t="shared" ref="M784:M786" si="158">CONCATENATE($H$2,"_",C784,D784,".",E784)</f>
        <v>p_%IW3.111</v>
      </c>
      <c r="P784" s="331" t="str">
        <f>'E-S'!D486</f>
        <v>%IW3.0.111 @21</v>
      </c>
      <c r="Q784" s="127" t="str">
        <f>'E-S'!E486</f>
        <v>EN312.2@21</v>
      </c>
      <c r="R784" s="127" t="str">
        <f>'E-S'!F486</f>
        <v>Position des Volets centreurs côté 1000mm (adr. Profibus : 21)</v>
      </c>
      <c r="X784" t="s">
        <v>7893</v>
      </c>
      <c r="Y784" t="s">
        <v>7894</v>
      </c>
    </row>
    <row r="785" spans="2:27">
      <c r="B785" s="601"/>
      <c r="C785" s="158" t="s">
        <v>1987</v>
      </c>
      <c r="D785" s="117">
        <f t="shared" ref="D785:D786" si="159">D784</f>
        <v>3</v>
      </c>
      <c r="E785" s="151">
        <f>E784+10</f>
        <v>121</v>
      </c>
      <c r="F785" s="405"/>
      <c r="G785" s="406">
        <f>X787</f>
        <v>601</v>
      </c>
      <c r="J785" s="166">
        <f t="shared" si="156"/>
        <v>40602</v>
      </c>
      <c r="L785" s="277" t="str">
        <f t="shared" si="157"/>
        <v>%MW40602</v>
      </c>
      <c r="M785" s="332" t="str">
        <f t="shared" si="158"/>
        <v>p_%IW3.121</v>
      </c>
      <c r="P785" s="331" t="str">
        <f>'E-S'!D487</f>
        <v>%IW3.0.121 @22</v>
      </c>
      <c r="Q785" s="127" t="str">
        <f>'E-S'!E487</f>
        <v>EN312.7@22</v>
      </c>
      <c r="R785" s="127" t="str">
        <f>'E-S'!F487</f>
        <v>Position des Volets centreurs côté 1200mm (adr. Profibus : 22)</v>
      </c>
      <c r="X785" t="s">
        <v>7895</v>
      </c>
      <c r="Y785" t="s">
        <v>7896</v>
      </c>
    </row>
    <row r="786" spans="2:27" ht="17" thickBot="1">
      <c r="B786" s="602"/>
      <c r="C786" s="158" t="s">
        <v>1987</v>
      </c>
      <c r="D786" s="117">
        <f t="shared" si="159"/>
        <v>3</v>
      </c>
      <c r="E786" s="151">
        <f t="shared" ref="E786" si="160">E785+10</f>
        <v>131</v>
      </c>
      <c r="F786" s="405"/>
      <c r="G786" s="406">
        <f>X790</f>
        <v>571</v>
      </c>
      <c r="J786" s="166">
        <f>G786+40001</f>
        <v>40572</v>
      </c>
      <c r="L786" s="277" t="str">
        <f>CONCATENATE("%MW",J786)</f>
        <v>%MW40572</v>
      </c>
      <c r="M786" s="332" t="str">
        <f t="shared" si="158"/>
        <v>p_%IW3.131</v>
      </c>
      <c r="P786" s="331" t="str">
        <f>'E-S'!D488</f>
        <v>%IW3.0.131 @23</v>
      </c>
      <c r="Q786" s="127" t="str">
        <f>'E-S'!E488</f>
        <v>EN313.2@23</v>
      </c>
      <c r="R786" s="127" t="str">
        <f>'E-S'!F488</f>
        <v>Position en Levage colonne TAI (adr. Profibus : 23)</v>
      </c>
      <c r="X786" t="s">
        <v>3183</v>
      </c>
      <c r="Y786" t="s">
        <v>7897</v>
      </c>
    </row>
    <row r="787" spans="2:27" ht="17" thickBot="1">
      <c r="B787" s="167">
        <f>B744+1</f>
        <v>1325</v>
      </c>
      <c r="C787" s="160" t="s">
        <v>1988</v>
      </c>
      <c r="D787" s="168">
        <v>10</v>
      </c>
      <c r="E787" s="151">
        <v>0</v>
      </c>
      <c r="F787" s="172" t="str">
        <f t="shared" ref="F787:F792" si="161">CONCATENATE("%MW",B787,":=",C787,D787,".",E787,";")</f>
        <v>%MW1325:=%QW10.0;</v>
      </c>
      <c r="G787" s="176">
        <f t="shared" ref="G787:G788" si="162">B787</f>
        <v>1325</v>
      </c>
      <c r="J787" s="170">
        <f t="shared" ref="J787:J789" si="163">G787+40001</f>
        <v>41326</v>
      </c>
      <c r="L787" s="277" t="str">
        <f t="shared" ref="L787:L789" si="164">CONCATENATE("%MW",J787)</f>
        <v>%MW41326</v>
      </c>
      <c r="M787" s="164" t="str">
        <f>CONCATENATE($H$2,"_",C787,D787,".",E787)</f>
        <v>p_%QW10.0</v>
      </c>
      <c r="P787" s="272" t="str">
        <f>'E-S'!D467</f>
        <v>%QW10.0</v>
      </c>
      <c r="Q787" s="127" t="str">
        <f>'E-S'!E467</f>
        <v>U95.3</v>
      </c>
      <c r="R787" s="127" t="str">
        <f>'E-S'!F467</f>
        <v xml:space="preserve">IMPOSER CONSIGNE analogique 0-10V au levage du Cadre centreur </v>
      </c>
      <c r="X787" s="406">
        <v>601</v>
      </c>
      <c r="Y787" s="399" t="s">
        <v>7898</v>
      </c>
      <c r="Z787" s="400"/>
      <c r="AA787" s="400"/>
    </row>
    <row r="788" spans="2:27" ht="17" thickBot="1">
      <c r="B788" s="167">
        <f t="shared" ref="B788:B792" si="165">B787+1</f>
        <v>1326</v>
      </c>
      <c r="C788" s="160" t="s">
        <v>1988</v>
      </c>
      <c r="D788" s="117">
        <f t="shared" ref="D788:D799" si="166">D787</f>
        <v>10</v>
      </c>
      <c r="E788" s="151">
        <f t="shared" ref="E788:E798" si="167">E787+1</f>
        <v>1</v>
      </c>
      <c r="F788" s="172" t="str">
        <f t="shared" si="161"/>
        <v>%MW1326:=%QW10.1;</v>
      </c>
      <c r="G788" s="176">
        <f t="shared" si="162"/>
        <v>1326</v>
      </c>
      <c r="J788" s="170">
        <f t="shared" si="163"/>
        <v>41327</v>
      </c>
      <c r="L788" s="277" t="str">
        <f t="shared" si="164"/>
        <v>%MW41327</v>
      </c>
      <c r="M788" s="164" t="str">
        <f t="shared" ref="M788:M791" si="168">CONCATENATE($H$2,"_",C788,D788,".",E788)</f>
        <v>p_%QW10.1</v>
      </c>
      <c r="P788" s="272" t="str">
        <f>'E-S'!D468</f>
        <v>%QW10.1</v>
      </c>
      <c r="Q788" s="127" t="str">
        <f>'E-S'!E468</f>
        <v>U96.3</v>
      </c>
      <c r="R788" s="127" t="str">
        <f>'E-S'!F468</f>
        <v>IMPOSER CONSIGNE analogique 0-10V aux Volets centreurs côté 1000mm</v>
      </c>
      <c r="X788" t="s">
        <v>3189</v>
      </c>
      <c r="Y788" t="s">
        <v>7899</v>
      </c>
    </row>
    <row r="789" spans="2:27" ht="17" thickBot="1">
      <c r="B789" s="167">
        <f t="shared" si="165"/>
        <v>1327</v>
      </c>
      <c r="C789" s="160" t="s">
        <v>1988</v>
      </c>
      <c r="D789" s="117">
        <f t="shared" si="166"/>
        <v>10</v>
      </c>
      <c r="E789" s="151">
        <f t="shared" si="167"/>
        <v>2</v>
      </c>
      <c r="F789" s="172" t="str">
        <f t="shared" si="161"/>
        <v>%MW1327:=%QW10.2;</v>
      </c>
      <c r="G789" s="176">
        <f>B789</f>
        <v>1327</v>
      </c>
      <c r="J789" s="170">
        <f t="shared" si="163"/>
        <v>41328</v>
      </c>
      <c r="L789" s="277" t="str">
        <f t="shared" si="164"/>
        <v>%MW41328</v>
      </c>
      <c r="M789" s="164" t="str">
        <f t="shared" si="168"/>
        <v>p_%QW10.2</v>
      </c>
      <c r="P789" s="272" t="str">
        <f>'E-S'!D469</f>
        <v>%QW10.2</v>
      </c>
      <c r="Q789" s="127" t="str">
        <f>'E-S'!E469</f>
        <v>U97.3</v>
      </c>
      <c r="R789" s="127" t="str">
        <f>'E-S'!F469</f>
        <v>IMPOSER CONSIGNE analogique 0-10V aux Volets centreurs côté 1200mm</v>
      </c>
      <c r="X789" t="s">
        <v>3192</v>
      </c>
      <c r="Y789" t="s">
        <v>7900</v>
      </c>
    </row>
    <row r="790" spans="2:27" ht="17" thickBot="1">
      <c r="B790" s="167">
        <f t="shared" si="165"/>
        <v>1328</v>
      </c>
      <c r="C790" s="160" t="s">
        <v>1988</v>
      </c>
      <c r="D790" s="117">
        <f t="shared" si="166"/>
        <v>10</v>
      </c>
      <c r="E790" s="151">
        <f t="shared" si="167"/>
        <v>3</v>
      </c>
      <c r="F790" s="172" t="str">
        <f t="shared" si="161"/>
        <v>%MW1328:=%QW10.3;</v>
      </c>
      <c r="G790" s="176">
        <f t="shared" ref="G790:G791" si="169">B790</f>
        <v>1328</v>
      </c>
      <c r="J790" s="170">
        <f>G790+40001</f>
        <v>41329</v>
      </c>
      <c r="L790" s="277" t="str">
        <f>CONCATENATE("%MW",J790)</f>
        <v>%MW41329</v>
      </c>
      <c r="M790" s="164" t="str">
        <f t="shared" si="168"/>
        <v>p_%QW10.3</v>
      </c>
      <c r="P790" s="272" t="str">
        <f>'E-S'!D470</f>
        <v>%QW10.3</v>
      </c>
      <c r="Q790" s="127" t="str">
        <f>'E-S'!E470</f>
        <v>U98.3</v>
      </c>
      <c r="R790" s="127" t="str">
        <f>'E-S'!F470</f>
        <v>IMPOSER CONSIGNE analogique 0-10V au  Convoyeur palettes pleines 1</v>
      </c>
      <c r="X790" s="406">
        <v>571</v>
      </c>
      <c r="Y790" s="399" t="s">
        <v>7882</v>
      </c>
      <c r="Z790" s="400"/>
      <c r="AA790" s="400"/>
    </row>
    <row r="791" spans="2:27" ht="17" thickBot="1">
      <c r="B791" s="167">
        <f t="shared" si="165"/>
        <v>1329</v>
      </c>
      <c r="C791" s="160" t="s">
        <v>1988</v>
      </c>
      <c r="D791" s="117">
        <f t="shared" si="166"/>
        <v>10</v>
      </c>
      <c r="E791" s="151">
        <f t="shared" si="167"/>
        <v>4</v>
      </c>
      <c r="F791" s="172" t="str">
        <f t="shared" si="161"/>
        <v>%MW1329:=%QW10.4;</v>
      </c>
      <c r="G791" s="176">
        <f t="shared" si="169"/>
        <v>1329</v>
      </c>
      <c r="J791" s="170">
        <f t="shared" ref="J791:J792" si="170">G791+40001</f>
        <v>41330</v>
      </c>
      <c r="L791" s="277" t="str">
        <f t="shared" ref="L791:L792" si="171">CONCATENATE("%MW",J791)</f>
        <v>%MW41330</v>
      </c>
      <c r="M791" s="164" t="str">
        <f t="shared" si="168"/>
        <v>p_%QW10.4</v>
      </c>
      <c r="P791" s="272" t="str">
        <f>'E-S'!D471</f>
        <v>%QW10.4</v>
      </c>
      <c r="Q791" s="127" t="str">
        <f>'E-S'!E471</f>
        <v>U99.3</v>
      </c>
      <c r="R791" s="127" t="str">
        <f>'E-S'!F471</f>
        <v>IMPOSER CONSIGNE analogique 0-10V au Convoyeur palettes pleines 2</v>
      </c>
      <c r="X791" t="s">
        <v>3144</v>
      </c>
      <c r="Y791" t="s">
        <v>7883</v>
      </c>
    </row>
    <row r="792" spans="2:27" ht="17" thickBot="1">
      <c r="B792" s="167">
        <f t="shared" si="165"/>
        <v>1330</v>
      </c>
      <c r="C792" s="160" t="s">
        <v>1988</v>
      </c>
      <c r="D792" s="117">
        <f t="shared" si="166"/>
        <v>10</v>
      </c>
      <c r="E792" s="151">
        <f t="shared" si="167"/>
        <v>5</v>
      </c>
      <c r="F792" s="172" t="str">
        <f t="shared" si="161"/>
        <v>%MW1330:=%QW10.5;</v>
      </c>
      <c r="G792" s="176">
        <f>B792</f>
        <v>1330</v>
      </c>
      <c r="J792" s="170">
        <f t="shared" si="170"/>
        <v>41331</v>
      </c>
      <c r="L792" s="277" t="str">
        <f t="shared" si="171"/>
        <v>%MW41331</v>
      </c>
      <c r="M792" s="164" t="str">
        <f>CONCATENATE($H$2,"_",C792,D792,".",E792)</f>
        <v>p_%QW10.5</v>
      </c>
      <c r="P792" s="272" t="str">
        <f>'E-S'!D472</f>
        <v>%QW10.5</v>
      </c>
      <c r="Q792" s="127" t="str">
        <f>'E-S'!E472</f>
        <v>U100.3</v>
      </c>
      <c r="R792" s="127" t="str">
        <f>'E-S'!F472</f>
        <v>IMPOSER CONSIGNE analogique 0-10V au levage colonne TAI</v>
      </c>
      <c r="X792" t="s">
        <v>3147</v>
      </c>
      <c r="Y792" t="s">
        <v>7884</v>
      </c>
    </row>
    <row r="793" spans="2:27" ht="17" thickBot="1">
      <c r="B793" s="167">
        <f>B792+1</f>
        <v>1331</v>
      </c>
      <c r="C793" s="160" t="s">
        <v>1988</v>
      </c>
      <c r="D793" s="411">
        <f t="shared" si="166"/>
        <v>10</v>
      </c>
      <c r="E793" s="151">
        <f>E792+2</f>
        <v>7</v>
      </c>
      <c r="F793" s="172" t="str">
        <f>CONCATENATE("%MW",B793,":=",C793,D793,".",E793,";")</f>
        <v>%MW1331:=%QW10.7;</v>
      </c>
      <c r="G793" s="176">
        <f>B793</f>
        <v>1331</v>
      </c>
      <c r="J793" s="170">
        <f t="shared" ref="J793:J795" si="172">G793+40001</f>
        <v>41332</v>
      </c>
      <c r="L793" s="277" t="str">
        <f t="shared" ref="L793" si="173">CONCATENATE("%MW",J793)</f>
        <v>%MW41332</v>
      </c>
      <c r="M793" s="164" t="str">
        <f t="shared" ref="M793:M795" si="174">CONCATENATE($H$2,"_",C793,D793,".",E793)</f>
        <v>p_%QW10.7</v>
      </c>
      <c r="P793" s="272" t="str">
        <f>'E-S'!D474</f>
        <v>%QW10.7</v>
      </c>
      <c r="Q793" s="127" t="str">
        <f>'E-S'!E474</f>
        <v>U106.3</v>
      </c>
      <c r="R793" s="127" t="str">
        <f>'E-S'!F474</f>
        <v>IMPOSER CONSIGNE analogique 0-10V à la translation Pinces Place-film</v>
      </c>
    </row>
    <row r="794" spans="2:27" ht="17" thickBot="1">
      <c r="B794" s="167">
        <f t="shared" ref="B794:B799" si="175">B793+1</f>
        <v>1332</v>
      </c>
      <c r="C794" s="158" t="s">
        <v>1987</v>
      </c>
      <c r="D794" s="168">
        <v>3</v>
      </c>
      <c r="E794" s="151">
        <v>3</v>
      </c>
      <c r="F794" s="171" t="str">
        <f t="shared" ref="F794" si="176">CONCATENATE("%MW",B794,":=",LEFT(P794,8),";")</f>
        <v>%MW1332:=%IW3.0.3;</v>
      </c>
      <c r="G794" s="176">
        <f>B794</f>
        <v>1332</v>
      </c>
      <c r="J794" s="165">
        <f t="shared" si="172"/>
        <v>41333</v>
      </c>
      <c r="L794" s="187" t="str">
        <f t="shared" ref="L794:L795" si="177">CONCATENATE("%MW",J794,".",H794)</f>
        <v>%MW41333.</v>
      </c>
      <c r="M794" s="161" t="str">
        <f t="shared" si="174"/>
        <v>p_%IW3.3</v>
      </c>
      <c r="P794" s="273" t="str">
        <f>'E-S'!D475</f>
        <v>%IW3.0.3 @10</v>
      </c>
      <c r="Q794" s="265" t="str">
        <f>'E-S'!E475</f>
        <v>ROBOT &gt; API</v>
      </c>
      <c r="R794" s="265" t="str">
        <f>'E-S'!F475</f>
        <v>Position PRISE bouteille, intercallaire, coiffe, ou POSE atteinte</v>
      </c>
      <c r="S794" s="265"/>
      <c r="T794" s="265"/>
      <c r="U794" s="265"/>
      <c r="V794" s="265"/>
    </row>
    <row r="795" spans="2:27" ht="17" thickBot="1">
      <c r="B795" s="167">
        <f t="shared" si="175"/>
        <v>1333</v>
      </c>
      <c r="C795" s="158" t="s">
        <v>1987</v>
      </c>
      <c r="D795" s="372">
        <f t="shared" si="166"/>
        <v>3</v>
      </c>
      <c r="E795" s="151">
        <v>14</v>
      </c>
      <c r="F795" s="171" t="str">
        <f>CONCATENATE("%MW",B795,":=",LEFT(P795,9),";")</f>
        <v>%MW1333:=%IW3.0.14;</v>
      </c>
      <c r="G795" s="176">
        <f t="shared" ref="G795:G798" si="178">B795</f>
        <v>1333</v>
      </c>
      <c r="J795" s="165">
        <f t="shared" si="172"/>
        <v>41334</v>
      </c>
      <c r="L795" s="187" t="str">
        <f t="shared" si="177"/>
        <v>%MW41334.</v>
      </c>
      <c r="M795" s="161" t="str">
        <f t="shared" si="174"/>
        <v>p_%IW3.14</v>
      </c>
      <c r="P795" s="273" t="str">
        <f>'E-S'!D476</f>
        <v>%IW3.0.14 @10</v>
      </c>
      <c r="Q795" s="265" t="str">
        <f>'E-S'!E476</f>
        <v>ROBOT &gt; API</v>
      </c>
      <c r="R795" s="265" t="str">
        <f>'E-S'!F476</f>
        <v>Position actuelle axe X(0-32676)mm</v>
      </c>
      <c r="S795" s="265"/>
      <c r="T795" s="265"/>
      <c r="U795" s="265"/>
      <c r="V795" s="265"/>
    </row>
    <row r="796" spans="2:27" ht="17" thickBot="1">
      <c r="B796" s="167">
        <f t="shared" si="175"/>
        <v>1334</v>
      </c>
      <c r="C796" s="158" t="s">
        <v>1987</v>
      </c>
      <c r="D796" s="372">
        <f t="shared" si="166"/>
        <v>3</v>
      </c>
      <c r="E796" s="151">
        <f t="shared" si="167"/>
        <v>15</v>
      </c>
      <c r="F796" s="171" t="str">
        <f t="shared" ref="F796:F799" si="179">CONCATENATE("%MW",B796,":=",LEFT(P796,9),";")</f>
        <v>%MW1334:=%IW3.0.15;</v>
      </c>
      <c r="G796" s="176">
        <f t="shared" si="178"/>
        <v>1334</v>
      </c>
      <c r="J796" s="165">
        <f t="shared" ref="J796:J798" si="180">G796+40001</f>
        <v>41335</v>
      </c>
      <c r="L796" s="187" t="str">
        <f t="shared" ref="L796:L798" si="181">CONCATENATE("%MW",J796)</f>
        <v>%MW41335</v>
      </c>
      <c r="M796" s="161" t="str">
        <f t="shared" ref="M796:M798" si="182">CONCATENATE($H$2,"_",C796,D796,".",E796)</f>
        <v>p_%IW3.15</v>
      </c>
      <c r="P796" s="273" t="str">
        <f>'E-S'!D477</f>
        <v>%IW3.0.15 @10</v>
      </c>
      <c r="Q796" s="265" t="str">
        <f>'E-S'!E477</f>
        <v>ROBOT &gt; API</v>
      </c>
      <c r="R796" s="265" t="str">
        <f>'E-S'!F477</f>
        <v>Position actuelle axe Y(0-32676)mm</v>
      </c>
      <c r="S796" s="265"/>
      <c r="T796" s="265"/>
      <c r="U796" s="265"/>
      <c r="V796" s="265"/>
    </row>
    <row r="797" spans="2:27" ht="17" thickBot="1">
      <c r="B797" s="167">
        <f t="shared" si="175"/>
        <v>1335</v>
      </c>
      <c r="C797" s="158" t="s">
        <v>1987</v>
      </c>
      <c r="D797" s="372">
        <f t="shared" si="166"/>
        <v>3</v>
      </c>
      <c r="E797" s="151">
        <f t="shared" si="167"/>
        <v>16</v>
      </c>
      <c r="F797" s="171" t="str">
        <f t="shared" si="179"/>
        <v>%MW1335:=%IW3.0.16;</v>
      </c>
      <c r="G797" s="176">
        <f t="shared" si="178"/>
        <v>1335</v>
      </c>
      <c r="J797" s="165">
        <f t="shared" si="180"/>
        <v>41336</v>
      </c>
      <c r="L797" s="187" t="str">
        <f t="shared" si="181"/>
        <v>%MW41336</v>
      </c>
      <c r="M797" s="161" t="str">
        <f t="shared" si="182"/>
        <v>p_%IW3.16</v>
      </c>
      <c r="P797" s="273" t="str">
        <f>'E-S'!D478</f>
        <v>%IW3.0.16 @10</v>
      </c>
      <c r="Q797" s="265" t="str">
        <f>'E-S'!E478</f>
        <v>ROBOT &gt; API</v>
      </c>
      <c r="R797" s="265" t="str">
        <f>'E-S'!F478</f>
        <v>Position actuelle axe Z(0-32676)mm</v>
      </c>
      <c r="S797" s="265"/>
      <c r="T797" s="265"/>
      <c r="U797" s="265"/>
      <c r="V797" s="265"/>
    </row>
    <row r="798" spans="2:27" ht="17" thickBot="1">
      <c r="B798" s="167">
        <f t="shared" si="175"/>
        <v>1336</v>
      </c>
      <c r="C798" s="158" t="s">
        <v>1987</v>
      </c>
      <c r="D798" s="372">
        <f t="shared" si="166"/>
        <v>3</v>
      </c>
      <c r="E798" s="151">
        <f t="shared" si="167"/>
        <v>17</v>
      </c>
      <c r="F798" s="171" t="str">
        <f t="shared" si="179"/>
        <v>%MW1336:=%IW3.0.17;</v>
      </c>
      <c r="G798" s="176">
        <f t="shared" si="178"/>
        <v>1336</v>
      </c>
      <c r="J798" s="165">
        <f t="shared" si="180"/>
        <v>41337</v>
      </c>
      <c r="L798" s="187" t="str">
        <f t="shared" si="181"/>
        <v>%MW41337</v>
      </c>
      <c r="M798" s="161" t="str">
        <f t="shared" si="182"/>
        <v>p_%IW3.17</v>
      </c>
      <c r="P798" s="273" t="str">
        <f>'E-S'!D479</f>
        <v>%IW3.0.17 @10</v>
      </c>
      <c r="Q798" s="265" t="str">
        <f>'E-S'!E479</f>
        <v>ROBOT &gt; API</v>
      </c>
      <c r="R798" s="265" t="str">
        <f>'E-S'!F479</f>
        <v>Vitesse actuelle (0-100%)</v>
      </c>
      <c r="S798" s="265"/>
      <c r="T798" s="265"/>
      <c r="U798" s="265"/>
      <c r="V798" s="265"/>
    </row>
    <row r="799" spans="2:27" ht="17" thickBot="1">
      <c r="B799" s="167">
        <f t="shared" si="175"/>
        <v>1337</v>
      </c>
      <c r="C799" s="160" t="s">
        <v>1988</v>
      </c>
      <c r="D799" s="372">
        <f t="shared" si="166"/>
        <v>3</v>
      </c>
      <c r="E799" s="151">
        <v>3</v>
      </c>
      <c r="F799" s="171" t="str">
        <f>CONCATENATE("%MW",B799,":=",LEFT(P799,8),";")</f>
        <v>%MW1337:=%QW3.0.3;</v>
      </c>
      <c r="G799" s="176">
        <f t="shared" ref="G799:G803" si="183">B799</f>
        <v>1337</v>
      </c>
      <c r="J799" s="170">
        <f t="shared" ref="J799:J803" si="184">G799+40001</f>
        <v>41338</v>
      </c>
      <c r="L799" s="277" t="str">
        <f t="shared" ref="L799:L803" si="185">CONCATENATE("%MW",J799)</f>
        <v>%MW41338</v>
      </c>
      <c r="M799" s="164" t="str">
        <f t="shared" ref="M799" si="186">CONCATENATE($H$2,"_",C799,D799,".",E799)</f>
        <v>p_%QW3.3</v>
      </c>
      <c r="P799" s="410" t="str">
        <f>'E-S'!D480</f>
        <v>%QW3.0.3 @10</v>
      </c>
      <c r="Q799" s="265" t="str">
        <f>'E-S'!E480</f>
        <v>ROBOT &lt; API</v>
      </c>
      <c r="R799" s="265" t="str">
        <f>'E-S'!F480</f>
        <v>Fin opération avec la tête en position de PRISE ou de POSE)</v>
      </c>
      <c r="S799" s="265"/>
      <c r="T799" s="265"/>
      <c r="U799" s="265"/>
      <c r="V799" s="265"/>
    </row>
    <row r="800" spans="2:27" ht="16" customHeight="1">
      <c r="B800" s="607" t="s">
        <v>11083</v>
      </c>
      <c r="C800" s="605" t="s">
        <v>11079</v>
      </c>
      <c r="D800" s="161">
        <v>200</v>
      </c>
      <c r="F800" s="404"/>
      <c r="G800" s="599">
        <v>200</v>
      </c>
      <c r="J800" s="165">
        <f t="shared" si="184"/>
        <v>40201</v>
      </c>
      <c r="L800" s="187" t="str">
        <f t="shared" si="185"/>
        <v>%MW40201</v>
      </c>
      <c r="M800" s="603" t="str">
        <f>CONCATENATE($H$2,"_",C800,"_",D800)</f>
        <v>p_de_robot_200</v>
      </c>
      <c r="N800" s="273"/>
      <c r="O800" s="273"/>
      <c r="P800" s="273"/>
    </row>
    <row r="801" spans="2:16" ht="16" customHeight="1">
      <c r="B801" s="608"/>
      <c r="C801" s="605" t="s">
        <v>11079</v>
      </c>
      <c r="D801" s="161">
        <f>D800+2</f>
        <v>202</v>
      </c>
      <c r="F801" s="405"/>
      <c r="G801" s="599">
        <f>G800+2</f>
        <v>202</v>
      </c>
      <c r="J801" s="165">
        <f t="shared" si="184"/>
        <v>40203</v>
      </c>
      <c r="L801" s="187" t="str">
        <f t="shared" si="185"/>
        <v>%MW40203</v>
      </c>
      <c r="M801" s="603" t="str">
        <f t="shared" ref="M801:M804" si="187">CONCATENATE($H$2,"_",C801,"_",D801)</f>
        <v>p_de_robot_202</v>
      </c>
      <c r="N801" s="273"/>
      <c r="O801" s="273"/>
      <c r="P801" s="273" t="s">
        <v>11081</v>
      </c>
    </row>
    <row r="802" spans="2:16">
      <c r="B802" s="608"/>
      <c r="C802" s="605" t="s">
        <v>11079</v>
      </c>
      <c r="D802" s="161">
        <f t="shared" ref="D802:D810" si="188">D801+2</f>
        <v>204</v>
      </c>
      <c r="F802" s="405"/>
      <c r="G802" s="599">
        <f t="shared" ref="G802:G810" si="189">G801+2</f>
        <v>204</v>
      </c>
      <c r="J802" s="165">
        <f t="shared" si="184"/>
        <v>40205</v>
      </c>
      <c r="L802" s="187" t="str">
        <f t="shared" si="185"/>
        <v>%MW40205</v>
      </c>
      <c r="M802" s="603" t="str">
        <f t="shared" si="187"/>
        <v>p_de_robot_204</v>
      </c>
      <c r="N802" s="273"/>
      <c r="O802" s="273"/>
      <c r="P802" s="273" t="s">
        <v>11082</v>
      </c>
    </row>
    <row r="803" spans="2:16">
      <c r="B803" s="608"/>
      <c r="C803" s="605" t="s">
        <v>11079</v>
      </c>
      <c r="D803" s="161">
        <f t="shared" si="188"/>
        <v>206</v>
      </c>
      <c r="F803" s="405"/>
      <c r="G803" s="599">
        <f t="shared" si="189"/>
        <v>206</v>
      </c>
      <c r="J803" s="165">
        <f t="shared" si="184"/>
        <v>40207</v>
      </c>
      <c r="L803" s="187" t="str">
        <f t="shared" si="185"/>
        <v>%MW40207</v>
      </c>
      <c r="M803" s="603" t="str">
        <f t="shared" si="187"/>
        <v>p_de_robot_206</v>
      </c>
      <c r="N803" s="273"/>
      <c r="O803" s="273"/>
      <c r="P803" s="273"/>
    </row>
    <row r="804" spans="2:16">
      <c r="B804" s="608"/>
      <c r="C804" s="605" t="s">
        <v>11079</v>
      </c>
      <c r="D804" s="161">
        <f t="shared" si="188"/>
        <v>208</v>
      </c>
      <c r="F804" s="405"/>
      <c r="G804" s="599">
        <f t="shared" si="189"/>
        <v>208</v>
      </c>
      <c r="J804" s="165">
        <f t="shared" ref="J804" si="190">G804+40001</f>
        <v>40209</v>
      </c>
      <c r="L804" s="187" t="str">
        <f t="shared" ref="L804" si="191">CONCATENATE("%MW",J804)</f>
        <v>%MW40209</v>
      </c>
      <c r="M804" s="603" t="str">
        <f t="shared" si="187"/>
        <v>p_de_robot_208</v>
      </c>
      <c r="N804" s="273"/>
      <c r="O804" s="273"/>
      <c r="P804" s="273"/>
    </row>
    <row r="805" spans="2:16">
      <c r="B805" s="608"/>
      <c r="C805" s="606" t="s">
        <v>11080</v>
      </c>
      <c r="D805" s="163">
        <f t="shared" si="188"/>
        <v>210</v>
      </c>
      <c r="F805" s="405"/>
      <c r="G805" s="599">
        <f t="shared" si="189"/>
        <v>210</v>
      </c>
      <c r="J805" s="169">
        <f t="shared" ref="J805:J810" si="192">G805+40001</f>
        <v>40211</v>
      </c>
      <c r="L805" s="277" t="str">
        <f t="shared" ref="L805:L810" si="193">CONCATENATE("%MW",J805)</f>
        <v>%MW40211</v>
      </c>
      <c r="M805" s="410" t="str">
        <f>CONCATENATE($H$2,"_",C805,"_",D805)</f>
        <v>p_vers_robot_210</v>
      </c>
      <c r="N805" s="604"/>
      <c r="O805" s="604"/>
      <c r="P805" s="604"/>
    </row>
    <row r="806" spans="2:16">
      <c r="B806" s="608"/>
      <c r="C806" s="606" t="s">
        <v>11080</v>
      </c>
      <c r="D806" s="163">
        <f t="shared" si="188"/>
        <v>212</v>
      </c>
      <c r="F806" s="405"/>
      <c r="G806" s="599">
        <f t="shared" si="189"/>
        <v>212</v>
      </c>
      <c r="J806" s="169">
        <f t="shared" si="192"/>
        <v>40213</v>
      </c>
      <c r="L806" s="277" t="str">
        <f t="shared" si="193"/>
        <v>%MW40213</v>
      </c>
      <c r="M806" s="410" t="str">
        <f t="shared" ref="M806:M810" si="194">CONCATENATE($H$2,"_",C806,"_",D806)</f>
        <v>p_vers_robot_212</v>
      </c>
      <c r="N806" s="604"/>
      <c r="O806" s="604"/>
      <c r="P806" s="604"/>
    </row>
    <row r="807" spans="2:16">
      <c r="B807" s="608"/>
      <c r="C807" s="606" t="s">
        <v>11080</v>
      </c>
      <c r="D807" s="163">
        <f t="shared" si="188"/>
        <v>214</v>
      </c>
      <c r="F807" s="405"/>
      <c r="G807" s="599">
        <f>G806+2</f>
        <v>214</v>
      </c>
      <c r="J807" s="169">
        <f t="shared" si="192"/>
        <v>40215</v>
      </c>
      <c r="L807" s="277" t="str">
        <f t="shared" si="193"/>
        <v>%MW40215</v>
      </c>
      <c r="M807" s="410" t="str">
        <f t="shared" si="194"/>
        <v>p_vers_robot_214</v>
      </c>
      <c r="N807" s="604"/>
      <c r="O807" s="604"/>
      <c r="P807" s="604" t="s">
        <v>11081</v>
      </c>
    </row>
    <row r="808" spans="2:16">
      <c r="B808" s="608"/>
      <c r="C808" s="606" t="s">
        <v>11080</v>
      </c>
      <c r="D808" s="163">
        <f t="shared" si="188"/>
        <v>216</v>
      </c>
      <c r="F808" s="405"/>
      <c r="G808" s="599">
        <f t="shared" si="189"/>
        <v>216</v>
      </c>
      <c r="J808" s="169">
        <f t="shared" si="192"/>
        <v>40217</v>
      </c>
      <c r="L808" s="277" t="str">
        <f t="shared" si="193"/>
        <v>%MW40217</v>
      </c>
      <c r="M808" s="410" t="str">
        <f t="shared" si="194"/>
        <v>p_vers_robot_216</v>
      </c>
      <c r="N808" s="604"/>
      <c r="O808" s="604"/>
      <c r="P808" s="604" t="s">
        <v>11082</v>
      </c>
    </row>
    <row r="809" spans="2:16">
      <c r="B809" s="608"/>
      <c r="C809" s="606" t="s">
        <v>11080</v>
      </c>
      <c r="D809" s="163">
        <f t="shared" si="188"/>
        <v>218</v>
      </c>
      <c r="F809" s="405"/>
      <c r="G809" s="599">
        <f t="shared" si="189"/>
        <v>218</v>
      </c>
      <c r="J809" s="169">
        <f t="shared" si="192"/>
        <v>40219</v>
      </c>
      <c r="L809" s="277" t="str">
        <f t="shared" si="193"/>
        <v>%MW40219</v>
      </c>
      <c r="M809" s="410" t="str">
        <f t="shared" si="194"/>
        <v>p_vers_robot_218</v>
      </c>
      <c r="N809" s="604"/>
      <c r="O809" s="604"/>
      <c r="P809" s="410"/>
    </row>
    <row r="810" spans="2:16">
      <c r="B810" s="608"/>
      <c r="C810" s="606" t="s">
        <v>11080</v>
      </c>
      <c r="D810" s="163">
        <f t="shared" si="188"/>
        <v>220</v>
      </c>
      <c r="F810" s="405"/>
      <c r="G810" s="599">
        <f t="shared" si="189"/>
        <v>220</v>
      </c>
      <c r="J810" s="169">
        <f t="shared" si="192"/>
        <v>40221</v>
      </c>
      <c r="L810" s="277" t="str">
        <f t="shared" si="193"/>
        <v>%MW40221</v>
      </c>
      <c r="M810" s="410" t="str">
        <f t="shared" si="194"/>
        <v>p_vers_robot_220</v>
      </c>
      <c r="N810" s="604"/>
      <c r="O810" s="604"/>
      <c r="P810" s="410"/>
    </row>
    <row r="811" spans="2:16">
      <c r="D811" s="411"/>
      <c r="J811" s="372"/>
      <c r="P811" s="127"/>
    </row>
    <row r="812" spans="2:16" ht="16" customHeight="1">
      <c r="D812" s="320"/>
      <c r="E812" s="320"/>
    </row>
    <row r="813" spans="2:16" ht="29">
      <c r="D813" s="329" t="s">
        <v>7166</v>
      </c>
      <c r="E813" s="324"/>
      <c r="F813" s="321"/>
      <c r="G813" s="325"/>
      <c r="H813" s="328"/>
      <c r="I813" s="177"/>
      <c r="J813" s="178"/>
      <c r="K813" s="177"/>
      <c r="L813" s="178" t="s">
        <v>7167</v>
      </c>
      <c r="M813" s="177"/>
    </row>
    <row r="814" spans="2:16" ht="16" customHeight="1">
      <c r="D814" s="425" t="s">
        <v>7167</v>
      </c>
      <c r="E814" s="424"/>
      <c r="F814" s="322" t="s">
        <v>7118</v>
      </c>
    </row>
    <row r="815" spans="2:16" ht="16" customHeight="1">
      <c r="D815" s="425"/>
      <c r="E815" s="424"/>
      <c r="F815" s="322" t="s">
        <v>7119</v>
      </c>
    </row>
    <row r="816" spans="2:16" ht="16" customHeight="1">
      <c r="D816" s="425"/>
      <c r="E816" s="424"/>
      <c r="F816" s="322" t="s">
        <v>7120</v>
      </c>
    </row>
    <row r="817" spans="4:14" ht="16" customHeight="1">
      <c r="D817" s="425"/>
      <c r="E817" s="424"/>
      <c r="F817" s="322" t="s">
        <v>7121</v>
      </c>
    </row>
    <row r="818" spans="4:14" ht="16" customHeight="1">
      <c r="D818" s="425"/>
      <c r="E818" s="424"/>
      <c r="F818" s="322" t="s">
        <v>7122</v>
      </c>
    </row>
    <row r="819" spans="4:14" ht="16" customHeight="1">
      <c r="D819" s="425"/>
      <c r="E819" s="424"/>
      <c r="F819" s="322" t="s">
        <v>7123</v>
      </c>
    </row>
    <row r="820" spans="4:14" ht="16" customHeight="1">
      <c r="D820" s="178"/>
      <c r="E820" s="424"/>
      <c r="F820" s="322" t="s">
        <v>7124</v>
      </c>
    </row>
    <row r="821" spans="4:14">
      <c r="D821" s="162"/>
      <c r="E821" s="424"/>
      <c r="F821" s="322" t="s">
        <v>7097</v>
      </c>
    </row>
    <row r="822" spans="4:14">
      <c r="D822" s="162"/>
      <c r="E822" s="424"/>
      <c r="F822" s="322" t="s">
        <v>7125</v>
      </c>
    </row>
    <row r="823" spans="4:14">
      <c r="D823" s="162"/>
      <c r="E823" s="424"/>
      <c r="F823" s="322" t="s">
        <v>7098</v>
      </c>
    </row>
    <row r="824" spans="4:14">
      <c r="D824" s="162"/>
      <c r="E824" s="424"/>
      <c r="F824" s="322" t="s">
        <v>7126</v>
      </c>
    </row>
    <row r="825" spans="4:14">
      <c r="D825" s="162"/>
      <c r="E825" s="424"/>
      <c r="F825" s="323" t="s">
        <v>7099</v>
      </c>
      <c r="G825" s="127"/>
      <c r="H825" s="117"/>
      <c r="J825" s="149"/>
      <c r="N825" s="149"/>
    </row>
    <row r="826" spans="4:14">
      <c r="D826" s="162"/>
      <c r="E826" s="424"/>
      <c r="F826" s="323" t="s">
        <v>7127</v>
      </c>
      <c r="G826" s="127"/>
      <c r="H826" s="117"/>
      <c r="J826" s="149"/>
      <c r="N826" s="149"/>
    </row>
    <row r="827" spans="4:14">
      <c r="D827" s="162"/>
      <c r="E827" s="424"/>
      <c r="F827" s="323" t="s">
        <v>7100</v>
      </c>
      <c r="G827" s="127"/>
      <c r="H827" s="117"/>
      <c r="J827" s="149"/>
      <c r="N827" s="149"/>
    </row>
    <row r="828" spans="4:14">
      <c r="D828" s="178"/>
      <c r="E828" s="424"/>
      <c r="F828" s="323" t="s">
        <v>7128</v>
      </c>
      <c r="G828" s="127"/>
      <c r="H828" s="117"/>
      <c r="J828" s="149"/>
      <c r="N828" s="149"/>
    </row>
    <row r="829" spans="4:14">
      <c r="D829" s="164"/>
      <c r="E829" s="424"/>
      <c r="F829" s="323" t="s">
        <v>7101</v>
      </c>
      <c r="G829" s="127"/>
      <c r="H829" s="117"/>
      <c r="J829" s="149"/>
      <c r="N829" s="149"/>
    </row>
    <row r="830" spans="4:14">
      <c r="D830" s="164"/>
      <c r="E830" s="424"/>
      <c r="F830" s="323" t="s">
        <v>7129</v>
      </c>
      <c r="G830" s="127"/>
      <c r="H830" s="117"/>
      <c r="J830" s="149"/>
      <c r="N830" s="149"/>
    </row>
    <row r="831" spans="4:14">
      <c r="D831" s="164"/>
      <c r="E831" s="424"/>
      <c r="F831" s="323" t="s">
        <v>7102</v>
      </c>
      <c r="G831" s="127"/>
      <c r="H831" s="117"/>
      <c r="J831" s="149"/>
      <c r="N831" s="149"/>
    </row>
    <row r="832" spans="4:14">
      <c r="D832" s="164"/>
      <c r="E832" s="424"/>
      <c r="F832" s="323" t="s">
        <v>7130</v>
      </c>
      <c r="G832" s="127"/>
      <c r="H832" s="117"/>
      <c r="J832" s="149"/>
      <c r="N832" s="149"/>
    </row>
    <row r="833" spans="4:14">
      <c r="D833" s="164"/>
      <c r="E833" s="424"/>
      <c r="F833" s="323" t="s">
        <v>7103</v>
      </c>
      <c r="G833" s="127"/>
      <c r="H833" s="117"/>
      <c r="J833" s="149"/>
      <c r="N833" s="149"/>
    </row>
    <row r="834" spans="4:14">
      <c r="D834" s="164"/>
      <c r="E834" s="424"/>
      <c r="F834" s="323" t="s">
        <v>7131</v>
      </c>
      <c r="G834" s="127"/>
      <c r="H834" s="117"/>
      <c r="J834" s="149"/>
      <c r="N834" s="149"/>
    </row>
    <row r="835" spans="4:14">
      <c r="D835" s="164"/>
      <c r="E835" s="424"/>
      <c r="F835" s="323" t="s">
        <v>7104</v>
      </c>
      <c r="G835" s="127"/>
      <c r="H835" s="117"/>
      <c r="J835" s="149"/>
      <c r="N835" s="149"/>
    </row>
    <row r="836" spans="4:14">
      <c r="D836" s="178"/>
      <c r="E836" s="424"/>
      <c r="F836" s="323" t="s">
        <v>7132</v>
      </c>
      <c r="G836" s="127"/>
      <c r="H836" s="117"/>
      <c r="J836" s="149"/>
      <c r="N836" s="149"/>
    </row>
    <row r="837" spans="4:14">
      <c r="D837" s="327"/>
      <c r="E837" s="424"/>
      <c r="F837" s="323" t="s">
        <v>7133</v>
      </c>
      <c r="G837" s="127"/>
      <c r="H837" s="117"/>
      <c r="J837" s="149"/>
      <c r="N837" s="149"/>
    </row>
    <row r="838" spans="4:14">
      <c r="D838" s="327"/>
      <c r="E838" s="424"/>
      <c r="F838" s="323" t="s">
        <v>7134</v>
      </c>
      <c r="G838" s="127"/>
      <c r="H838" s="117"/>
      <c r="J838" s="149"/>
      <c r="N838" s="149"/>
    </row>
    <row r="839" spans="4:14">
      <c r="D839" s="327"/>
      <c r="E839" s="424"/>
      <c r="F839" s="323" t="s">
        <v>7135</v>
      </c>
      <c r="G839" s="127"/>
      <c r="H839" s="117"/>
      <c r="J839" s="149"/>
      <c r="N839" s="149"/>
    </row>
    <row r="840" spans="4:14">
      <c r="D840" s="327"/>
      <c r="E840" s="424"/>
      <c r="F840" s="323" t="s">
        <v>7136</v>
      </c>
      <c r="G840" s="127"/>
      <c r="H840" s="117"/>
      <c r="J840" s="149"/>
      <c r="N840" s="149"/>
    </row>
    <row r="841" spans="4:14">
      <c r="D841" s="327"/>
      <c r="E841" s="424"/>
      <c r="F841" s="323" t="s">
        <v>7137</v>
      </c>
      <c r="G841" s="127"/>
      <c r="H841" s="117"/>
      <c r="J841" s="149"/>
      <c r="N841" s="149"/>
    </row>
    <row r="842" spans="4:14">
      <c r="D842" s="327"/>
      <c r="E842" s="424"/>
      <c r="F842" s="323" t="s">
        <v>7138</v>
      </c>
      <c r="G842" s="127"/>
      <c r="H842" s="117"/>
      <c r="J842" s="149"/>
      <c r="N842" s="149"/>
    </row>
    <row r="843" spans="4:14">
      <c r="D843" s="327"/>
      <c r="E843" s="424"/>
      <c r="F843" s="323" t="s">
        <v>7139</v>
      </c>
      <c r="G843" s="127"/>
      <c r="H843" s="117"/>
      <c r="J843" s="149"/>
      <c r="N843" s="149"/>
    </row>
    <row r="844" spans="4:14">
      <c r="D844" s="327"/>
      <c r="E844" s="424"/>
      <c r="F844" s="323" t="s">
        <v>7140</v>
      </c>
      <c r="G844" s="127"/>
      <c r="H844" s="117"/>
      <c r="J844" s="149"/>
      <c r="N844" s="149"/>
    </row>
    <row r="845" spans="4:14">
      <c r="D845" s="327"/>
      <c r="E845" s="424"/>
      <c r="F845" s="323" t="s">
        <v>7141</v>
      </c>
      <c r="G845" s="127"/>
      <c r="H845" s="117"/>
      <c r="J845" s="149"/>
      <c r="N845" s="149"/>
    </row>
    <row r="846" spans="4:14">
      <c r="D846" s="327"/>
      <c r="E846" s="424"/>
      <c r="F846" s="323" t="s">
        <v>7142</v>
      </c>
      <c r="G846" s="127"/>
      <c r="H846" s="117"/>
      <c r="J846" s="149"/>
      <c r="N846" s="149"/>
    </row>
    <row r="847" spans="4:14">
      <c r="D847" s="327"/>
      <c r="E847" s="424"/>
      <c r="F847" s="323" t="s">
        <v>7143</v>
      </c>
      <c r="G847" s="127"/>
      <c r="H847" s="117"/>
      <c r="J847" s="149"/>
      <c r="N847" s="149"/>
    </row>
    <row r="848" spans="4:14">
      <c r="D848" s="327"/>
      <c r="E848" s="424"/>
      <c r="F848" s="323" t="s">
        <v>7144</v>
      </c>
      <c r="G848" s="127"/>
      <c r="H848" s="117"/>
      <c r="J848" s="149"/>
      <c r="N848" s="149"/>
    </row>
    <row r="849" spans="4:14">
      <c r="D849" s="327"/>
      <c r="E849" s="424"/>
      <c r="F849" s="323" t="s">
        <v>7145</v>
      </c>
      <c r="G849" s="127"/>
      <c r="H849" s="117"/>
      <c r="J849" s="149"/>
      <c r="N849" s="149"/>
    </row>
    <row r="850" spans="4:14">
      <c r="D850" s="327"/>
      <c r="E850" s="424"/>
      <c r="F850" s="323" t="s">
        <v>7146</v>
      </c>
      <c r="G850" s="127"/>
      <c r="H850" s="117"/>
      <c r="J850" s="149"/>
      <c r="N850" s="149"/>
    </row>
    <row r="851" spans="4:14">
      <c r="D851" s="327"/>
      <c r="E851" s="424"/>
      <c r="F851" s="323" t="s">
        <v>7147</v>
      </c>
      <c r="G851" s="127"/>
      <c r="H851" s="117"/>
      <c r="J851" s="149"/>
      <c r="N851" s="149"/>
    </row>
    <row r="852" spans="4:14">
      <c r="D852" s="327"/>
      <c r="E852" s="424"/>
      <c r="F852" s="323" t="s">
        <v>7148</v>
      </c>
      <c r="G852" s="127"/>
      <c r="H852" s="117"/>
      <c r="J852" s="149"/>
      <c r="N852" s="149"/>
    </row>
    <row r="853" spans="4:14">
      <c r="D853" s="327"/>
      <c r="E853" s="424"/>
      <c r="F853" s="323" t="s">
        <v>7149</v>
      </c>
      <c r="G853" s="127"/>
      <c r="H853" s="117"/>
      <c r="J853" s="149"/>
      <c r="N853" s="149"/>
    </row>
    <row r="854" spans="4:14">
      <c r="D854" s="327"/>
      <c r="E854" s="424"/>
      <c r="F854" s="323" t="s">
        <v>7150</v>
      </c>
      <c r="G854" s="127"/>
      <c r="H854" s="117"/>
      <c r="J854" s="149"/>
      <c r="N854" s="149"/>
    </row>
    <row r="855" spans="4:14">
      <c r="D855" s="327"/>
      <c r="E855" s="424"/>
      <c r="F855" s="323" t="s">
        <v>7151</v>
      </c>
      <c r="G855" s="127"/>
      <c r="H855" s="117"/>
      <c r="J855" s="149"/>
      <c r="N855" s="149"/>
    </row>
    <row r="856" spans="4:14">
      <c r="D856" s="327"/>
      <c r="E856" s="424"/>
      <c r="F856" s="323" t="s">
        <v>7152</v>
      </c>
      <c r="G856" s="127"/>
      <c r="H856" s="117"/>
      <c r="J856" s="149"/>
      <c r="N856" s="149"/>
    </row>
    <row r="857" spans="4:14">
      <c r="D857" s="327"/>
      <c r="E857" s="424"/>
      <c r="F857" s="323" t="s">
        <v>7153</v>
      </c>
      <c r="G857" s="127"/>
      <c r="H857" s="117"/>
      <c r="J857" s="149"/>
      <c r="N857" s="149"/>
    </row>
    <row r="858" spans="4:14">
      <c r="D858" s="327"/>
      <c r="E858" s="424"/>
      <c r="F858" s="323" t="s">
        <v>7154</v>
      </c>
      <c r="G858" s="127"/>
      <c r="H858" s="117"/>
      <c r="J858" s="149"/>
      <c r="N858" s="149"/>
    </row>
    <row r="859" spans="4:14">
      <c r="D859" s="327"/>
      <c r="E859" s="424"/>
      <c r="F859" s="323" t="s">
        <v>7155</v>
      </c>
      <c r="G859" s="127"/>
      <c r="H859" s="117"/>
      <c r="J859" s="149"/>
      <c r="N859" s="149"/>
    </row>
    <row r="860" spans="4:14">
      <c r="D860" s="327"/>
      <c r="E860" s="424"/>
      <c r="F860" s="323" t="s">
        <v>7156</v>
      </c>
      <c r="G860" s="127"/>
      <c r="H860" s="117"/>
      <c r="J860" s="149"/>
      <c r="N860" s="149"/>
    </row>
    <row r="861" spans="4:14">
      <c r="D861" s="327"/>
      <c r="E861" s="424"/>
      <c r="F861" s="323" t="s">
        <v>7157</v>
      </c>
      <c r="G861" s="127"/>
      <c r="H861" s="117"/>
      <c r="J861" s="149"/>
      <c r="N861" s="149"/>
    </row>
    <row r="862" spans="4:14">
      <c r="D862" s="327"/>
      <c r="E862" s="424"/>
      <c r="F862" s="323" t="s">
        <v>7158</v>
      </c>
      <c r="G862" s="127"/>
      <c r="H862" s="117"/>
      <c r="J862" s="149"/>
      <c r="N862" s="149"/>
    </row>
    <row r="863" spans="4:14">
      <c r="D863" s="178"/>
      <c r="E863" s="424"/>
      <c r="F863" s="323" t="s">
        <v>7159</v>
      </c>
      <c r="G863" s="127"/>
      <c r="H863" s="117"/>
      <c r="J863" s="149"/>
      <c r="N863" s="149"/>
    </row>
    <row r="864" spans="4:14">
      <c r="D864" s="326"/>
      <c r="E864" s="424"/>
      <c r="F864" s="323" t="s">
        <v>7160</v>
      </c>
      <c r="G864" s="127"/>
      <c r="H864" s="117"/>
      <c r="J864" s="149"/>
      <c r="N864" s="149"/>
    </row>
    <row r="865" spans="4:14">
      <c r="D865" s="326"/>
      <c r="E865" s="424"/>
      <c r="F865" s="323" t="s">
        <v>7105</v>
      </c>
      <c r="G865" s="127"/>
      <c r="H865" s="117"/>
      <c r="J865" s="149"/>
      <c r="N865" s="149"/>
    </row>
    <row r="866" spans="4:14">
      <c r="D866" s="326"/>
      <c r="E866" s="424"/>
      <c r="F866" s="323" t="s">
        <v>7161</v>
      </c>
      <c r="G866" s="127"/>
      <c r="H866" s="117"/>
      <c r="J866" s="149"/>
      <c r="N866" s="149"/>
    </row>
    <row r="867" spans="4:14">
      <c r="D867" s="326"/>
      <c r="E867" s="424"/>
      <c r="F867" s="323" t="s">
        <v>7106</v>
      </c>
      <c r="G867" s="127"/>
      <c r="H867" s="117"/>
      <c r="J867" s="149"/>
      <c r="N867" s="149"/>
    </row>
    <row r="868" spans="4:14">
      <c r="D868" s="326"/>
      <c r="E868" s="424"/>
      <c r="F868" s="323" t="s">
        <v>7162</v>
      </c>
      <c r="G868" s="127"/>
      <c r="H868" s="117"/>
      <c r="J868" s="149"/>
      <c r="N868" s="149"/>
    </row>
    <row r="869" spans="4:14">
      <c r="D869" s="326"/>
      <c r="E869" s="424"/>
      <c r="F869" s="323" t="s">
        <v>7107</v>
      </c>
      <c r="G869" s="127"/>
      <c r="H869" s="117"/>
      <c r="J869" s="149"/>
      <c r="N869" s="149"/>
    </row>
    <row r="870" spans="4:14">
      <c r="D870" s="326"/>
      <c r="E870" s="424"/>
      <c r="F870" s="323" t="s">
        <v>7163</v>
      </c>
      <c r="G870" s="127"/>
      <c r="H870" s="117"/>
      <c r="J870" s="149"/>
      <c r="N870" s="149"/>
    </row>
    <row r="871" spans="4:14">
      <c r="D871" s="326"/>
      <c r="E871" s="424"/>
      <c r="F871" s="323" t="s">
        <v>7108</v>
      </c>
      <c r="G871" s="127"/>
      <c r="H871" s="117"/>
      <c r="J871" s="149"/>
      <c r="N871" s="149"/>
    </row>
    <row r="872" spans="4:14">
      <c r="D872" s="326"/>
      <c r="E872" s="424"/>
      <c r="F872" s="323" t="s">
        <v>7164</v>
      </c>
      <c r="G872" s="127"/>
      <c r="H872" s="117"/>
      <c r="J872" s="149"/>
      <c r="N872" s="149"/>
    </row>
    <row r="873" spans="4:14">
      <c r="D873" s="326"/>
      <c r="E873" s="424"/>
      <c r="F873" s="323" t="s">
        <v>7109</v>
      </c>
      <c r="G873" s="127"/>
      <c r="H873" s="117"/>
      <c r="J873" s="149"/>
      <c r="N873" s="149"/>
    </row>
    <row r="874" spans="4:14">
      <c r="D874" s="178"/>
      <c r="E874" s="424"/>
      <c r="F874" s="323" t="s">
        <v>7165</v>
      </c>
      <c r="G874" s="127"/>
      <c r="H874" s="117"/>
      <c r="J874" s="149"/>
      <c r="N874" s="149"/>
    </row>
    <row r="875" spans="4:14">
      <c r="D875" s="178"/>
      <c r="E875" s="325"/>
      <c r="F875" s="610"/>
      <c r="G875" s="177"/>
      <c r="H875" s="178"/>
      <c r="I875" s="177"/>
      <c r="J875" s="182"/>
      <c r="K875" s="177"/>
      <c r="L875" s="182"/>
      <c r="M875" s="177"/>
      <c r="N875" s="149"/>
    </row>
    <row r="876" spans="4:14">
      <c r="E876" s="174"/>
      <c r="F876" s="323"/>
      <c r="G876" s="127"/>
      <c r="H876" s="117"/>
      <c r="J876" s="149"/>
      <c r="N876" s="149"/>
    </row>
    <row r="877" spans="4:14" ht="29">
      <c r="D877" s="329" t="s">
        <v>7166</v>
      </c>
      <c r="E877" s="324"/>
      <c r="F877" s="321"/>
      <c r="G877" s="324"/>
      <c r="H877" s="321"/>
      <c r="I877" s="325"/>
      <c r="J877" s="328"/>
      <c r="K877" s="177"/>
      <c r="L877" s="178" t="s">
        <v>11147</v>
      </c>
      <c r="M877" s="177"/>
      <c r="N877" s="149"/>
    </row>
    <row r="878" spans="4:14">
      <c r="D878" s="425" t="s">
        <v>11147</v>
      </c>
      <c r="E878" s="424"/>
      <c r="F878" s="322" t="s">
        <v>7118</v>
      </c>
      <c r="G878" s="127"/>
      <c r="H878" s="127"/>
      <c r="J878" s="127"/>
      <c r="L878" s="127"/>
      <c r="N878" s="149"/>
    </row>
    <row r="879" spans="4:14">
      <c r="D879" s="425"/>
      <c r="E879" s="424"/>
      <c r="F879" s="322" t="s">
        <v>7119</v>
      </c>
      <c r="G879" s="127"/>
      <c r="H879" s="127"/>
      <c r="J879" s="127"/>
      <c r="L879" s="127"/>
      <c r="N879" s="149"/>
    </row>
    <row r="880" spans="4:14">
      <c r="D880" s="425"/>
      <c r="E880" s="424"/>
      <c r="F880" s="322" t="s">
        <v>7120</v>
      </c>
      <c r="G880" s="127"/>
      <c r="H880" s="127"/>
      <c r="J880" s="127"/>
      <c r="L880" s="127"/>
      <c r="N880" s="149"/>
    </row>
    <row r="881" spans="4:16">
      <c r="D881" s="425"/>
      <c r="E881" s="424"/>
      <c r="F881" s="322" t="s">
        <v>7121</v>
      </c>
      <c r="G881" s="127"/>
      <c r="H881" s="127"/>
      <c r="J881" s="127"/>
      <c r="L881" s="127"/>
      <c r="N881" s="149"/>
    </row>
    <row r="882" spans="4:16">
      <c r="D882" s="425"/>
      <c r="E882" s="424"/>
      <c r="F882" s="322" t="s">
        <v>7122</v>
      </c>
      <c r="G882" s="127"/>
      <c r="H882" s="127"/>
      <c r="J882" s="127"/>
      <c r="L882" s="127"/>
      <c r="N882" s="149"/>
    </row>
    <row r="883" spans="4:16">
      <c r="D883" s="425"/>
      <c r="E883" s="424"/>
      <c r="F883" s="322" t="s">
        <v>7123</v>
      </c>
      <c r="G883" s="127"/>
      <c r="H883" s="127"/>
      <c r="J883" s="127"/>
      <c r="L883" s="127"/>
      <c r="N883" s="149"/>
    </row>
    <row r="884" spans="4:16">
      <c r="D884" s="178"/>
      <c r="E884" s="424"/>
      <c r="F884" s="322" t="s">
        <v>7124</v>
      </c>
      <c r="G884" s="127"/>
      <c r="H884" s="127"/>
      <c r="J884" s="127"/>
      <c r="L884" s="127"/>
      <c r="N884" s="149"/>
    </row>
    <row r="885" spans="4:16">
      <c r="D885" s="162"/>
      <c r="E885" s="424"/>
      <c r="F885" s="149" t="s">
        <v>7112</v>
      </c>
      <c r="G885" s="127"/>
      <c r="H885" s="127"/>
      <c r="J885" s="127"/>
      <c r="L885" s="127"/>
      <c r="N885" s="149"/>
    </row>
    <row r="886" spans="4:16">
      <c r="D886" s="162"/>
      <c r="E886" s="424"/>
      <c r="F886" s="322" t="s">
        <v>7125</v>
      </c>
      <c r="G886" s="127"/>
      <c r="H886" s="127"/>
      <c r="J886" s="127"/>
      <c r="L886" s="127"/>
      <c r="N886" s="149"/>
    </row>
    <row r="887" spans="4:16">
      <c r="D887" s="162"/>
      <c r="E887" s="424"/>
      <c r="F887" s="149" t="s">
        <v>7113</v>
      </c>
      <c r="G887" s="127"/>
      <c r="H887" s="127"/>
      <c r="J887" s="127"/>
      <c r="L887" s="127"/>
      <c r="N887" s="149"/>
    </row>
    <row r="888" spans="4:16">
      <c r="D888" s="162"/>
      <c r="E888" s="424"/>
      <c r="F888" s="322" t="s">
        <v>11133</v>
      </c>
      <c r="G888" s="127"/>
      <c r="H888" s="127"/>
      <c r="J888" s="127"/>
      <c r="L888" s="127"/>
      <c r="N888" s="149"/>
    </row>
    <row r="889" spans="4:16">
      <c r="D889" s="162"/>
      <c r="E889" s="424"/>
      <c r="F889" s="149" t="s">
        <v>7114</v>
      </c>
      <c r="G889" s="127"/>
      <c r="H889" s="127"/>
      <c r="J889" s="127"/>
      <c r="L889" s="127"/>
      <c r="N889" s="149"/>
    </row>
    <row r="890" spans="4:16">
      <c r="D890" s="162"/>
      <c r="E890" s="424"/>
      <c r="F890" s="322" t="s">
        <v>11134</v>
      </c>
      <c r="G890" s="127"/>
      <c r="H890" s="127"/>
      <c r="J890" s="127"/>
      <c r="L890" s="127"/>
      <c r="N890" s="149"/>
    </row>
    <row r="891" spans="4:16">
      <c r="D891" s="162"/>
      <c r="E891" s="424"/>
      <c r="F891" s="149" t="s">
        <v>7115</v>
      </c>
      <c r="G891" s="127"/>
      <c r="H891" s="127"/>
      <c r="J891" s="127"/>
      <c r="L891" s="127"/>
      <c r="N891" s="149"/>
      <c r="P891" s="127"/>
    </row>
    <row r="892" spans="4:16">
      <c r="D892" s="178"/>
      <c r="E892" s="424"/>
      <c r="F892" s="323" t="s">
        <v>7128</v>
      </c>
      <c r="G892" s="127"/>
      <c r="H892" s="127"/>
      <c r="J892" s="127"/>
      <c r="L892" s="127"/>
      <c r="N892" s="149"/>
      <c r="P892" s="127"/>
    </row>
    <row r="893" spans="4:16">
      <c r="D893" s="164"/>
      <c r="E893" s="424"/>
      <c r="F893" s="149" t="s">
        <v>7116</v>
      </c>
      <c r="G893" s="127"/>
      <c r="H893" s="127"/>
      <c r="J893" s="127"/>
      <c r="L893" s="127"/>
      <c r="N893" s="149"/>
      <c r="P893" s="127"/>
    </row>
    <row r="894" spans="4:16">
      <c r="D894" s="164"/>
      <c r="E894" s="424"/>
      <c r="F894" s="323" t="s">
        <v>7129</v>
      </c>
      <c r="G894" s="127"/>
      <c r="H894" s="127"/>
      <c r="J894" s="127"/>
      <c r="L894" s="127"/>
      <c r="N894" s="149"/>
      <c r="P894" s="127"/>
    </row>
    <row r="895" spans="4:16">
      <c r="D895" s="164"/>
      <c r="E895" s="424"/>
      <c r="F895" s="149" t="s">
        <v>7117</v>
      </c>
      <c r="G895" s="127"/>
      <c r="H895" s="127"/>
      <c r="J895" s="127"/>
      <c r="L895" s="127"/>
      <c r="N895" s="149"/>
      <c r="P895" s="127"/>
    </row>
    <row r="896" spans="4:16">
      <c r="D896" s="164"/>
      <c r="E896" s="424"/>
      <c r="F896" s="323" t="s">
        <v>11135</v>
      </c>
      <c r="G896" s="127"/>
      <c r="H896" s="127"/>
      <c r="J896" s="127"/>
      <c r="L896" s="127"/>
      <c r="N896" s="149"/>
      <c r="P896" s="127"/>
    </row>
    <row r="897" spans="4:16">
      <c r="D897" s="164"/>
      <c r="E897" s="424"/>
      <c r="F897" s="149" t="s">
        <v>7110</v>
      </c>
      <c r="G897" s="127"/>
      <c r="H897" s="127"/>
      <c r="J897" s="127"/>
      <c r="L897" s="127"/>
      <c r="N897" s="149"/>
      <c r="P897" s="127"/>
    </row>
    <row r="898" spans="4:16">
      <c r="D898" s="164"/>
      <c r="E898" s="424"/>
      <c r="F898" s="323" t="s">
        <v>11136</v>
      </c>
      <c r="G898" s="127"/>
      <c r="H898" s="127"/>
      <c r="J898" s="127"/>
      <c r="L898" s="127"/>
      <c r="N898" s="149"/>
      <c r="P898" s="127"/>
    </row>
    <row r="899" spans="4:16">
      <c r="D899" s="164"/>
      <c r="E899" s="424"/>
      <c r="F899" s="149" t="s">
        <v>7111</v>
      </c>
      <c r="G899" s="127"/>
      <c r="H899" s="127"/>
      <c r="J899" s="127"/>
      <c r="L899" s="127"/>
      <c r="N899" s="149"/>
      <c r="P899" s="127"/>
    </row>
    <row r="900" spans="4:16">
      <c r="D900" s="178"/>
      <c r="E900" s="424"/>
      <c r="F900" s="323" t="s">
        <v>7132</v>
      </c>
      <c r="G900" s="127"/>
      <c r="H900" s="127"/>
      <c r="J900" s="127"/>
      <c r="L900" s="127"/>
      <c r="N900" s="149"/>
      <c r="P900" s="127"/>
    </row>
    <row r="901" spans="4:16">
      <c r="D901" s="327"/>
      <c r="E901" s="424"/>
      <c r="F901" s="323" t="s">
        <v>7133</v>
      </c>
      <c r="G901" s="127"/>
      <c r="H901" s="127"/>
      <c r="J901" s="127"/>
      <c r="L901" s="127"/>
      <c r="N901" s="149"/>
      <c r="P901" s="127"/>
    </row>
    <row r="902" spans="4:16">
      <c r="D902" s="327"/>
      <c r="E902" s="424"/>
      <c r="F902" s="323" t="s">
        <v>11084</v>
      </c>
      <c r="G902" s="127"/>
      <c r="H902" s="127"/>
      <c r="J902" s="127"/>
      <c r="L902" s="127"/>
      <c r="N902" s="149"/>
      <c r="P902" s="127"/>
    </row>
    <row r="903" spans="4:16">
      <c r="D903" s="327"/>
      <c r="E903" s="424"/>
      <c r="F903" s="323" t="s">
        <v>7135</v>
      </c>
      <c r="G903" s="127"/>
      <c r="H903" s="127"/>
      <c r="J903" s="127"/>
      <c r="L903" s="127"/>
      <c r="N903" s="149"/>
      <c r="P903" s="127"/>
    </row>
    <row r="904" spans="4:16">
      <c r="D904" s="327"/>
      <c r="E904" s="424"/>
      <c r="F904" s="323" t="s">
        <v>11085</v>
      </c>
      <c r="G904" s="127"/>
      <c r="H904" s="127"/>
      <c r="J904" s="127"/>
      <c r="L904" s="127"/>
      <c r="N904" s="149"/>
      <c r="P904" s="127"/>
    </row>
    <row r="905" spans="4:16">
      <c r="D905" s="327"/>
      <c r="E905" s="424"/>
      <c r="F905" s="323" t="s">
        <v>7137</v>
      </c>
      <c r="G905" s="127"/>
      <c r="H905" s="127"/>
      <c r="J905" s="127"/>
      <c r="L905" s="127"/>
      <c r="N905" s="149"/>
      <c r="P905" s="127"/>
    </row>
    <row r="906" spans="4:16">
      <c r="D906" s="327"/>
      <c r="E906" s="424"/>
      <c r="F906" s="323" t="s">
        <v>11086</v>
      </c>
      <c r="G906" s="127"/>
      <c r="H906" s="127"/>
      <c r="J906" s="127"/>
      <c r="L906" s="127"/>
      <c r="N906" s="149"/>
      <c r="P906" s="127"/>
    </row>
    <row r="907" spans="4:16">
      <c r="D907" s="327"/>
      <c r="E907" s="424"/>
      <c r="F907" s="323" t="s">
        <v>11137</v>
      </c>
      <c r="G907" s="127"/>
      <c r="H907" s="127"/>
      <c r="J907" s="127"/>
      <c r="L907" s="127"/>
      <c r="N907" s="149"/>
      <c r="P907" s="127"/>
    </row>
    <row r="908" spans="4:16">
      <c r="D908" s="327"/>
      <c r="E908" s="424"/>
      <c r="F908" s="323" t="s">
        <v>11087</v>
      </c>
      <c r="G908" s="127"/>
      <c r="H908" s="127"/>
      <c r="J908" s="127"/>
      <c r="L908" s="127"/>
      <c r="N908" s="149"/>
      <c r="P908" s="127"/>
    </row>
    <row r="909" spans="4:16">
      <c r="D909" s="327"/>
      <c r="E909" s="424"/>
      <c r="F909" s="323" t="s">
        <v>11138</v>
      </c>
      <c r="G909" s="127"/>
      <c r="H909" s="127"/>
      <c r="J909" s="127"/>
      <c r="L909" s="127"/>
      <c r="N909" s="149"/>
      <c r="P909" s="127"/>
    </row>
    <row r="910" spans="4:16">
      <c r="D910" s="327"/>
      <c r="E910" s="424"/>
      <c r="F910" s="323" t="s">
        <v>11088</v>
      </c>
      <c r="G910" s="127"/>
      <c r="H910" s="127"/>
      <c r="J910" s="127"/>
      <c r="L910" s="127"/>
      <c r="N910" s="149"/>
      <c r="P910" s="127"/>
    </row>
    <row r="911" spans="4:16">
      <c r="D911" s="327"/>
      <c r="E911" s="424"/>
      <c r="F911" s="323" t="s">
        <v>11139</v>
      </c>
      <c r="G911" s="127"/>
      <c r="H911" s="127"/>
      <c r="J911" s="127"/>
      <c r="L911" s="127"/>
      <c r="N911" s="149"/>
      <c r="P911" s="127"/>
    </row>
    <row r="912" spans="4:16">
      <c r="D912" s="327"/>
      <c r="E912" s="424"/>
      <c r="F912" s="323" t="s">
        <v>11089</v>
      </c>
      <c r="G912" s="127"/>
      <c r="H912" s="127"/>
      <c r="J912" s="127"/>
      <c r="L912" s="127"/>
      <c r="N912" s="149"/>
      <c r="P912" s="127"/>
    </row>
    <row r="913" spans="4:16">
      <c r="D913" s="327"/>
      <c r="E913" s="424"/>
      <c r="F913" s="323" t="s">
        <v>11140</v>
      </c>
      <c r="G913" s="127"/>
      <c r="H913" s="127"/>
      <c r="J913" s="127"/>
      <c r="L913" s="127"/>
      <c r="N913" s="149"/>
      <c r="P913" s="127"/>
    </row>
    <row r="914" spans="4:16">
      <c r="D914" s="327"/>
      <c r="E914" s="424"/>
      <c r="F914" s="323" t="s">
        <v>11090</v>
      </c>
      <c r="G914" s="127"/>
      <c r="H914" s="127"/>
      <c r="J914" s="127"/>
      <c r="L914" s="127"/>
      <c r="N914" s="149"/>
      <c r="P914" s="127"/>
    </row>
    <row r="915" spans="4:16">
      <c r="D915" s="327"/>
      <c r="E915" s="424"/>
      <c r="F915" s="323" t="s">
        <v>11141</v>
      </c>
      <c r="G915" s="127"/>
      <c r="H915" s="127"/>
      <c r="J915" s="127"/>
      <c r="L915" s="127"/>
      <c r="N915" s="149"/>
      <c r="P915" s="127"/>
    </row>
    <row r="916" spans="4:16">
      <c r="D916" s="327"/>
      <c r="E916" s="424"/>
      <c r="F916" s="323" t="s">
        <v>11091</v>
      </c>
      <c r="G916" s="127"/>
      <c r="H916" s="127"/>
      <c r="J916" s="127"/>
      <c r="L916" s="127"/>
      <c r="N916" s="149"/>
      <c r="P916" s="127"/>
    </row>
    <row r="917" spans="4:16">
      <c r="D917" s="327"/>
      <c r="E917" s="424"/>
      <c r="F917" s="323" t="s">
        <v>11142</v>
      </c>
      <c r="G917" s="127"/>
      <c r="H917" s="127"/>
      <c r="J917" s="127"/>
      <c r="L917" s="127"/>
      <c r="N917" s="149"/>
      <c r="P917" s="127"/>
    </row>
    <row r="918" spans="4:16">
      <c r="D918" s="327"/>
      <c r="E918" s="424"/>
      <c r="F918" s="323" t="s">
        <v>11092</v>
      </c>
      <c r="G918" s="127"/>
      <c r="H918" s="127"/>
      <c r="J918" s="127"/>
      <c r="L918" s="127"/>
      <c r="N918" s="149"/>
      <c r="P918" s="127"/>
    </row>
    <row r="919" spans="4:16">
      <c r="D919" s="327"/>
      <c r="E919" s="424"/>
      <c r="F919" s="323" t="s">
        <v>11143</v>
      </c>
      <c r="G919" s="127"/>
      <c r="H919" s="127"/>
      <c r="J919" s="127"/>
      <c r="L919" s="127"/>
      <c r="N919" s="149"/>
      <c r="P919" s="127"/>
    </row>
    <row r="920" spans="4:16">
      <c r="D920" s="327"/>
      <c r="E920" s="424"/>
      <c r="F920" s="323" t="s">
        <v>11093</v>
      </c>
      <c r="G920" s="127"/>
      <c r="H920" s="127"/>
      <c r="J920" s="127"/>
      <c r="L920" s="127"/>
      <c r="N920" s="149"/>
      <c r="P920" s="127"/>
    </row>
    <row r="921" spans="4:16">
      <c r="D921" s="327"/>
      <c r="E921" s="424"/>
      <c r="F921" s="323" t="s">
        <v>7143</v>
      </c>
      <c r="G921" s="127"/>
      <c r="H921" s="127"/>
      <c r="J921" s="127"/>
      <c r="L921" s="127"/>
      <c r="N921" s="149"/>
      <c r="P921" s="127"/>
    </row>
    <row r="922" spans="4:16">
      <c r="D922" s="327"/>
      <c r="E922" s="424"/>
      <c r="F922" s="323" t="s">
        <v>11094</v>
      </c>
      <c r="G922" s="127"/>
      <c r="H922" s="127"/>
      <c r="J922" s="127"/>
      <c r="L922" s="127"/>
      <c r="N922" s="149"/>
      <c r="P922" s="127"/>
    </row>
    <row r="923" spans="4:16">
      <c r="D923" s="327"/>
      <c r="E923" s="424"/>
      <c r="F923" s="323" t="s">
        <v>7145</v>
      </c>
      <c r="G923" s="127"/>
      <c r="H923" s="127"/>
      <c r="J923" s="127"/>
      <c r="L923" s="127"/>
      <c r="N923" s="149"/>
      <c r="P923" s="127"/>
    </row>
    <row r="924" spans="4:16">
      <c r="D924" s="327"/>
      <c r="E924" s="424"/>
      <c r="F924" s="323" t="s">
        <v>11095</v>
      </c>
      <c r="G924" s="127"/>
      <c r="H924" s="127"/>
      <c r="J924" s="127"/>
      <c r="L924" s="127"/>
      <c r="N924" s="149"/>
      <c r="P924" s="127"/>
    </row>
    <row r="925" spans="4:16">
      <c r="D925" s="327"/>
      <c r="E925" s="424"/>
      <c r="F925" s="323" t="s">
        <v>11144</v>
      </c>
      <c r="G925" s="127"/>
      <c r="H925" s="127"/>
      <c r="J925" s="127"/>
      <c r="L925" s="127"/>
      <c r="N925" s="149"/>
      <c r="P925" s="127"/>
    </row>
    <row r="926" spans="4:16">
      <c r="D926" s="327"/>
      <c r="E926" s="424"/>
      <c r="F926" s="323" t="s">
        <v>11096</v>
      </c>
      <c r="G926" s="127"/>
      <c r="H926" s="127"/>
      <c r="J926" s="127"/>
      <c r="L926" s="127"/>
      <c r="N926" s="149"/>
      <c r="P926" s="127"/>
    </row>
    <row r="927" spans="4:16">
      <c r="D927" s="327"/>
      <c r="E927" s="424"/>
      <c r="F927" s="323" t="s">
        <v>7151</v>
      </c>
      <c r="G927" s="127"/>
      <c r="H927" s="127"/>
      <c r="J927" s="127"/>
      <c r="L927" s="127"/>
      <c r="N927" s="149"/>
      <c r="P927" s="127"/>
    </row>
    <row r="928" spans="4:16">
      <c r="D928" s="327"/>
      <c r="E928" s="424"/>
      <c r="F928" s="323" t="s">
        <v>11097</v>
      </c>
      <c r="G928" s="127"/>
      <c r="H928" s="127"/>
      <c r="J928" s="127"/>
      <c r="L928" s="127"/>
      <c r="N928" s="149"/>
      <c r="P928" s="127"/>
    </row>
    <row r="929" spans="4:16">
      <c r="D929" s="327"/>
      <c r="E929" s="424"/>
      <c r="F929" s="323" t="s">
        <v>7153</v>
      </c>
      <c r="G929" s="127"/>
      <c r="H929" s="127"/>
      <c r="J929" s="127"/>
      <c r="L929" s="127"/>
      <c r="N929" s="149"/>
      <c r="P929" s="127"/>
    </row>
    <row r="930" spans="4:16">
      <c r="D930" s="327"/>
      <c r="E930" s="424"/>
      <c r="F930" s="323" t="s">
        <v>11098</v>
      </c>
      <c r="G930" s="127"/>
      <c r="H930" s="127"/>
      <c r="J930" s="127"/>
      <c r="L930" s="127"/>
      <c r="N930" s="149"/>
      <c r="P930" s="127"/>
    </row>
    <row r="931" spans="4:16">
      <c r="D931" s="327"/>
      <c r="E931" s="424"/>
      <c r="F931" s="323" t="s">
        <v>11146</v>
      </c>
      <c r="G931" s="127"/>
      <c r="H931" s="127"/>
      <c r="J931" s="127"/>
      <c r="L931" s="127"/>
      <c r="N931" s="149"/>
      <c r="P931" s="127"/>
    </row>
    <row r="932" spans="4:16">
      <c r="D932" s="327"/>
      <c r="E932" s="424"/>
      <c r="F932" s="323" t="s">
        <v>11099</v>
      </c>
      <c r="G932" s="127"/>
      <c r="H932" s="127"/>
      <c r="J932" s="127"/>
      <c r="L932" s="127"/>
      <c r="N932" s="149"/>
      <c r="P932" s="127"/>
    </row>
    <row r="933" spans="4:16">
      <c r="D933" s="327"/>
      <c r="E933" s="424"/>
      <c r="F933" s="323" t="s">
        <v>11145</v>
      </c>
      <c r="G933" s="127"/>
      <c r="H933" s="127"/>
      <c r="J933" s="127"/>
      <c r="L933" s="127"/>
      <c r="N933" s="149"/>
      <c r="P933" s="127"/>
    </row>
    <row r="934" spans="4:16">
      <c r="D934" s="327"/>
      <c r="E934" s="424"/>
      <c r="F934" s="323" t="s">
        <v>11100</v>
      </c>
      <c r="G934" s="127"/>
      <c r="H934" s="127"/>
      <c r="J934" s="127"/>
      <c r="L934" s="127"/>
      <c r="N934" s="149"/>
      <c r="P934" s="127"/>
    </row>
    <row r="935" spans="4:16">
      <c r="D935" s="178"/>
      <c r="E935" s="424"/>
      <c r="F935" s="323" t="s">
        <v>7159</v>
      </c>
      <c r="G935" s="127"/>
      <c r="H935" s="127"/>
      <c r="J935" s="127"/>
      <c r="L935" s="127"/>
      <c r="N935" s="149"/>
      <c r="P935" s="127"/>
    </row>
    <row r="936" spans="4:16">
      <c r="D936" s="326"/>
      <c r="E936" s="424"/>
      <c r="F936" s="323" t="s">
        <v>7160</v>
      </c>
      <c r="G936" s="127"/>
      <c r="H936" s="127"/>
      <c r="J936" s="127"/>
      <c r="L936" s="127"/>
      <c r="N936" s="149"/>
      <c r="P936" s="127"/>
    </row>
    <row r="937" spans="4:16">
      <c r="D937" s="326"/>
      <c r="E937" s="424"/>
      <c r="F937" s="127" t="s">
        <v>11101</v>
      </c>
      <c r="G937" s="127"/>
      <c r="H937" s="127"/>
      <c r="J937" s="127"/>
      <c r="L937" s="127"/>
      <c r="N937" s="149"/>
      <c r="P937" s="127"/>
    </row>
    <row r="938" spans="4:16">
      <c r="D938" s="326"/>
      <c r="E938" s="424"/>
      <c r="F938" s="323" t="s">
        <v>7161</v>
      </c>
      <c r="G938" s="127"/>
      <c r="H938" s="127"/>
      <c r="J938" s="127"/>
      <c r="L938" s="127"/>
      <c r="N938" s="149"/>
      <c r="P938" s="127"/>
    </row>
    <row r="939" spans="4:16">
      <c r="D939" s="326"/>
      <c r="E939" s="177"/>
      <c r="F939" s="127" t="s">
        <v>11102</v>
      </c>
      <c r="G939" s="127"/>
      <c r="H939" s="127"/>
      <c r="J939" s="127"/>
      <c r="L939" s="127"/>
      <c r="N939" s="149"/>
      <c r="P939" s="127"/>
    </row>
    <row r="940" spans="4:16">
      <c r="D940" s="326"/>
      <c r="E940" s="177"/>
      <c r="F940" s="323" t="s">
        <v>7162</v>
      </c>
      <c r="G940" s="127"/>
      <c r="H940" s="127"/>
      <c r="J940" s="127"/>
      <c r="L940" s="127"/>
      <c r="N940" s="149"/>
      <c r="P940" s="127"/>
    </row>
    <row r="941" spans="4:16">
      <c r="D941" s="326"/>
      <c r="E941" s="177"/>
      <c r="F941" s="127" t="s">
        <v>11103</v>
      </c>
      <c r="G941" s="127"/>
      <c r="H941" s="127"/>
      <c r="J941" s="127"/>
      <c r="L941" s="127"/>
      <c r="N941" s="149"/>
      <c r="P941" s="127"/>
    </row>
    <row r="942" spans="4:16">
      <c r="D942" s="326"/>
      <c r="E942" s="177"/>
      <c r="F942" s="323" t="s">
        <v>7163</v>
      </c>
      <c r="G942" s="127"/>
      <c r="H942" s="127"/>
      <c r="J942" s="127"/>
      <c r="L942" s="127"/>
      <c r="N942" s="149"/>
      <c r="P942" s="127"/>
    </row>
    <row r="943" spans="4:16">
      <c r="D943" s="326"/>
      <c r="E943" s="177"/>
      <c r="F943" s="127" t="s">
        <v>11104</v>
      </c>
      <c r="G943" s="127"/>
      <c r="H943" s="127"/>
      <c r="J943" s="127"/>
      <c r="L943" s="127"/>
      <c r="N943" s="149"/>
      <c r="P943" s="127"/>
    </row>
    <row r="944" spans="4:16">
      <c r="D944" s="326"/>
      <c r="E944" s="177"/>
      <c r="F944" s="323" t="s">
        <v>7164</v>
      </c>
      <c r="G944" s="127"/>
      <c r="H944" s="127"/>
      <c r="J944" s="127"/>
      <c r="L944" s="127"/>
      <c r="N944" s="149"/>
      <c r="P944" s="127"/>
    </row>
    <row r="945" spans="4:16">
      <c r="D945" s="326"/>
      <c r="E945" s="177"/>
      <c r="F945" s="127" t="s">
        <v>11105</v>
      </c>
      <c r="G945" s="127"/>
      <c r="H945" s="127"/>
      <c r="J945" s="127"/>
      <c r="L945" s="127"/>
      <c r="N945" s="149"/>
      <c r="P945" s="127"/>
    </row>
    <row r="946" spans="4:16">
      <c r="D946" s="326"/>
      <c r="E946" s="177"/>
      <c r="F946" s="323" t="s">
        <v>11114</v>
      </c>
      <c r="G946" s="127"/>
      <c r="H946" s="127"/>
      <c r="J946" s="127"/>
      <c r="L946" s="127"/>
      <c r="N946" s="149"/>
      <c r="P946" s="127"/>
    </row>
    <row r="947" spans="4:16">
      <c r="D947" s="326"/>
      <c r="E947" s="177"/>
      <c r="F947" s="127" t="s">
        <v>11106</v>
      </c>
      <c r="G947" s="127"/>
      <c r="H947" s="127"/>
      <c r="J947" s="127"/>
      <c r="L947" s="127"/>
      <c r="N947" s="149"/>
      <c r="P947" s="127"/>
    </row>
    <row r="948" spans="4:16">
      <c r="D948" s="326"/>
      <c r="E948" s="177"/>
      <c r="F948" s="323" t="s">
        <v>11115</v>
      </c>
      <c r="G948" s="127"/>
      <c r="H948" s="127"/>
      <c r="J948" s="127"/>
      <c r="L948" s="127"/>
      <c r="N948" s="149"/>
      <c r="P948" s="127"/>
    </row>
    <row r="949" spans="4:16">
      <c r="D949" s="326"/>
      <c r="E949" s="177"/>
      <c r="F949" s="127" t="s">
        <v>11107</v>
      </c>
      <c r="G949" s="127"/>
      <c r="H949" s="127"/>
      <c r="J949" s="127"/>
      <c r="L949" s="127"/>
      <c r="N949" s="149"/>
      <c r="P949" s="127"/>
    </row>
    <row r="950" spans="4:16">
      <c r="D950" s="178"/>
      <c r="E950" s="177"/>
      <c r="F950" s="323" t="s">
        <v>11117</v>
      </c>
      <c r="G950" s="127"/>
      <c r="H950" s="127"/>
      <c r="J950" s="127"/>
      <c r="L950" s="127"/>
      <c r="N950" s="149"/>
      <c r="P950" s="127"/>
    </row>
    <row r="951" spans="4:16">
      <c r="D951" s="574"/>
      <c r="E951" s="177"/>
      <c r="F951" s="609" t="s">
        <v>11118</v>
      </c>
      <c r="G951" s="127"/>
      <c r="H951" s="127"/>
      <c r="J951" s="127"/>
      <c r="L951" s="127"/>
      <c r="N951" s="149"/>
      <c r="P951" s="127"/>
    </row>
    <row r="952" spans="4:16">
      <c r="D952" s="574"/>
      <c r="E952" s="177"/>
      <c r="F952" s="149" t="s">
        <v>11148</v>
      </c>
      <c r="G952" s="127"/>
      <c r="H952" s="127"/>
      <c r="J952" s="127"/>
      <c r="L952" s="127"/>
      <c r="N952" s="149"/>
      <c r="P952" s="127"/>
    </row>
    <row r="953" spans="4:16">
      <c r="D953" s="574"/>
      <c r="E953" s="177"/>
      <c r="F953" s="149" t="s">
        <v>11120</v>
      </c>
      <c r="G953" s="127"/>
      <c r="H953" s="127"/>
      <c r="J953" s="127"/>
      <c r="L953" s="127"/>
      <c r="N953" s="149"/>
      <c r="P953" s="127"/>
    </row>
    <row r="954" spans="4:16">
      <c r="D954" s="265"/>
      <c r="E954" s="177"/>
      <c r="F954" s="149" t="s">
        <v>11119</v>
      </c>
      <c r="G954" s="127"/>
      <c r="H954" s="127"/>
      <c r="J954" s="127"/>
      <c r="L954" s="127"/>
      <c r="N954" s="149"/>
      <c r="P954" s="127"/>
    </row>
    <row r="955" spans="4:16">
      <c r="D955" s="265"/>
      <c r="E955" s="177"/>
      <c r="F955" s="149" t="s">
        <v>11121</v>
      </c>
      <c r="G955" s="127"/>
      <c r="H955" s="127"/>
      <c r="J955" s="127"/>
      <c r="L955" s="127"/>
      <c r="N955" s="149"/>
      <c r="P955" s="127"/>
    </row>
    <row r="956" spans="4:16">
      <c r="D956" s="265"/>
      <c r="E956" s="177"/>
      <c r="F956" s="149" t="s">
        <v>11122</v>
      </c>
      <c r="G956" s="127"/>
      <c r="H956" s="127"/>
      <c r="J956" s="127"/>
      <c r="L956" s="127"/>
      <c r="N956" s="149"/>
      <c r="P956" s="127"/>
    </row>
    <row r="957" spans="4:16">
      <c r="D957" s="265"/>
      <c r="E957" s="177"/>
      <c r="F957" s="149" t="s">
        <v>11123</v>
      </c>
      <c r="G957" s="127"/>
      <c r="H957" s="127"/>
      <c r="J957" s="127"/>
      <c r="L957" s="127"/>
      <c r="N957" s="149"/>
      <c r="P957" s="127"/>
    </row>
    <row r="958" spans="4:16">
      <c r="D958" s="265"/>
      <c r="E958" s="177"/>
      <c r="F958" s="149" t="s">
        <v>11124</v>
      </c>
      <c r="G958" s="127"/>
      <c r="H958" s="127"/>
      <c r="J958" s="127"/>
      <c r="L958" s="127"/>
      <c r="N958" s="149"/>
      <c r="P958" s="127"/>
    </row>
    <row r="959" spans="4:16">
      <c r="D959" s="265"/>
      <c r="E959" s="177"/>
      <c r="F959" s="149" t="s">
        <v>11125</v>
      </c>
      <c r="G959" s="127"/>
      <c r="H959" s="127"/>
      <c r="J959" s="127"/>
      <c r="L959" s="127"/>
      <c r="N959" s="149"/>
      <c r="P959" s="127"/>
    </row>
    <row r="960" spans="4:16">
      <c r="D960" s="265"/>
      <c r="E960" s="177"/>
      <c r="F960" s="149" t="s">
        <v>11126</v>
      </c>
      <c r="G960" s="127"/>
      <c r="H960" s="127"/>
      <c r="J960" s="127"/>
      <c r="L960" s="127"/>
      <c r="N960" s="149"/>
      <c r="P960" s="127"/>
    </row>
    <row r="961" spans="4:16">
      <c r="D961" s="265"/>
      <c r="E961" s="177"/>
      <c r="F961" s="149" t="s">
        <v>11132</v>
      </c>
      <c r="G961" s="127"/>
      <c r="H961" s="127"/>
      <c r="J961" s="127"/>
      <c r="L961" s="127"/>
      <c r="N961" s="149"/>
      <c r="P961" s="127"/>
    </row>
    <row r="962" spans="4:16">
      <c r="D962" s="265"/>
      <c r="E962" s="177"/>
      <c r="F962" s="149" t="s">
        <v>11108</v>
      </c>
      <c r="G962" s="127"/>
      <c r="H962" s="127"/>
      <c r="J962" s="127"/>
      <c r="L962" s="127"/>
      <c r="N962" s="149"/>
      <c r="P962" s="127"/>
    </row>
    <row r="963" spans="4:16">
      <c r="D963" s="396"/>
      <c r="E963" s="177"/>
      <c r="F963" t="s">
        <v>11127</v>
      </c>
      <c r="G963" s="127"/>
      <c r="H963" s="127"/>
      <c r="J963" s="127"/>
      <c r="L963" s="127"/>
      <c r="N963" s="149"/>
      <c r="P963" s="127"/>
    </row>
    <row r="964" spans="4:16">
      <c r="D964" s="396"/>
      <c r="E964" s="177"/>
      <c r="F964" s="149" t="s">
        <v>11109</v>
      </c>
      <c r="G964" s="127"/>
      <c r="H964" s="127"/>
      <c r="J964" s="127"/>
      <c r="L964" s="127"/>
      <c r="N964" s="149"/>
      <c r="P964" s="127"/>
    </row>
    <row r="965" spans="4:16">
      <c r="D965" s="396"/>
      <c r="E965" s="177"/>
      <c r="F965" t="s">
        <v>11128</v>
      </c>
      <c r="G965" s="127"/>
      <c r="H965" s="127"/>
      <c r="J965" s="127"/>
      <c r="L965" s="127"/>
      <c r="N965" s="149"/>
      <c r="P965" s="127"/>
    </row>
    <row r="966" spans="4:16">
      <c r="D966" s="396"/>
      <c r="E966" s="177"/>
      <c r="F966" s="149" t="s">
        <v>11110</v>
      </c>
      <c r="G966" s="127"/>
      <c r="H966" s="127"/>
      <c r="J966" s="127"/>
      <c r="L966" s="127"/>
      <c r="N966" s="149"/>
      <c r="P966" s="127"/>
    </row>
    <row r="967" spans="4:16">
      <c r="D967" s="396"/>
      <c r="E967" s="177"/>
      <c r="F967" t="s">
        <v>11129</v>
      </c>
      <c r="G967" s="127"/>
      <c r="H967" s="127"/>
      <c r="J967" s="127"/>
      <c r="L967" s="127"/>
      <c r="N967" s="149"/>
      <c r="P967" s="127"/>
    </row>
    <row r="968" spans="4:16">
      <c r="D968" s="396"/>
      <c r="E968" s="177"/>
      <c r="F968" s="149" t="s">
        <v>11111</v>
      </c>
      <c r="G968" s="127"/>
      <c r="H968" s="127"/>
      <c r="J968" s="127"/>
      <c r="L968" s="127"/>
      <c r="N968" s="149"/>
      <c r="P968" s="127"/>
    </row>
    <row r="969" spans="4:16">
      <c r="D969" s="396"/>
      <c r="E969" s="177"/>
      <c r="F969" s="319" t="s">
        <v>11130</v>
      </c>
      <c r="G969" s="127"/>
      <c r="H969" s="127"/>
      <c r="J969" s="127"/>
      <c r="L969" s="127"/>
      <c r="N969" s="149"/>
      <c r="P969" s="127"/>
    </row>
    <row r="970" spans="4:16">
      <c r="D970" s="396"/>
      <c r="E970" s="177"/>
      <c r="F970" s="149" t="s">
        <v>11112</v>
      </c>
      <c r="G970" s="127"/>
      <c r="H970" s="127"/>
      <c r="J970" s="127"/>
      <c r="L970" s="127"/>
      <c r="N970" s="149"/>
      <c r="P970" s="127"/>
    </row>
    <row r="971" spans="4:16">
      <c r="D971" s="396"/>
      <c r="E971" s="177"/>
      <c r="F971" s="319" t="s">
        <v>11131</v>
      </c>
      <c r="G971" s="127"/>
      <c r="H971" s="127"/>
      <c r="J971" s="127"/>
      <c r="L971" s="127"/>
      <c r="N971" s="149"/>
      <c r="P971" s="127"/>
    </row>
    <row r="972" spans="4:16">
      <c r="D972" s="396"/>
      <c r="E972" s="177"/>
      <c r="F972" s="319" t="s">
        <v>11113</v>
      </c>
      <c r="G972" s="127"/>
      <c r="H972" s="127"/>
      <c r="J972" s="127"/>
      <c r="L972" s="127"/>
      <c r="N972" s="149"/>
      <c r="P972" s="127"/>
    </row>
    <row r="973" spans="4:16">
      <c r="D973" s="178"/>
      <c r="E973" s="177"/>
      <c r="F973" s="323" t="s">
        <v>7165</v>
      </c>
      <c r="G973" s="127"/>
      <c r="H973" s="127"/>
      <c r="J973" s="127"/>
      <c r="L973" s="127"/>
      <c r="N973" s="149"/>
      <c r="P973" s="127"/>
    </row>
    <row r="974" spans="4:16">
      <c r="D974" s="178"/>
      <c r="E974" s="325"/>
      <c r="F974" s="328"/>
      <c r="G974" s="325"/>
      <c r="H974" s="178"/>
      <c r="I974" s="177"/>
      <c r="J974" s="182"/>
      <c r="K974" s="177"/>
      <c r="L974" s="177"/>
      <c r="M974" s="177"/>
      <c r="N974" s="149"/>
      <c r="P974" s="127"/>
    </row>
    <row r="975" spans="4:16">
      <c r="E975" s="174"/>
      <c r="F975" s="181"/>
      <c r="H975" s="117"/>
      <c r="J975" s="149"/>
      <c r="L975" s="127"/>
      <c r="N975" s="149"/>
      <c r="P975" s="127"/>
    </row>
    <row r="976" spans="4:16">
      <c r="E976" s="174"/>
      <c r="F976" s="181"/>
      <c r="H976" s="117"/>
      <c r="J976" s="149"/>
      <c r="L976" s="127"/>
      <c r="N976" s="149"/>
      <c r="P976" s="127"/>
    </row>
    <row r="977" spans="5:16">
      <c r="E977" s="174"/>
      <c r="F977" s="181"/>
      <c r="H977" s="117"/>
      <c r="J977" s="149"/>
      <c r="L977" s="127"/>
      <c r="N977" s="149"/>
      <c r="P977" s="127"/>
    </row>
    <row r="978" spans="5:16">
      <c r="E978" s="174"/>
      <c r="F978" s="181"/>
      <c r="H978" s="117"/>
      <c r="J978" s="149"/>
      <c r="L978" s="127"/>
      <c r="N978" s="149"/>
      <c r="P978" s="127"/>
    </row>
    <row r="979" spans="5:16">
      <c r="E979" s="174"/>
      <c r="F979" s="181"/>
      <c r="H979" s="117"/>
      <c r="J979" s="149"/>
      <c r="L979" s="127"/>
      <c r="N979" s="149"/>
      <c r="P979" s="127"/>
    </row>
    <row r="980" spans="5:16">
      <c r="E980" s="174"/>
      <c r="F980" s="181"/>
      <c r="H980" s="117"/>
      <c r="J980" s="149"/>
      <c r="L980" s="127"/>
      <c r="N980" s="149"/>
      <c r="P980" s="127"/>
    </row>
    <row r="981" spans="5:16">
      <c r="E981" s="174"/>
      <c r="F981" s="322"/>
      <c r="H981" s="117"/>
      <c r="J981" s="149"/>
      <c r="L981" s="127"/>
      <c r="N981" s="149"/>
      <c r="P981" s="127"/>
    </row>
    <row r="982" spans="5:16">
      <c r="E982" s="174"/>
      <c r="F982" s="322"/>
      <c r="H982" s="117"/>
      <c r="J982" s="149"/>
      <c r="L982" s="127"/>
      <c r="N982" s="149"/>
      <c r="P982" s="127"/>
    </row>
    <row r="983" spans="5:16">
      <c r="E983" s="174"/>
      <c r="F983" s="322"/>
      <c r="H983" s="117"/>
      <c r="J983" s="149"/>
      <c r="L983" s="127"/>
      <c r="N983" s="149"/>
      <c r="P983" s="127"/>
    </row>
    <row r="984" spans="5:16">
      <c r="E984" s="174"/>
      <c r="F984" s="322"/>
      <c r="H984" s="117"/>
      <c r="J984" s="149"/>
      <c r="L984" s="127"/>
      <c r="N984" s="149"/>
      <c r="P984" s="127"/>
    </row>
    <row r="985" spans="5:16">
      <c r="E985" s="174"/>
      <c r="F985" s="322"/>
      <c r="H985" s="117"/>
      <c r="J985" s="149"/>
      <c r="L985" s="127"/>
      <c r="N985" s="149"/>
      <c r="P985" s="127"/>
    </row>
    <row r="986" spans="5:16">
      <c r="E986" s="174"/>
      <c r="F986" s="322"/>
      <c r="H986" s="117"/>
      <c r="J986" s="149"/>
      <c r="L986" s="127"/>
      <c r="N986" s="149"/>
      <c r="P986" s="127"/>
    </row>
    <row r="987" spans="5:16">
      <c r="E987" s="174"/>
      <c r="F987" s="322"/>
      <c r="H987" s="117"/>
      <c r="J987" s="149"/>
      <c r="L987" s="127"/>
      <c r="N987" s="149"/>
      <c r="P987" s="127"/>
    </row>
    <row r="988" spans="5:16">
      <c r="E988" s="174"/>
      <c r="F988" s="149"/>
      <c r="H988" s="117"/>
      <c r="J988" s="149"/>
      <c r="L988" s="127"/>
      <c r="N988" s="149"/>
      <c r="P988" s="127"/>
    </row>
    <row r="989" spans="5:16">
      <c r="E989" s="174"/>
      <c r="F989" s="322"/>
      <c r="H989" s="117"/>
      <c r="J989" s="149"/>
      <c r="L989" s="127"/>
      <c r="N989" s="149"/>
      <c r="P989" s="127"/>
    </row>
    <row r="990" spans="5:16">
      <c r="E990" s="174"/>
      <c r="F990" s="149"/>
      <c r="H990" s="117"/>
      <c r="J990" s="149"/>
      <c r="L990" s="127"/>
      <c r="N990" s="149"/>
      <c r="P990" s="127"/>
    </row>
    <row r="991" spans="5:16">
      <c r="E991" s="174"/>
      <c r="F991" s="322"/>
      <c r="H991" s="117"/>
      <c r="J991" s="149"/>
      <c r="L991" s="127"/>
      <c r="N991" s="149"/>
      <c r="P991" s="127"/>
    </row>
    <row r="992" spans="5:16">
      <c r="E992" s="174"/>
      <c r="F992" s="149"/>
      <c r="H992" s="117"/>
      <c r="J992" s="149"/>
      <c r="L992" s="127"/>
      <c r="N992" s="149"/>
      <c r="P992" s="127"/>
    </row>
    <row r="993" spans="5:16">
      <c r="E993" s="174"/>
      <c r="F993" s="322"/>
      <c r="H993" s="117"/>
      <c r="J993" s="149"/>
      <c r="L993" s="127"/>
      <c r="N993" s="149"/>
      <c r="P993" s="127"/>
    </row>
    <row r="994" spans="5:16">
      <c r="E994" s="174"/>
      <c r="F994" s="149"/>
      <c r="H994" s="117"/>
      <c r="J994" s="149"/>
      <c r="L994" s="127"/>
      <c r="N994" s="149"/>
      <c r="P994" s="127"/>
    </row>
    <row r="995" spans="5:16">
      <c r="E995" s="174"/>
      <c r="F995" s="323"/>
      <c r="H995" s="117"/>
      <c r="J995" s="149"/>
      <c r="L995" s="127"/>
      <c r="N995" s="149"/>
      <c r="P995" s="127"/>
    </row>
    <row r="996" spans="5:16">
      <c r="E996" s="174"/>
      <c r="F996" s="149"/>
      <c r="H996" s="117"/>
      <c r="J996" s="149"/>
      <c r="L996" s="127"/>
      <c r="N996" s="149"/>
      <c r="P996" s="127"/>
    </row>
    <row r="997" spans="5:16">
      <c r="E997" s="174"/>
      <c r="F997" s="323"/>
      <c r="H997" s="117"/>
      <c r="J997" s="149"/>
      <c r="L997" s="127"/>
      <c r="N997" s="149"/>
      <c r="P997" s="127"/>
    </row>
    <row r="998" spans="5:16">
      <c r="E998" s="174"/>
      <c r="F998" s="149"/>
      <c r="H998" s="117"/>
      <c r="J998" s="149"/>
      <c r="L998" s="127"/>
      <c r="N998" s="149"/>
      <c r="P998" s="127"/>
    </row>
    <row r="999" spans="5:16">
      <c r="E999" s="174"/>
      <c r="F999" s="323"/>
      <c r="H999" s="117"/>
      <c r="J999" s="149"/>
      <c r="L999" s="127"/>
      <c r="N999" s="149"/>
      <c r="P999" s="127"/>
    </row>
    <row r="1000" spans="5:16">
      <c r="E1000" s="174"/>
      <c r="F1000" s="149"/>
      <c r="H1000" s="117"/>
      <c r="J1000" s="149"/>
      <c r="L1000" s="127"/>
      <c r="N1000" s="149"/>
      <c r="P1000" s="127"/>
    </row>
    <row r="1001" spans="5:16">
      <c r="E1001" s="174"/>
      <c r="F1001" s="323"/>
      <c r="H1001" s="117"/>
      <c r="J1001" s="149"/>
      <c r="L1001" s="127"/>
      <c r="N1001" s="149"/>
      <c r="P1001" s="127"/>
    </row>
    <row r="1002" spans="5:16">
      <c r="E1002" s="174"/>
      <c r="F1002" s="149"/>
      <c r="H1002" s="117"/>
      <c r="J1002" s="149"/>
      <c r="L1002" s="127"/>
      <c r="N1002" s="149"/>
      <c r="P1002" s="127"/>
    </row>
    <row r="1003" spans="5:16">
      <c r="E1003" s="174"/>
      <c r="F1003" s="323"/>
      <c r="H1003" s="117"/>
      <c r="J1003" s="149"/>
      <c r="L1003" s="127"/>
      <c r="N1003" s="149"/>
      <c r="P1003" s="127"/>
    </row>
    <row r="1004" spans="5:16">
      <c r="E1004" s="174"/>
      <c r="F1004" s="323"/>
      <c r="H1004" s="117"/>
      <c r="J1004" s="149"/>
      <c r="L1004" s="127"/>
      <c r="N1004" s="149"/>
      <c r="P1004" s="127"/>
    </row>
    <row r="1005" spans="5:16">
      <c r="E1005" s="174"/>
      <c r="F1005" s="323"/>
      <c r="H1005" s="117"/>
      <c r="J1005" s="149"/>
      <c r="L1005" s="127"/>
      <c r="N1005" s="149"/>
      <c r="P1005" s="127"/>
    </row>
    <row r="1006" spans="5:16">
      <c r="E1006" s="174"/>
      <c r="F1006" s="323"/>
      <c r="H1006" s="117"/>
      <c r="J1006" s="149"/>
      <c r="L1006" s="127"/>
      <c r="N1006" s="149"/>
      <c r="P1006" s="127"/>
    </row>
    <row r="1007" spans="5:16">
      <c r="E1007" s="174"/>
      <c r="F1007" s="323"/>
      <c r="H1007" s="117"/>
      <c r="J1007" s="149"/>
      <c r="L1007" s="127"/>
      <c r="N1007" s="149"/>
      <c r="P1007" s="127"/>
    </row>
    <row r="1008" spans="5:16">
      <c r="E1008" s="174"/>
      <c r="F1008" s="323"/>
      <c r="H1008" s="117"/>
      <c r="J1008" s="149"/>
      <c r="L1008" s="127"/>
      <c r="N1008" s="149"/>
      <c r="P1008" s="127"/>
    </row>
    <row r="1009" spans="5:16">
      <c r="E1009" s="174"/>
      <c r="F1009" s="323"/>
      <c r="H1009" s="117"/>
      <c r="J1009" s="149"/>
      <c r="L1009" s="127"/>
      <c r="N1009" s="149"/>
      <c r="P1009" s="127"/>
    </row>
    <row r="1010" spans="5:16">
      <c r="E1010" s="174"/>
      <c r="F1010" s="323"/>
      <c r="H1010" s="117"/>
      <c r="J1010" s="149"/>
      <c r="L1010" s="127"/>
      <c r="N1010" s="149"/>
      <c r="P1010" s="127"/>
    </row>
    <row r="1011" spans="5:16">
      <c r="E1011" s="174"/>
      <c r="F1011" s="323"/>
      <c r="H1011" s="117"/>
      <c r="J1011" s="149"/>
      <c r="L1011" s="127"/>
      <c r="N1011" s="149"/>
      <c r="P1011" s="127"/>
    </row>
    <row r="1012" spans="5:16">
      <c r="E1012" s="174"/>
      <c r="F1012" s="323"/>
      <c r="H1012" s="117"/>
      <c r="J1012" s="149"/>
      <c r="L1012" s="127"/>
      <c r="N1012" s="149"/>
      <c r="P1012" s="127"/>
    </row>
    <row r="1013" spans="5:16">
      <c r="E1013" s="174"/>
      <c r="F1013" s="323"/>
      <c r="H1013" s="117"/>
      <c r="J1013" s="149"/>
      <c r="L1013" s="127"/>
      <c r="N1013" s="149"/>
      <c r="P1013" s="127"/>
    </row>
    <row r="1014" spans="5:16">
      <c r="E1014" s="174"/>
      <c r="F1014" s="323"/>
      <c r="H1014" s="117"/>
      <c r="J1014" s="149"/>
      <c r="L1014" s="127"/>
      <c r="N1014" s="149"/>
      <c r="P1014" s="127"/>
    </row>
    <row r="1015" spans="5:16">
      <c r="E1015" s="174"/>
      <c r="F1015" s="323"/>
      <c r="H1015" s="117"/>
      <c r="J1015" s="149"/>
      <c r="L1015" s="127"/>
      <c r="N1015" s="149"/>
      <c r="P1015" s="127"/>
    </row>
    <row r="1016" spans="5:16">
      <c r="E1016" s="174"/>
      <c r="F1016" s="323"/>
      <c r="H1016" s="117"/>
      <c r="J1016" s="149"/>
      <c r="L1016" s="127"/>
      <c r="N1016" s="149"/>
      <c r="P1016" s="127"/>
    </row>
    <row r="1017" spans="5:16">
      <c r="E1017" s="174"/>
      <c r="F1017" s="323"/>
      <c r="H1017" s="117"/>
      <c r="J1017" s="149"/>
      <c r="L1017" s="127"/>
      <c r="N1017" s="149"/>
      <c r="P1017" s="127"/>
    </row>
    <row r="1018" spans="5:16">
      <c r="E1018" s="174"/>
      <c r="F1018" s="323"/>
      <c r="H1018" s="117"/>
      <c r="J1018" s="149"/>
      <c r="L1018" s="127"/>
      <c r="N1018" s="149"/>
      <c r="P1018" s="127"/>
    </row>
    <row r="1019" spans="5:16">
      <c r="E1019" s="174"/>
      <c r="F1019" s="323"/>
      <c r="H1019" s="117"/>
      <c r="J1019" s="149"/>
      <c r="L1019" s="127"/>
      <c r="N1019" s="149"/>
      <c r="P1019" s="127"/>
    </row>
    <row r="1020" spans="5:16">
      <c r="E1020" s="174"/>
      <c r="F1020" s="323"/>
      <c r="H1020" s="117"/>
      <c r="J1020" s="149"/>
      <c r="L1020" s="127"/>
      <c r="N1020" s="149"/>
      <c r="P1020" s="127"/>
    </row>
    <row r="1021" spans="5:16">
      <c r="E1021" s="174"/>
      <c r="F1021" s="323"/>
      <c r="H1021" s="117"/>
      <c r="J1021" s="149"/>
      <c r="L1021" s="127"/>
      <c r="N1021" s="149"/>
      <c r="P1021" s="127"/>
    </row>
    <row r="1022" spans="5:16">
      <c r="E1022" s="174"/>
      <c r="F1022" s="323"/>
      <c r="H1022" s="117"/>
      <c r="J1022" s="149"/>
      <c r="L1022" s="127"/>
      <c r="N1022" s="149"/>
      <c r="P1022" s="127"/>
    </row>
    <row r="1023" spans="5:16">
      <c r="E1023" s="174"/>
      <c r="F1023" s="323"/>
      <c r="H1023" s="117"/>
      <c r="J1023" s="149"/>
      <c r="L1023" s="127"/>
      <c r="N1023" s="149"/>
      <c r="P1023" s="127"/>
    </row>
    <row r="1024" spans="5:16">
      <c r="E1024" s="174"/>
      <c r="F1024" s="323"/>
      <c r="H1024" s="117"/>
      <c r="J1024" s="149"/>
      <c r="L1024" s="127"/>
      <c r="N1024" s="149"/>
      <c r="P1024" s="127"/>
    </row>
    <row r="1025" spans="5:16">
      <c r="E1025" s="174"/>
      <c r="F1025" s="323"/>
      <c r="H1025" s="117"/>
      <c r="J1025" s="149"/>
      <c r="L1025" s="127"/>
      <c r="N1025" s="149"/>
      <c r="P1025" s="127"/>
    </row>
    <row r="1026" spans="5:16">
      <c r="E1026" s="174"/>
      <c r="F1026" s="323"/>
      <c r="H1026" s="117"/>
      <c r="J1026" s="149"/>
      <c r="L1026" s="127"/>
      <c r="N1026" s="149"/>
      <c r="P1026" s="127"/>
    </row>
    <row r="1027" spans="5:16">
      <c r="E1027" s="174"/>
      <c r="F1027" s="323"/>
      <c r="H1027" s="117"/>
      <c r="J1027" s="149"/>
      <c r="L1027" s="127"/>
      <c r="N1027" s="149"/>
      <c r="P1027" s="127"/>
    </row>
    <row r="1028" spans="5:16">
      <c r="E1028" s="174"/>
      <c r="F1028" s="323"/>
      <c r="H1028" s="117"/>
      <c r="J1028" s="149"/>
      <c r="L1028" s="127"/>
      <c r="N1028" s="149"/>
      <c r="P1028" s="127"/>
    </row>
    <row r="1029" spans="5:16">
      <c r="E1029" s="174"/>
      <c r="F1029" s="323"/>
      <c r="H1029" s="117"/>
      <c r="J1029" s="149"/>
      <c r="L1029" s="127"/>
      <c r="N1029" s="149"/>
      <c r="P1029" s="127"/>
    </row>
    <row r="1030" spans="5:16">
      <c r="E1030" s="174"/>
      <c r="F1030" s="323"/>
      <c r="H1030" s="117"/>
      <c r="J1030" s="149"/>
      <c r="L1030" s="127"/>
      <c r="N1030" s="149"/>
      <c r="P1030" s="127"/>
    </row>
    <row r="1031" spans="5:16">
      <c r="E1031" s="174"/>
      <c r="F1031" s="323"/>
      <c r="H1031" s="117"/>
      <c r="J1031" s="149"/>
      <c r="L1031" s="127"/>
      <c r="N1031" s="149"/>
      <c r="P1031" s="127"/>
    </row>
    <row r="1032" spans="5:16">
      <c r="E1032" s="174"/>
      <c r="F1032" s="323"/>
      <c r="H1032" s="117"/>
      <c r="J1032" s="149"/>
      <c r="L1032" s="127"/>
      <c r="N1032" s="149"/>
      <c r="P1032" s="127"/>
    </row>
    <row r="1033" spans="5:16">
      <c r="E1033" s="174"/>
      <c r="F1033" s="323"/>
      <c r="H1033" s="117"/>
      <c r="J1033" s="149"/>
      <c r="L1033" s="127"/>
      <c r="N1033" s="149"/>
      <c r="P1033" s="127"/>
    </row>
    <row r="1034" spans="5:16">
      <c r="E1034" s="174"/>
      <c r="F1034" s="323"/>
      <c r="H1034" s="117"/>
      <c r="J1034" s="149"/>
      <c r="L1034" s="127"/>
      <c r="N1034" s="149"/>
      <c r="P1034" s="127"/>
    </row>
    <row r="1035" spans="5:16">
      <c r="E1035" s="174"/>
      <c r="F1035" s="323"/>
      <c r="H1035" s="117"/>
      <c r="J1035" s="149"/>
      <c r="L1035" s="127"/>
      <c r="N1035" s="149"/>
      <c r="P1035" s="127"/>
    </row>
    <row r="1036" spans="5:16">
      <c r="E1036" s="174"/>
      <c r="F1036" s="323"/>
      <c r="H1036" s="117"/>
      <c r="J1036" s="149"/>
      <c r="L1036" s="127"/>
      <c r="N1036" s="149"/>
      <c r="P1036" s="127"/>
    </row>
    <row r="1037" spans="5:16">
      <c r="E1037" s="174"/>
      <c r="F1037" s="323"/>
      <c r="H1037" s="117"/>
      <c r="J1037" s="149"/>
      <c r="L1037" s="127"/>
      <c r="N1037" s="149"/>
      <c r="P1037" s="127"/>
    </row>
    <row r="1038" spans="5:16">
      <c r="E1038" s="174"/>
      <c r="F1038" s="323"/>
      <c r="H1038" s="117"/>
      <c r="J1038" s="149"/>
      <c r="L1038" s="127"/>
      <c r="N1038" s="149"/>
      <c r="P1038" s="127"/>
    </row>
    <row r="1039" spans="5:16">
      <c r="E1039" s="174"/>
      <c r="F1039" s="323"/>
      <c r="H1039" s="117"/>
      <c r="J1039" s="149"/>
      <c r="L1039" s="127"/>
      <c r="N1039" s="149"/>
      <c r="P1039" s="127"/>
    </row>
    <row r="1040" spans="5:16">
      <c r="E1040" s="174"/>
      <c r="F1040" s="127"/>
      <c r="H1040" s="117"/>
      <c r="J1040" s="149"/>
      <c r="L1040" s="127"/>
      <c r="N1040" s="149"/>
      <c r="P1040" s="127"/>
    </row>
    <row r="1041" spans="5:16">
      <c r="E1041" s="174"/>
      <c r="F1041" s="323"/>
      <c r="H1041" s="117"/>
      <c r="J1041" s="149"/>
      <c r="L1041" s="127"/>
      <c r="N1041" s="149"/>
      <c r="P1041" s="127"/>
    </row>
    <row r="1042" spans="5:16">
      <c r="E1042" s="174"/>
      <c r="F1042" s="127"/>
      <c r="H1042" s="117"/>
      <c r="J1042" s="149"/>
      <c r="L1042" s="127"/>
      <c r="N1042" s="149"/>
      <c r="P1042" s="127"/>
    </row>
    <row r="1043" spans="5:16">
      <c r="E1043" s="174"/>
      <c r="F1043" s="323"/>
      <c r="H1043" s="117"/>
      <c r="J1043" s="149"/>
      <c r="L1043" s="127"/>
      <c r="N1043" s="149"/>
      <c r="P1043" s="127"/>
    </row>
    <row r="1044" spans="5:16">
      <c r="E1044" s="174"/>
      <c r="F1044" s="127"/>
      <c r="H1044" s="117"/>
      <c r="J1044" s="149"/>
      <c r="L1044" s="127"/>
      <c r="N1044" s="149"/>
      <c r="P1044" s="127"/>
    </row>
    <row r="1045" spans="5:16">
      <c r="E1045" s="174"/>
      <c r="F1045" s="323"/>
      <c r="H1045" s="117"/>
      <c r="J1045" s="149"/>
      <c r="L1045" s="127"/>
      <c r="N1045" s="149"/>
      <c r="P1045" s="127"/>
    </row>
    <row r="1046" spans="5:16">
      <c r="E1046" s="174"/>
      <c r="F1046" s="127"/>
      <c r="H1046" s="117"/>
      <c r="J1046" s="149"/>
      <c r="L1046" s="127"/>
      <c r="N1046" s="149"/>
      <c r="P1046" s="127"/>
    </row>
    <row r="1047" spans="5:16">
      <c r="E1047" s="174"/>
      <c r="F1047" s="323"/>
      <c r="H1047" s="117"/>
      <c r="J1047" s="149"/>
      <c r="L1047" s="127"/>
      <c r="N1047" s="149"/>
      <c r="P1047" s="127"/>
    </row>
    <row r="1048" spans="5:16">
      <c r="E1048" s="174"/>
      <c r="F1048" s="127"/>
      <c r="H1048" s="117"/>
      <c r="J1048" s="149"/>
      <c r="L1048" s="127"/>
      <c r="N1048" s="149"/>
      <c r="P1048" s="127"/>
    </row>
    <row r="1049" spans="5:16">
      <c r="E1049" s="174"/>
      <c r="F1049" s="323"/>
      <c r="H1049" s="117"/>
      <c r="J1049" s="149"/>
      <c r="L1049" s="127"/>
      <c r="N1049" s="149"/>
      <c r="P1049" s="127"/>
    </row>
    <row r="1050" spans="5:16">
      <c r="E1050" s="174"/>
      <c r="F1050" s="127"/>
      <c r="H1050" s="117"/>
      <c r="J1050" s="149"/>
      <c r="L1050" s="127"/>
      <c r="N1050" s="149"/>
      <c r="P1050" s="127"/>
    </row>
    <row r="1051" spans="5:16">
      <c r="E1051" s="174"/>
      <c r="F1051" s="323"/>
      <c r="H1051" s="117"/>
      <c r="J1051" s="149"/>
      <c r="L1051" s="127"/>
      <c r="N1051" s="149"/>
      <c r="P1051" s="127"/>
    </row>
    <row r="1052" spans="5:16">
      <c r="E1052" s="174"/>
      <c r="F1052" s="127"/>
      <c r="H1052" s="117"/>
      <c r="J1052" s="149"/>
      <c r="L1052" s="127"/>
      <c r="N1052" s="149"/>
      <c r="P1052" s="127"/>
    </row>
    <row r="1053" spans="5:16">
      <c r="E1053" s="174"/>
      <c r="F1053" s="323"/>
      <c r="H1053" s="117"/>
      <c r="J1053" s="149"/>
      <c r="L1053" s="127"/>
      <c r="N1053" s="149"/>
      <c r="P1053" s="127"/>
    </row>
    <row r="1054" spans="5:16">
      <c r="E1054" s="174"/>
      <c r="F1054" s="609"/>
      <c r="H1054" s="117"/>
      <c r="J1054" s="149"/>
      <c r="L1054" s="127"/>
      <c r="N1054" s="149"/>
      <c r="P1054" s="127"/>
    </row>
    <row r="1055" spans="5:16">
      <c r="E1055" s="174"/>
      <c r="F1055" s="149"/>
      <c r="H1055" s="117"/>
      <c r="J1055" s="149"/>
      <c r="L1055" s="127"/>
      <c r="N1055" s="149"/>
      <c r="P1055" s="127"/>
    </row>
    <row r="1056" spans="5:16">
      <c r="E1056" s="174"/>
      <c r="F1056" s="149"/>
      <c r="H1056" s="117"/>
      <c r="J1056" s="149"/>
      <c r="L1056" s="127"/>
      <c r="N1056" s="149"/>
      <c r="P1056" s="127"/>
    </row>
    <row r="1057" spans="5:16">
      <c r="E1057" s="174"/>
      <c r="F1057" s="149"/>
      <c r="H1057" s="117"/>
      <c r="J1057" s="149"/>
      <c r="L1057" s="127"/>
      <c r="N1057" s="149"/>
      <c r="P1057" s="127"/>
    </row>
    <row r="1058" spans="5:16">
      <c r="E1058" s="174"/>
      <c r="F1058" s="149"/>
      <c r="H1058" s="117"/>
      <c r="J1058" s="149"/>
      <c r="L1058" s="127"/>
      <c r="N1058" s="149"/>
      <c r="P1058" s="127"/>
    </row>
    <row r="1059" spans="5:16">
      <c r="E1059" s="174"/>
      <c r="F1059" s="149"/>
      <c r="H1059" s="117"/>
      <c r="J1059" s="149"/>
      <c r="L1059" s="127"/>
      <c r="N1059" s="149"/>
      <c r="P1059" s="127"/>
    </row>
    <row r="1060" spans="5:16">
      <c r="E1060" s="174"/>
      <c r="F1060" s="149"/>
      <c r="H1060" s="117"/>
      <c r="J1060" s="149"/>
      <c r="L1060" s="127"/>
      <c r="N1060" s="149"/>
      <c r="P1060" s="127"/>
    </row>
    <row r="1061" spans="5:16">
      <c r="E1061" s="174"/>
      <c r="F1061" s="149"/>
      <c r="H1061" s="117"/>
      <c r="J1061" s="149"/>
      <c r="L1061" s="127"/>
      <c r="N1061" s="149"/>
      <c r="P1061" s="127"/>
    </row>
    <row r="1062" spans="5:16">
      <c r="E1062" s="174"/>
      <c r="F1062" s="149"/>
      <c r="H1062" s="117"/>
      <c r="J1062" s="149"/>
      <c r="L1062" s="127"/>
      <c r="N1062" s="149"/>
      <c r="P1062" s="127"/>
    </row>
    <row r="1063" spans="5:16">
      <c r="E1063" s="174"/>
      <c r="F1063" s="149"/>
      <c r="H1063" s="117"/>
      <c r="J1063" s="149"/>
      <c r="L1063" s="127"/>
      <c r="N1063" s="149"/>
      <c r="P1063" s="127"/>
    </row>
    <row r="1064" spans="5:16">
      <c r="E1064" s="174"/>
      <c r="F1064" s="149"/>
      <c r="H1064" s="117"/>
      <c r="J1064" s="149"/>
      <c r="L1064" s="127"/>
      <c r="N1064" s="149"/>
      <c r="P1064" s="127"/>
    </row>
    <row r="1065" spans="5:16">
      <c r="E1065" s="174"/>
      <c r="F1065" s="149"/>
      <c r="H1065" s="117"/>
      <c r="J1065" s="149"/>
      <c r="L1065" s="127"/>
      <c r="N1065" s="149"/>
      <c r="P1065" s="127"/>
    </row>
    <row r="1066" spans="5:16">
      <c r="E1066" s="174"/>
      <c r="F1066"/>
      <c r="H1066" s="117"/>
      <c r="J1066" s="149"/>
      <c r="L1066" s="127"/>
      <c r="N1066" s="149"/>
      <c r="P1066" s="127"/>
    </row>
    <row r="1067" spans="5:16">
      <c r="E1067" s="174"/>
      <c r="F1067" s="149"/>
      <c r="H1067" s="117"/>
      <c r="J1067" s="149"/>
      <c r="L1067" s="127"/>
      <c r="N1067" s="149"/>
      <c r="P1067" s="127"/>
    </row>
    <row r="1068" spans="5:16">
      <c r="E1068" s="174"/>
      <c r="F1068"/>
      <c r="H1068" s="117"/>
      <c r="J1068" s="149"/>
      <c r="L1068" s="127"/>
      <c r="N1068" s="149"/>
      <c r="P1068" s="127"/>
    </row>
    <row r="1069" spans="5:16">
      <c r="E1069" s="174"/>
      <c r="F1069" s="149"/>
      <c r="H1069" s="117"/>
      <c r="J1069" s="149"/>
      <c r="L1069" s="127"/>
      <c r="N1069" s="149"/>
      <c r="P1069" s="127"/>
    </row>
    <row r="1070" spans="5:16">
      <c r="E1070" s="174"/>
      <c r="F1070"/>
      <c r="H1070" s="117"/>
      <c r="J1070" s="149"/>
      <c r="L1070" s="127"/>
      <c r="N1070" s="149"/>
      <c r="P1070" s="127"/>
    </row>
    <row r="1071" spans="5:16">
      <c r="E1071" s="174"/>
      <c r="F1071" s="149"/>
      <c r="H1071" s="117"/>
      <c r="J1071" s="149"/>
      <c r="L1071" s="127"/>
      <c r="N1071" s="149"/>
      <c r="P1071" s="127"/>
    </row>
    <row r="1072" spans="5:16">
      <c r="E1072" s="174"/>
      <c r="F1072" s="319"/>
      <c r="H1072" s="117"/>
      <c r="J1072" s="149"/>
      <c r="L1072" s="127"/>
      <c r="N1072" s="149"/>
      <c r="P1072" s="127"/>
    </row>
    <row r="1073" spans="5:16">
      <c r="E1073" s="174"/>
      <c r="F1073" s="149"/>
      <c r="H1073" s="117"/>
      <c r="J1073" s="149"/>
      <c r="L1073" s="127"/>
      <c r="N1073" s="149"/>
      <c r="P1073" s="127"/>
    </row>
    <row r="1074" spans="5:16">
      <c r="E1074" s="174"/>
      <c r="F1074" s="319"/>
      <c r="H1074" s="117"/>
      <c r="J1074" s="149"/>
      <c r="L1074" s="127"/>
      <c r="N1074" s="149"/>
      <c r="P1074" s="127"/>
    </row>
    <row r="1075" spans="5:16">
      <c r="E1075" s="174"/>
      <c r="F1075" s="319"/>
      <c r="H1075" s="117"/>
      <c r="J1075" s="149"/>
      <c r="L1075" s="127"/>
      <c r="N1075" s="149"/>
      <c r="P1075" s="127"/>
    </row>
    <row r="1076" spans="5:16">
      <c r="E1076" s="174"/>
      <c r="F1076" s="323"/>
      <c r="H1076" s="117"/>
      <c r="J1076" s="149"/>
      <c r="L1076" s="127"/>
      <c r="N1076" s="149"/>
      <c r="P1076" s="127"/>
    </row>
    <row r="1077" spans="5:16">
      <c r="E1077" s="174"/>
      <c r="F1077" s="181"/>
      <c r="H1077" s="117"/>
      <c r="J1077" s="149"/>
      <c r="L1077" s="127"/>
      <c r="N1077" s="149"/>
      <c r="P1077" s="127"/>
    </row>
    <row r="1078" spans="5:16">
      <c r="E1078" s="174"/>
      <c r="F1078" s="181"/>
      <c r="H1078" s="117"/>
      <c r="J1078" s="149"/>
      <c r="L1078" s="127"/>
      <c r="N1078" s="149"/>
      <c r="P1078" s="127"/>
    </row>
    <row r="1079" spans="5:16">
      <c r="E1079" s="174"/>
      <c r="F1079" s="181"/>
      <c r="H1079" s="117"/>
      <c r="J1079" s="149"/>
      <c r="L1079" s="127"/>
      <c r="N1079" s="149"/>
      <c r="P1079" s="127"/>
    </row>
    <row r="1080" spans="5:16">
      <c r="E1080" s="174"/>
      <c r="F1080" s="181"/>
      <c r="H1080" s="117"/>
      <c r="J1080" s="149"/>
      <c r="L1080" s="127"/>
      <c r="N1080" s="149"/>
      <c r="P1080" s="127"/>
    </row>
    <row r="1081" spans="5:16">
      <c r="E1081" s="174"/>
      <c r="F1081" s="181"/>
      <c r="H1081" s="117"/>
      <c r="J1081" s="149"/>
      <c r="L1081" s="127"/>
      <c r="N1081" s="149"/>
      <c r="P1081" s="127"/>
    </row>
    <row r="1082" spans="5:16">
      <c r="E1082" s="174"/>
      <c r="F1082" s="181"/>
      <c r="H1082" s="117"/>
      <c r="J1082" s="149"/>
      <c r="L1082" s="127"/>
      <c r="N1082" s="149"/>
      <c r="P1082" s="127"/>
    </row>
    <row r="1083" spans="5:16">
      <c r="E1083" s="174"/>
      <c r="F1083" s="181"/>
      <c r="H1083" s="117"/>
      <c r="J1083" s="149"/>
      <c r="L1083" s="127"/>
      <c r="N1083" s="149"/>
      <c r="P1083" s="127"/>
    </row>
    <row r="1084" spans="5:16">
      <c r="E1084" s="174"/>
      <c r="F1084" s="181"/>
      <c r="H1084" s="117"/>
      <c r="J1084" s="149"/>
      <c r="L1084" s="127"/>
      <c r="N1084" s="149"/>
      <c r="P1084" s="127"/>
    </row>
    <row r="1085" spans="5:16">
      <c r="E1085" s="174"/>
      <c r="F1085" s="181"/>
      <c r="H1085" s="117"/>
      <c r="J1085" s="149"/>
      <c r="L1085" s="127"/>
      <c r="N1085" s="149"/>
      <c r="P1085" s="127"/>
    </row>
    <row r="1086" spans="5:16">
      <c r="E1086" s="174"/>
      <c r="F1086" s="181"/>
      <c r="H1086" s="117"/>
      <c r="J1086" s="149"/>
      <c r="L1086" s="127"/>
      <c r="N1086" s="149"/>
      <c r="P1086" s="127"/>
    </row>
    <row r="1087" spans="5:16">
      <c r="E1087" s="174"/>
      <c r="F1087" s="181"/>
      <c r="H1087" s="117"/>
      <c r="J1087" s="149"/>
      <c r="L1087" s="127"/>
      <c r="N1087" s="149"/>
      <c r="P1087" s="127"/>
    </row>
    <row r="1088" spans="5:16">
      <c r="E1088" s="174"/>
      <c r="F1088" s="181"/>
      <c r="H1088" s="117"/>
      <c r="J1088" s="149"/>
      <c r="L1088" s="127"/>
      <c r="N1088" s="149"/>
      <c r="P1088" s="127"/>
    </row>
    <row r="1089" spans="5:16">
      <c r="E1089" s="174"/>
      <c r="F1089" s="181"/>
      <c r="H1089" s="117"/>
      <c r="J1089" s="149"/>
      <c r="L1089" s="127"/>
      <c r="N1089" s="149"/>
      <c r="P1089" s="127"/>
    </row>
    <row r="1090" spans="5:16">
      <c r="E1090" s="174"/>
      <c r="F1090" s="181"/>
      <c r="H1090" s="117"/>
      <c r="J1090" s="149"/>
      <c r="L1090" s="127"/>
      <c r="N1090" s="149"/>
      <c r="P1090" s="127"/>
    </row>
    <row r="1091" spans="5:16">
      <c r="E1091" s="174"/>
      <c r="F1091" s="181"/>
      <c r="H1091" s="117"/>
      <c r="J1091" s="149"/>
      <c r="L1091" s="127"/>
      <c r="N1091" s="149"/>
      <c r="P1091" s="127"/>
    </row>
    <row r="1092" spans="5:16">
      <c r="E1092" s="174"/>
      <c r="F1092" s="181"/>
      <c r="H1092" s="117"/>
      <c r="J1092" s="149"/>
      <c r="L1092" s="127"/>
      <c r="N1092" s="149"/>
      <c r="P1092" s="127"/>
    </row>
    <row r="1093" spans="5:16">
      <c r="E1093" s="174"/>
      <c r="F1093" s="181"/>
      <c r="H1093" s="117"/>
      <c r="J1093" s="149"/>
      <c r="L1093" s="127"/>
      <c r="N1093" s="149"/>
      <c r="P1093" s="127"/>
    </row>
    <row r="1094" spans="5:16">
      <c r="E1094" s="174"/>
      <c r="F1094" s="181"/>
      <c r="H1094" s="117"/>
      <c r="J1094" s="149"/>
      <c r="L1094" s="127"/>
      <c r="N1094" s="149"/>
      <c r="P1094" s="127"/>
    </row>
    <row r="1095" spans="5:16">
      <c r="E1095" s="174"/>
      <c r="F1095" s="181"/>
      <c r="H1095" s="117"/>
      <c r="J1095" s="149"/>
      <c r="L1095" s="127"/>
      <c r="N1095" s="149"/>
      <c r="P1095" s="127"/>
    </row>
    <row r="1096" spans="5:16">
      <c r="E1096" s="174"/>
      <c r="F1096" s="181"/>
      <c r="H1096" s="117"/>
      <c r="J1096" s="149"/>
      <c r="L1096" s="127"/>
      <c r="N1096" s="149"/>
      <c r="P1096" s="127"/>
    </row>
    <row r="1097" spans="5:16">
      <c r="E1097" s="174"/>
      <c r="F1097" s="181"/>
      <c r="H1097" s="117"/>
      <c r="J1097" s="149"/>
      <c r="L1097" s="127"/>
      <c r="N1097" s="149"/>
      <c r="P1097" s="127"/>
    </row>
    <row r="1098" spans="5:16">
      <c r="E1098" s="174"/>
      <c r="F1098" s="181"/>
      <c r="H1098" s="117"/>
      <c r="J1098" s="149"/>
      <c r="L1098" s="127"/>
      <c r="N1098" s="149"/>
      <c r="P1098" s="127"/>
    </row>
    <row r="1099" spans="5:16">
      <c r="E1099" s="174"/>
      <c r="F1099" s="181"/>
      <c r="H1099" s="117"/>
      <c r="J1099" s="149"/>
      <c r="L1099" s="127"/>
      <c r="N1099" s="149"/>
      <c r="P1099" s="127"/>
    </row>
    <row r="1100" spans="5:16">
      <c r="E1100" s="174"/>
      <c r="F1100" s="181"/>
      <c r="H1100" s="117"/>
      <c r="J1100" s="149"/>
      <c r="L1100" s="127"/>
      <c r="N1100" s="149"/>
      <c r="P1100" s="127"/>
    </row>
    <row r="1101" spans="5:16">
      <c r="E1101" s="174"/>
      <c r="F1101" s="181"/>
      <c r="H1101" s="117"/>
      <c r="J1101" s="149"/>
      <c r="L1101" s="127"/>
      <c r="N1101" s="149"/>
      <c r="P1101" s="127"/>
    </row>
    <row r="1102" spans="5:16">
      <c r="E1102" s="174"/>
      <c r="F1102" s="181"/>
      <c r="H1102" s="117"/>
      <c r="J1102" s="149"/>
      <c r="L1102" s="127"/>
      <c r="N1102" s="149"/>
      <c r="P1102" s="127"/>
    </row>
    <row r="1103" spans="5:16">
      <c r="E1103" s="174"/>
      <c r="F1103" s="181"/>
      <c r="H1103" s="117"/>
      <c r="J1103" s="149"/>
      <c r="L1103" s="127"/>
      <c r="N1103" s="149"/>
      <c r="P1103" s="127"/>
    </row>
    <row r="1104" spans="5:16">
      <c r="E1104" s="174"/>
      <c r="F1104" s="181"/>
      <c r="H1104" s="117"/>
      <c r="J1104" s="149"/>
      <c r="L1104" s="127"/>
      <c r="N1104" s="149"/>
      <c r="P1104" s="127"/>
    </row>
    <row r="1105" spans="5:16">
      <c r="E1105" s="174"/>
      <c r="F1105" s="181"/>
      <c r="H1105" s="117"/>
      <c r="J1105" s="149"/>
      <c r="L1105" s="127"/>
      <c r="N1105" s="149"/>
      <c r="P1105" s="127"/>
    </row>
    <row r="1106" spans="5:16">
      <c r="E1106" s="174"/>
      <c r="F1106" s="181"/>
      <c r="H1106" s="117"/>
      <c r="J1106" s="149"/>
      <c r="L1106" s="127"/>
      <c r="N1106" s="149"/>
      <c r="P1106" s="127"/>
    </row>
    <row r="1107" spans="5:16">
      <c r="E1107" s="174"/>
      <c r="F1107" s="181"/>
      <c r="H1107" s="117"/>
      <c r="J1107" s="149"/>
      <c r="L1107" s="127"/>
      <c r="N1107" s="149"/>
      <c r="P1107" s="127"/>
    </row>
    <row r="1108" spans="5:16">
      <c r="E1108" s="174"/>
      <c r="F1108" s="181"/>
      <c r="H1108" s="117"/>
      <c r="J1108" s="149"/>
      <c r="L1108" s="127"/>
      <c r="N1108" s="149"/>
      <c r="P1108" s="127"/>
    </row>
    <row r="1109" spans="5:16">
      <c r="E1109" s="174"/>
      <c r="F1109" s="181"/>
      <c r="H1109" s="117"/>
      <c r="J1109" s="149"/>
      <c r="L1109" s="127"/>
      <c r="N1109" s="149"/>
      <c r="P1109" s="127"/>
    </row>
    <row r="1110" spans="5:16">
      <c r="E1110" s="174"/>
      <c r="F1110" s="181"/>
      <c r="H1110" s="117"/>
      <c r="J1110" s="149"/>
      <c r="L1110" s="127"/>
      <c r="N1110" s="149"/>
      <c r="P1110" s="127"/>
    </row>
    <row r="1111" spans="5:16">
      <c r="E1111" s="174"/>
      <c r="F1111" s="181"/>
      <c r="H1111" s="117"/>
      <c r="J1111" s="149"/>
      <c r="L1111" s="127"/>
      <c r="N1111" s="149"/>
      <c r="P1111" s="127"/>
    </row>
    <row r="1112" spans="5:16">
      <c r="E1112" s="174"/>
      <c r="F1112" s="181"/>
      <c r="H1112" s="117"/>
      <c r="J1112" s="149"/>
      <c r="L1112" s="127"/>
      <c r="N1112" s="149"/>
      <c r="P1112" s="127"/>
    </row>
    <row r="1113" spans="5:16">
      <c r="E1113" s="174"/>
      <c r="F1113" s="181"/>
      <c r="H1113" s="117"/>
      <c r="J1113" s="149"/>
      <c r="L1113" s="127"/>
      <c r="N1113" s="149"/>
      <c r="P1113" s="127"/>
    </row>
    <row r="1114" spans="5:16">
      <c r="E1114" s="174"/>
      <c r="F1114" s="181"/>
      <c r="H1114" s="117"/>
      <c r="J1114" s="149"/>
      <c r="L1114" s="127"/>
      <c r="N1114" s="149"/>
      <c r="P1114" s="127"/>
    </row>
    <row r="1115" spans="5:16">
      <c r="E1115" s="174"/>
      <c r="F1115" s="181"/>
      <c r="H1115" s="117"/>
      <c r="J1115" s="149"/>
      <c r="L1115" s="127"/>
      <c r="N1115" s="149"/>
      <c r="P1115" s="127"/>
    </row>
    <row r="1116" spans="5:16">
      <c r="E1116" s="174"/>
      <c r="F1116" s="181"/>
      <c r="H1116" s="117"/>
      <c r="J1116" s="149"/>
      <c r="L1116" s="127"/>
      <c r="N1116" s="149"/>
      <c r="P1116" s="127"/>
    </row>
    <row r="1117" spans="5:16">
      <c r="E1117" s="174"/>
      <c r="F1117" s="181"/>
      <c r="H1117" s="117"/>
      <c r="J1117" s="149"/>
      <c r="L1117" s="127"/>
      <c r="N1117" s="149"/>
      <c r="P1117" s="127"/>
    </row>
    <row r="1118" spans="5:16">
      <c r="E1118" s="174"/>
      <c r="F1118" s="181"/>
      <c r="H1118" s="117"/>
      <c r="J1118" s="149"/>
      <c r="L1118" s="127"/>
      <c r="N1118" s="149"/>
      <c r="P1118" s="127"/>
    </row>
    <row r="1119" spans="5:16">
      <c r="E1119" s="174"/>
      <c r="F1119" s="181"/>
      <c r="H1119" s="117"/>
      <c r="J1119" s="149"/>
      <c r="L1119" s="127"/>
      <c r="N1119" s="149"/>
      <c r="P1119" s="127"/>
    </row>
    <row r="1120" spans="5:16">
      <c r="E1120" s="174"/>
      <c r="F1120" s="181"/>
      <c r="H1120" s="117"/>
      <c r="J1120" s="149"/>
      <c r="L1120" s="127"/>
      <c r="N1120" s="149"/>
      <c r="P1120" s="127"/>
    </row>
    <row r="1121" spans="5:16">
      <c r="E1121" s="174"/>
      <c r="F1121" s="181"/>
      <c r="H1121" s="117"/>
      <c r="J1121" s="149"/>
      <c r="L1121" s="127"/>
      <c r="N1121" s="149"/>
      <c r="P1121" s="127"/>
    </row>
    <row r="1122" spans="5:16">
      <c r="E1122" s="174"/>
      <c r="F1122" s="181"/>
      <c r="H1122" s="117"/>
      <c r="J1122" s="149"/>
      <c r="L1122" s="127"/>
      <c r="N1122" s="149"/>
      <c r="P1122" s="127"/>
    </row>
    <row r="1123" spans="5:16">
      <c r="E1123" s="174"/>
      <c r="F1123" s="181"/>
      <c r="H1123" s="117"/>
      <c r="J1123" s="149"/>
      <c r="L1123" s="127"/>
      <c r="N1123" s="149"/>
      <c r="P1123" s="127"/>
    </row>
    <row r="1124" spans="5:16">
      <c r="E1124" s="174"/>
      <c r="F1124" s="181"/>
      <c r="H1124" s="117"/>
      <c r="J1124" s="149"/>
      <c r="L1124" s="127"/>
      <c r="N1124" s="149"/>
      <c r="P1124" s="127"/>
    </row>
    <row r="1125" spans="5:16">
      <c r="E1125" s="174"/>
      <c r="F1125" s="181"/>
      <c r="H1125" s="117"/>
      <c r="J1125" s="149"/>
      <c r="L1125" s="127"/>
      <c r="N1125" s="149"/>
      <c r="P1125" s="127"/>
    </row>
    <row r="1126" spans="5:16">
      <c r="E1126" s="174"/>
      <c r="F1126" s="181"/>
      <c r="H1126" s="117"/>
      <c r="J1126" s="149"/>
      <c r="L1126" s="127"/>
      <c r="N1126" s="149"/>
      <c r="P1126" s="127"/>
    </row>
    <row r="1127" spans="5:16">
      <c r="E1127" s="174"/>
      <c r="F1127" s="181"/>
      <c r="H1127" s="117"/>
      <c r="J1127" s="149"/>
      <c r="L1127" s="127"/>
      <c r="N1127" s="149"/>
      <c r="P1127" s="127"/>
    </row>
    <row r="1128" spans="5:16">
      <c r="E1128" s="174"/>
      <c r="F1128" s="181"/>
      <c r="H1128" s="117"/>
      <c r="J1128" s="149"/>
      <c r="L1128" s="127"/>
      <c r="N1128" s="149"/>
      <c r="P1128" s="127"/>
    </row>
    <row r="1129" spans="5:16">
      <c r="E1129" s="174"/>
      <c r="F1129" s="181"/>
      <c r="H1129" s="117"/>
      <c r="J1129" s="149"/>
      <c r="L1129" s="127"/>
      <c r="N1129" s="149"/>
      <c r="P1129" s="127"/>
    </row>
    <row r="1130" spans="5:16">
      <c r="E1130" s="174"/>
      <c r="F1130" s="181"/>
      <c r="H1130" s="117"/>
      <c r="J1130" s="149"/>
      <c r="L1130" s="127"/>
      <c r="N1130" s="149"/>
      <c r="P1130" s="127"/>
    </row>
    <row r="1131" spans="5:16">
      <c r="E1131" s="174"/>
      <c r="F1131" s="181"/>
      <c r="H1131" s="117"/>
      <c r="J1131" s="149"/>
      <c r="L1131" s="127"/>
      <c r="N1131" s="149"/>
      <c r="P1131" s="127"/>
    </row>
    <row r="1132" spans="5:16">
      <c r="E1132" s="174"/>
      <c r="F1132" s="181"/>
      <c r="H1132" s="117"/>
      <c r="J1132" s="149"/>
      <c r="L1132" s="127"/>
      <c r="N1132" s="149"/>
      <c r="P1132" s="127"/>
    </row>
    <row r="1133" spans="5:16">
      <c r="E1133" s="174"/>
      <c r="F1133" s="181"/>
      <c r="H1133" s="117"/>
      <c r="J1133" s="149"/>
      <c r="L1133" s="127"/>
      <c r="N1133" s="149"/>
      <c r="P1133" s="127"/>
    </row>
    <row r="1134" spans="5:16">
      <c r="E1134" s="174"/>
      <c r="F1134" s="181"/>
      <c r="H1134" s="117"/>
      <c r="J1134" s="149"/>
      <c r="L1134" s="127"/>
      <c r="N1134" s="149"/>
      <c r="P1134" s="127"/>
    </row>
    <row r="1135" spans="5:16">
      <c r="E1135" s="174"/>
      <c r="F1135" s="181"/>
      <c r="H1135" s="117"/>
      <c r="J1135" s="149"/>
      <c r="L1135" s="127"/>
      <c r="N1135" s="149"/>
      <c r="P1135" s="127"/>
    </row>
    <row r="1136" spans="5:16">
      <c r="E1136" s="174"/>
      <c r="F1136" s="181"/>
      <c r="H1136" s="117"/>
      <c r="J1136" s="149"/>
      <c r="L1136" s="127"/>
      <c r="N1136" s="149"/>
      <c r="P1136" s="127"/>
    </row>
    <row r="1137" spans="5:16">
      <c r="E1137" s="174"/>
      <c r="F1137" s="181"/>
      <c r="H1137" s="117"/>
      <c r="J1137" s="149"/>
      <c r="L1137" s="127"/>
      <c r="N1137" s="149"/>
      <c r="P1137" s="127"/>
    </row>
    <row r="1138" spans="5:16">
      <c r="E1138" s="174"/>
      <c r="F1138" s="181"/>
      <c r="H1138" s="117"/>
      <c r="J1138" s="149"/>
      <c r="L1138" s="127"/>
      <c r="N1138" s="149"/>
      <c r="P1138" s="127"/>
    </row>
    <row r="1139" spans="5:16">
      <c r="E1139" s="174"/>
      <c r="F1139" s="181"/>
      <c r="H1139" s="117"/>
      <c r="J1139" s="149"/>
      <c r="L1139" s="127"/>
      <c r="N1139" s="149"/>
      <c r="P1139" s="127"/>
    </row>
    <row r="1140" spans="5:16">
      <c r="E1140" s="174"/>
      <c r="F1140" s="181"/>
      <c r="H1140" s="117"/>
      <c r="J1140" s="149"/>
      <c r="L1140" s="127"/>
      <c r="N1140" s="149"/>
      <c r="P1140" s="127"/>
    </row>
    <row r="1141" spans="5:16">
      <c r="E1141" s="174"/>
      <c r="F1141" s="181"/>
      <c r="H1141" s="117"/>
      <c r="J1141" s="149"/>
      <c r="L1141" s="127"/>
      <c r="N1141" s="149"/>
      <c r="P1141" s="127"/>
    </row>
    <row r="1142" spans="5:16">
      <c r="E1142" s="174"/>
      <c r="F1142" s="181"/>
      <c r="H1142" s="117"/>
      <c r="J1142" s="149"/>
      <c r="L1142" s="127"/>
      <c r="N1142" s="149"/>
      <c r="P1142" s="127"/>
    </row>
    <row r="1143" spans="5:16">
      <c r="E1143" s="174"/>
      <c r="F1143" s="181"/>
      <c r="H1143" s="117"/>
      <c r="J1143" s="149"/>
      <c r="L1143" s="127"/>
      <c r="N1143" s="149"/>
      <c r="P1143" s="127"/>
    </row>
    <row r="1144" spans="5:16">
      <c r="E1144" s="174"/>
      <c r="F1144" s="181"/>
      <c r="H1144" s="117"/>
      <c r="J1144" s="149"/>
      <c r="L1144" s="127"/>
      <c r="N1144" s="149"/>
      <c r="P1144" s="127"/>
    </row>
    <row r="1145" spans="5:16">
      <c r="E1145" s="174"/>
      <c r="F1145" s="181"/>
      <c r="H1145" s="117"/>
      <c r="J1145" s="149"/>
      <c r="L1145" s="127"/>
      <c r="N1145" s="149"/>
      <c r="P1145" s="127"/>
    </row>
    <row r="1146" spans="5:16">
      <c r="E1146" s="174"/>
      <c r="F1146" s="181"/>
      <c r="H1146" s="117"/>
      <c r="J1146" s="149"/>
      <c r="L1146" s="127"/>
      <c r="N1146" s="149"/>
      <c r="P1146" s="127"/>
    </row>
    <row r="1147" spans="5:16">
      <c r="E1147" s="174"/>
      <c r="F1147" s="181"/>
      <c r="H1147" s="117"/>
      <c r="J1147" s="149"/>
      <c r="L1147" s="127"/>
      <c r="N1147" s="149"/>
      <c r="P1147" s="127"/>
    </row>
    <row r="1148" spans="5:16">
      <c r="E1148" s="174"/>
      <c r="F1148" s="181"/>
      <c r="H1148" s="117"/>
      <c r="J1148" s="149"/>
      <c r="L1148" s="127"/>
      <c r="N1148" s="149"/>
      <c r="P1148" s="127"/>
    </row>
    <row r="1149" spans="5:16">
      <c r="E1149" s="174"/>
      <c r="F1149" s="181"/>
      <c r="H1149" s="117"/>
      <c r="J1149" s="149"/>
      <c r="L1149" s="127"/>
      <c r="N1149" s="149"/>
      <c r="P1149" s="127"/>
    </row>
    <row r="1150" spans="5:16">
      <c r="E1150" s="174"/>
      <c r="F1150" s="181"/>
      <c r="H1150" s="117"/>
      <c r="J1150" s="149"/>
      <c r="L1150" s="127"/>
      <c r="N1150" s="149"/>
      <c r="P1150" s="127"/>
    </row>
    <row r="1151" spans="5:16">
      <c r="E1151" s="174"/>
      <c r="F1151" s="181"/>
      <c r="H1151" s="117"/>
      <c r="J1151" s="149"/>
      <c r="L1151" s="127"/>
      <c r="N1151" s="149"/>
      <c r="P1151" s="127"/>
    </row>
    <row r="1152" spans="5:16">
      <c r="E1152" s="174"/>
      <c r="F1152" s="181"/>
      <c r="H1152" s="117"/>
      <c r="J1152" s="149"/>
      <c r="L1152" s="127"/>
      <c r="N1152" s="149"/>
      <c r="P1152" s="127"/>
    </row>
    <row r="1153" spans="5:16">
      <c r="E1153" s="174"/>
      <c r="F1153" s="181"/>
      <c r="H1153" s="117"/>
      <c r="J1153" s="149"/>
      <c r="L1153" s="127"/>
      <c r="N1153" s="149"/>
      <c r="P1153" s="127"/>
    </row>
    <row r="1154" spans="5:16">
      <c r="E1154" s="174"/>
      <c r="F1154" s="181"/>
      <c r="H1154" s="117"/>
      <c r="J1154" s="149"/>
      <c r="L1154" s="127"/>
      <c r="N1154" s="149"/>
      <c r="P1154" s="127"/>
    </row>
    <row r="1155" spans="5:16">
      <c r="E1155" s="174"/>
      <c r="F1155" s="181"/>
      <c r="H1155" s="117"/>
      <c r="J1155" s="149"/>
      <c r="L1155" s="127"/>
      <c r="N1155" s="149"/>
      <c r="P1155" s="127"/>
    </row>
    <row r="1156" spans="5:16">
      <c r="E1156" s="174"/>
      <c r="F1156" s="181"/>
      <c r="H1156" s="117"/>
      <c r="J1156" s="149"/>
      <c r="L1156" s="127"/>
      <c r="N1156" s="149"/>
      <c r="P1156" s="127"/>
    </row>
    <row r="1157" spans="5:16">
      <c r="E1157" s="174"/>
      <c r="F1157" s="181"/>
      <c r="H1157" s="117"/>
      <c r="J1157" s="149"/>
      <c r="L1157" s="127"/>
      <c r="N1157" s="149"/>
      <c r="P1157" s="127"/>
    </row>
    <row r="1158" spans="5:16">
      <c r="E1158" s="174"/>
      <c r="F1158" s="181"/>
      <c r="H1158" s="117"/>
      <c r="J1158" s="149"/>
      <c r="L1158" s="127"/>
      <c r="N1158" s="149"/>
      <c r="P1158" s="127"/>
    </row>
    <row r="1159" spans="5:16">
      <c r="E1159" s="174"/>
      <c r="F1159" s="181"/>
      <c r="H1159" s="117"/>
      <c r="J1159" s="149"/>
      <c r="L1159" s="127"/>
      <c r="N1159" s="149"/>
      <c r="P1159" s="127"/>
    </row>
    <row r="1160" spans="5:16">
      <c r="E1160" s="174"/>
      <c r="F1160" s="181"/>
      <c r="H1160" s="117"/>
      <c r="J1160" s="149"/>
      <c r="L1160" s="127"/>
      <c r="N1160" s="149"/>
      <c r="P1160" s="127"/>
    </row>
    <row r="1161" spans="5:16">
      <c r="E1161" s="174"/>
      <c r="F1161" s="181"/>
      <c r="H1161" s="117"/>
      <c r="J1161" s="149"/>
      <c r="L1161" s="127"/>
      <c r="N1161" s="149"/>
      <c r="P1161" s="127"/>
    </row>
    <row r="1162" spans="5:16">
      <c r="E1162" s="174"/>
      <c r="F1162" s="181"/>
      <c r="H1162" s="117"/>
      <c r="J1162" s="149"/>
      <c r="L1162" s="127"/>
      <c r="N1162" s="149"/>
      <c r="P1162" s="127"/>
    </row>
    <row r="1163" spans="5:16">
      <c r="E1163" s="174"/>
      <c r="F1163" s="181"/>
      <c r="H1163" s="117"/>
      <c r="J1163" s="149"/>
      <c r="L1163" s="127"/>
      <c r="N1163" s="149"/>
      <c r="P1163" s="127"/>
    </row>
    <row r="1164" spans="5:16">
      <c r="E1164" s="174"/>
      <c r="F1164" s="181"/>
      <c r="H1164" s="117"/>
      <c r="J1164" s="149"/>
      <c r="L1164" s="127"/>
      <c r="N1164" s="149"/>
      <c r="P1164" s="127"/>
    </row>
    <row r="1165" spans="5:16">
      <c r="E1165" s="174"/>
      <c r="F1165" s="181"/>
      <c r="H1165" s="117"/>
      <c r="J1165" s="149"/>
      <c r="L1165" s="127"/>
      <c r="N1165" s="149"/>
      <c r="P1165" s="127"/>
    </row>
    <row r="1166" spans="5:16">
      <c r="E1166" s="174"/>
      <c r="F1166" s="181"/>
      <c r="H1166" s="117"/>
      <c r="J1166" s="149"/>
      <c r="L1166" s="127"/>
      <c r="N1166" s="149"/>
      <c r="P1166" s="127"/>
    </row>
    <row r="1167" spans="5:16">
      <c r="E1167" s="174"/>
      <c r="F1167" s="181"/>
      <c r="H1167" s="117"/>
      <c r="J1167" s="149"/>
      <c r="L1167" s="127"/>
      <c r="N1167" s="149"/>
      <c r="P1167" s="127"/>
    </row>
    <row r="1168" spans="5:16">
      <c r="E1168" s="174"/>
      <c r="F1168" s="181"/>
      <c r="H1168" s="117"/>
      <c r="J1168" s="149"/>
      <c r="L1168" s="127"/>
      <c r="N1168" s="149"/>
      <c r="P1168" s="127"/>
    </row>
    <row r="1169" spans="5:16">
      <c r="E1169" s="174"/>
      <c r="F1169" s="181"/>
      <c r="H1169" s="117"/>
      <c r="J1169" s="149"/>
      <c r="L1169" s="127"/>
      <c r="N1169" s="149"/>
      <c r="P1169" s="127"/>
    </row>
    <row r="1170" spans="5:16">
      <c r="E1170" s="174"/>
      <c r="F1170" s="181"/>
      <c r="H1170" s="117"/>
      <c r="J1170" s="149"/>
      <c r="L1170" s="127"/>
      <c r="N1170" s="149"/>
      <c r="P1170" s="127"/>
    </row>
    <row r="1171" spans="5:16">
      <c r="E1171" s="174"/>
      <c r="F1171" s="181"/>
      <c r="H1171" s="117"/>
      <c r="J1171" s="149"/>
      <c r="L1171" s="127"/>
      <c r="N1171" s="149"/>
      <c r="P1171" s="127"/>
    </row>
    <row r="1172" spans="5:16">
      <c r="E1172" s="174"/>
      <c r="F1172" s="181"/>
      <c r="H1172" s="117"/>
      <c r="J1172" s="149"/>
      <c r="L1172" s="127"/>
      <c r="N1172" s="149"/>
      <c r="P1172" s="127"/>
    </row>
    <row r="1173" spans="5:16">
      <c r="E1173" s="174"/>
      <c r="F1173" s="181"/>
      <c r="H1173" s="117"/>
      <c r="J1173" s="149"/>
      <c r="L1173" s="127"/>
      <c r="N1173" s="149"/>
      <c r="P1173" s="127"/>
    </row>
    <row r="1174" spans="5:16">
      <c r="E1174" s="174"/>
      <c r="F1174" s="181"/>
      <c r="H1174" s="117"/>
      <c r="J1174" s="149"/>
      <c r="L1174" s="127"/>
      <c r="N1174" s="149"/>
      <c r="P1174" s="127"/>
    </row>
    <row r="1175" spans="5:16">
      <c r="E1175" s="174"/>
      <c r="F1175" s="181"/>
      <c r="H1175" s="117"/>
      <c r="J1175" s="149"/>
      <c r="L1175" s="127"/>
      <c r="N1175" s="149"/>
      <c r="P1175" s="127"/>
    </row>
    <row r="1176" spans="5:16">
      <c r="E1176" s="174"/>
      <c r="F1176" s="181"/>
      <c r="H1176" s="117"/>
      <c r="J1176" s="149"/>
      <c r="L1176" s="127"/>
      <c r="N1176" s="149"/>
      <c r="P1176" s="127"/>
    </row>
    <row r="1177" spans="5:16">
      <c r="E1177" s="174"/>
      <c r="F1177" s="181"/>
      <c r="H1177" s="117"/>
      <c r="J1177" s="149"/>
      <c r="L1177" s="127"/>
      <c r="N1177" s="149"/>
      <c r="P1177" s="127"/>
    </row>
    <row r="1178" spans="5:16">
      <c r="E1178" s="174"/>
      <c r="F1178" s="181"/>
      <c r="H1178" s="117"/>
      <c r="J1178" s="149"/>
      <c r="L1178" s="127"/>
      <c r="N1178" s="149"/>
      <c r="P1178" s="127"/>
    </row>
    <row r="1179" spans="5:16">
      <c r="E1179" s="174"/>
      <c r="F1179" s="181"/>
      <c r="H1179" s="117"/>
      <c r="J1179" s="149"/>
      <c r="L1179" s="127"/>
      <c r="N1179" s="149"/>
      <c r="P1179" s="127"/>
    </row>
    <row r="1180" spans="5:16">
      <c r="E1180" s="174"/>
      <c r="F1180" s="181"/>
      <c r="H1180" s="117"/>
      <c r="J1180" s="149"/>
      <c r="L1180" s="127"/>
      <c r="N1180" s="149"/>
      <c r="P1180" s="127"/>
    </row>
    <row r="1181" spans="5:16">
      <c r="E1181" s="174"/>
      <c r="F1181" s="181"/>
      <c r="H1181" s="117"/>
      <c r="J1181" s="149"/>
      <c r="L1181" s="127"/>
      <c r="N1181" s="149"/>
      <c r="P1181" s="127"/>
    </row>
    <row r="1182" spans="5:16">
      <c r="E1182" s="174"/>
      <c r="F1182" s="181"/>
      <c r="H1182" s="117"/>
      <c r="J1182" s="149"/>
      <c r="L1182" s="127"/>
      <c r="N1182" s="149"/>
      <c r="P1182" s="127"/>
    </row>
    <row r="1183" spans="5:16">
      <c r="E1183" s="174"/>
      <c r="F1183" s="181"/>
      <c r="H1183" s="117"/>
      <c r="J1183" s="149"/>
      <c r="L1183" s="127"/>
      <c r="N1183" s="149"/>
      <c r="P1183" s="127"/>
    </row>
    <row r="1184" spans="5:16">
      <c r="E1184" s="174"/>
      <c r="F1184" s="181"/>
      <c r="H1184" s="117"/>
      <c r="J1184" s="149"/>
      <c r="L1184" s="127"/>
      <c r="N1184" s="149"/>
      <c r="P1184" s="127"/>
    </row>
    <row r="1185" spans="5:16">
      <c r="E1185" s="174"/>
      <c r="F1185" s="181"/>
      <c r="H1185" s="117"/>
      <c r="J1185" s="149"/>
      <c r="L1185" s="127"/>
      <c r="N1185" s="149"/>
      <c r="P1185" s="127"/>
    </row>
    <row r="1186" spans="5:16">
      <c r="E1186" s="174"/>
      <c r="F1186" s="181"/>
      <c r="H1186" s="117"/>
      <c r="J1186" s="149"/>
      <c r="L1186" s="127"/>
      <c r="N1186" s="149"/>
      <c r="P1186" s="127"/>
    </row>
    <row r="1187" spans="5:16">
      <c r="E1187" s="174"/>
      <c r="F1187" s="181"/>
      <c r="H1187" s="117"/>
      <c r="J1187" s="149"/>
      <c r="L1187" s="127"/>
      <c r="N1187" s="149"/>
      <c r="P1187" s="127"/>
    </row>
    <row r="1188" spans="5:16">
      <c r="E1188" s="174"/>
      <c r="F1188" s="181"/>
      <c r="H1188" s="117"/>
      <c r="J1188" s="149"/>
      <c r="L1188" s="127"/>
      <c r="N1188" s="149"/>
      <c r="P1188" s="127"/>
    </row>
    <row r="1189" spans="5:16">
      <c r="E1189" s="174"/>
      <c r="F1189" s="181"/>
      <c r="H1189" s="117"/>
      <c r="J1189" s="149"/>
      <c r="L1189" s="127"/>
      <c r="N1189" s="149"/>
      <c r="P1189" s="127"/>
    </row>
    <row r="1190" spans="5:16">
      <c r="E1190" s="174"/>
      <c r="F1190" s="181"/>
      <c r="H1190" s="117"/>
      <c r="J1190" s="149"/>
      <c r="L1190" s="127"/>
      <c r="N1190" s="149"/>
      <c r="P1190" s="127"/>
    </row>
    <row r="1191" spans="5:16">
      <c r="E1191" s="174"/>
      <c r="F1191" s="181"/>
      <c r="H1191" s="117"/>
      <c r="J1191" s="149"/>
      <c r="L1191" s="127"/>
      <c r="N1191" s="149"/>
      <c r="P1191" s="127"/>
    </row>
    <row r="1192" spans="5:16">
      <c r="E1192" s="174"/>
      <c r="F1192" s="181"/>
      <c r="H1192" s="117"/>
      <c r="J1192" s="149"/>
      <c r="L1192" s="127"/>
      <c r="N1192" s="149"/>
      <c r="P1192" s="127"/>
    </row>
    <row r="1193" spans="5:16">
      <c r="E1193" s="174"/>
      <c r="F1193" s="181"/>
      <c r="H1193" s="117"/>
      <c r="J1193" s="149"/>
      <c r="L1193" s="127"/>
      <c r="N1193" s="149"/>
      <c r="P1193" s="127"/>
    </row>
    <row r="1194" spans="5:16">
      <c r="E1194" s="174"/>
      <c r="F1194" s="181"/>
      <c r="H1194" s="117"/>
      <c r="J1194" s="149"/>
      <c r="L1194" s="127"/>
      <c r="N1194" s="149"/>
      <c r="P1194" s="127"/>
    </row>
    <row r="1195" spans="5:16">
      <c r="E1195" s="174"/>
      <c r="F1195" s="181"/>
      <c r="H1195" s="117"/>
      <c r="J1195" s="149"/>
      <c r="L1195" s="127"/>
      <c r="N1195" s="149"/>
      <c r="P1195" s="127"/>
    </row>
    <row r="1196" spans="5:16">
      <c r="E1196" s="174"/>
      <c r="F1196" s="181"/>
      <c r="H1196" s="117"/>
      <c r="J1196" s="149"/>
      <c r="L1196" s="127"/>
      <c r="N1196" s="149"/>
      <c r="P1196" s="127"/>
    </row>
    <row r="1197" spans="5:16">
      <c r="E1197" s="174"/>
      <c r="F1197" s="181"/>
      <c r="H1197" s="117"/>
      <c r="J1197" s="149"/>
      <c r="L1197" s="127"/>
      <c r="N1197" s="149"/>
      <c r="P1197" s="127"/>
    </row>
    <row r="1198" spans="5:16">
      <c r="E1198" s="174"/>
      <c r="F1198" s="181"/>
      <c r="H1198" s="117"/>
      <c r="J1198" s="149"/>
      <c r="L1198" s="127"/>
      <c r="N1198" s="149"/>
      <c r="P1198" s="127"/>
    </row>
    <row r="1199" spans="5:16">
      <c r="E1199" s="174"/>
      <c r="F1199" s="181"/>
      <c r="H1199" s="117"/>
      <c r="J1199" s="149"/>
      <c r="L1199" s="127"/>
      <c r="N1199" s="149"/>
      <c r="P1199" s="127"/>
    </row>
    <row r="1200" spans="5:16">
      <c r="E1200" s="174"/>
      <c r="F1200" s="181"/>
      <c r="H1200" s="117"/>
      <c r="J1200" s="149"/>
      <c r="L1200" s="127"/>
      <c r="N1200" s="149"/>
      <c r="P1200" s="127"/>
    </row>
    <row r="1201" spans="5:16">
      <c r="E1201" s="174"/>
      <c r="F1201" s="181"/>
      <c r="H1201" s="117"/>
      <c r="J1201" s="149"/>
      <c r="L1201" s="127"/>
      <c r="N1201" s="149"/>
      <c r="P1201" s="127"/>
    </row>
    <row r="1202" spans="5:16">
      <c r="E1202" s="174"/>
      <c r="F1202" s="181"/>
      <c r="H1202" s="117"/>
      <c r="J1202" s="149"/>
      <c r="L1202" s="127"/>
      <c r="N1202" s="149"/>
      <c r="P1202" s="127"/>
    </row>
    <row r="1203" spans="5:16">
      <c r="E1203" s="174"/>
      <c r="F1203" s="181"/>
      <c r="H1203" s="117"/>
      <c r="J1203" s="149"/>
      <c r="L1203" s="127"/>
      <c r="N1203" s="149"/>
      <c r="P1203" s="127"/>
    </row>
    <row r="1204" spans="5:16">
      <c r="E1204" s="174"/>
      <c r="F1204" s="181"/>
      <c r="H1204" s="117"/>
      <c r="J1204" s="149"/>
      <c r="L1204" s="127"/>
      <c r="N1204" s="149"/>
      <c r="P1204" s="127"/>
    </row>
    <row r="1205" spans="5:16">
      <c r="E1205" s="174"/>
      <c r="F1205" s="127"/>
      <c r="H1205" s="117"/>
      <c r="J1205" s="149"/>
      <c r="L1205" s="127"/>
      <c r="N1205" s="149"/>
      <c r="P1205" s="127"/>
    </row>
    <row r="1206" spans="5:16">
      <c r="E1206" s="174"/>
      <c r="F1206" s="127"/>
      <c r="H1206" s="117"/>
      <c r="J1206" s="149"/>
      <c r="L1206" s="127"/>
      <c r="N1206" s="149"/>
      <c r="P1206" s="127"/>
    </row>
    <row r="1207" spans="5:16">
      <c r="E1207" s="174"/>
      <c r="F1207" s="127"/>
      <c r="H1207" s="117"/>
      <c r="J1207" s="149"/>
      <c r="L1207" s="127"/>
      <c r="N1207" s="149"/>
      <c r="P1207" s="127"/>
    </row>
    <row r="1208" spans="5:16">
      <c r="E1208" s="174"/>
      <c r="F1208" s="127"/>
      <c r="H1208" s="117"/>
      <c r="J1208" s="149"/>
      <c r="L1208" s="127"/>
      <c r="N1208" s="149"/>
      <c r="P1208" s="127"/>
    </row>
    <row r="1209" spans="5:16">
      <c r="E1209" s="174"/>
      <c r="F1209" s="127"/>
      <c r="H1209" s="117"/>
      <c r="J1209" s="149"/>
      <c r="L1209" s="127"/>
      <c r="N1209" s="149"/>
      <c r="P1209" s="127"/>
    </row>
    <row r="1210" spans="5:16">
      <c r="E1210" s="174"/>
      <c r="F1210" s="127"/>
      <c r="H1210" s="117"/>
      <c r="J1210" s="149"/>
      <c r="L1210" s="127"/>
      <c r="N1210" s="149"/>
      <c r="P1210" s="127"/>
    </row>
    <row r="1211" spans="5:16">
      <c r="E1211" s="174"/>
      <c r="F1211" s="127"/>
      <c r="H1211" s="117"/>
      <c r="J1211" s="149"/>
      <c r="L1211" s="127"/>
      <c r="N1211" s="149"/>
      <c r="P1211" s="127"/>
    </row>
    <row r="1212" spans="5:16">
      <c r="E1212" s="174"/>
      <c r="F1212" s="127"/>
      <c r="H1212" s="117"/>
      <c r="J1212" s="149"/>
      <c r="L1212" s="127"/>
      <c r="N1212" s="149"/>
      <c r="P1212" s="127"/>
    </row>
    <row r="1213" spans="5:16">
      <c r="E1213" s="174"/>
      <c r="F1213" s="127"/>
      <c r="H1213" s="117"/>
      <c r="J1213" s="149"/>
      <c r="L1213" s="127"/>
      <c r="N1213" s="149"/>
      <c r="P1213" s="127"/>
    </row>
    <row r="1214" spans="5:16">
      <c r="E1214" s="174"/>
      <c r="F1214" s="127"/>
      <c r="H1214" s="117"/>
      <c r="J1214" s="149"/>
      <c r="L1214" s="127"/>
      <c r="N1214" s="149"/>
      <c r="P1214" s="127"/>
    </row>
    <row r="1215" spans="5:16">
      <c r="E1215" s="174"/>
      <c r="F1215" s="127"/>
      <c r="H1215" s="117"/>
      <c r="J1215" s="149"/>
      <c r="L1215" s="127"/>
      <c r="N1215" s="149"/>
      <c r="P1215" s="127"/>
    </row>
    <row r="1216" spans="5:16">
      <c r="E1216" s="174"/>
      <c r="F1216" s="127"/>
      <c r="H1216" s="117"/>
      <c r="J1216" s="149"/>
      <c r="L1216" s="127"/>
      <c r="N1216" s="149"/>
      <c r="P1216" s="127"/>
    </row>
    <row r="1217" spans="5:16">
      <c r="E1217" s="174"/>
      <c r="F1217" s="127"/>
      <c r="H1217" s="117"/>
      <c r="J1217" s="149"/>
      <c r="L1217" s="127"/>
      <c r="N1217" s="149"/>
      <c r="P1217" s="127"/>
    </row>
    <row r="1218" spans="5:16">
      <c r="E1218" s="174"/>
      <c r="F1218" s="127"/>
      <c r="H1218" s="117"/>
      <c r="J1218" s="149"/>
      <c r="L1218" s="127"/>
      <c r="N1218" s="149"/>
      <c r="P1218" s="127"/>
    </row>
    <row r="1219" spans="5:16">
      <c r="E1219" s="174"/>
      <c r="F1219" s="127"/>
      <c r="H1219" s="117"/>
      <c r="J1219" s="149"/>
      <c r="L1219" s="127"/>
      <c r="N1219" s="149"/>
      <c r="P1219" s="127"/>
    </row>
    <row r="1220" spans="5:16">
      <c r="E1220" s="174"/>
      <c r="F1220" s="181"/>
      <c r="H1220" s="117"/>
      <c r="J1220" s="149"/>
      <c r="L1220" s="127"/>
      <c r="N1220" s="149"/>
      <c r="P1220" s="127"/>
    </row>
    <row r="1221" spans="5:16">
      <c r="E1221" s="174"/>
      <c r="F1221" s="181"/>
      <c r="H1221" s="117"/>
      <c r="J1221" s="149"/>
      <c r="L1221" s="127"/>
      <c r="N1221" s="149"/>
      <c r="P1221" s="127"/>
    </row>
    <row r="1222" spans="5:16">
      <c r="E1222" s="174"/>
      <c r="F1222" s="181"/>
      <c r="H1222" s="117"/>
      <c r="J1222" s="149"/>
      <c r="L1222" s="127"/>
      <c r="N1222" s="149"/>
      <c r="P1222" s="127"/>
    </row>
    <row r="1223" spans="5:16">
      <c r="E1223" s="174"/>
      <c r="F1223" s="181"/>
      <c r="H1223" s="117"/>
      <c r="J1223" s="149"/>
      <c r="L1223" s="127"/>
      <c r="N1223" s="149"/>
      <c r="P1223" s="127"/>
    </row>
    <row r="1224" spans="5:16">
      <c r="E1224" s="174"/>
      <c r="F1224" s="181"/>
      <c r="H1224" s="117"/>
      <c r="J1224" s="149"/>
      <c r="L1224" s="127"/>
      <c r="N1224" s="149"/>
      <c r="P1224" s="127"/>
    </row>
    <row r="1225" spans="5:16">
      <c r="E1225" s="174"/>
      <c r="F1225" s="181"/>
      <c r="H1225" s="117"/>
      <c r="J1225" s="149"/>
      <c r="L1225" s="127"/>
      <c r="N1225" s="149"/>
      <c r="P1225" s="127"/>
    </row>
    <row r="1226" spans="5:16">
      <c r="E1226" s="174"/>
      <c r="F1226" s="181"/>
      <c r="H1226" s="117"/>
      <c r="J1226" s="149"/>
      <c r="L1226" s="127"/>
      <c r="N1226" s="149"/>
      <c r="P1226" s="127"/>
    </row>
    <row r="1227" spans="5:16">
      <c r="E1227" s="174"/>
      <c r="F1227" s="181"/>
      <c r="H1227" s="117"/>
      <c r="J1227" s="149"/>
      <c r="L1227" s="127"/>
      <c r="N1227" s="149"/>
      <c r="P1227" s="127"/>
    </row>
    <row r="1228" spans="5:16">
      <c r="E1228" s="174"/>
      <c r="F1228" s="181"/>
      <c r="H1228" s="117"/>
      <c r="J1228" s="149"/>
      <c r="L1228" s="127"/>
      <c r="N1228" s="149"/>
      <c r="P1228" s="127"/>
    </row>
    <row r="1229" spans="5:16">
      <c r="E1229" s="174"/>
      <c r="F1229" s="181"/>
      <c r="H1229" s="117"/>
      <c r="J1229" s="149"/>
      <c r="L1229" s="127"/>
      <c r="N1229" s="149"/>
      <c r="P1229" s="127"/>
    </row>
    <row r="1230" spans="5:16">
      <c r="E1230" s="174"/>
      <c r="F1230" s="181"/>
      <c r="H1230" s="117"/>
      <c r="J1230" s="149"/>
      <c r="L1230" s="127"/>
      <c r="N1230" s="149"/>
      <c r="P1230" s="127"/>
    </row>
    <row r="1231" spans="5:16">
      <c r="E1231" s="174"/>
      <c r="F1231" s="181"/>
      <c r="H1231" s="117"/>
      <c r="J1231" s="149"/>
      <c r="L1231" s="127"/>
      <c r="N1231" s="149"/>
      <c r="P1231" s="127"/>
    </row>
    <row r="1232" spans="5:16">
      <c r="E1232" s="174"/>
      <c r="F1232" s="181"/>
      <c r="H1232" s="117"/>
      <c r="J1232" s="149"/>
      <c r="L1232" s="127"/>
      <c r="N1232" s="149"/>
      <c r="P1232" s="127"/>
    </row>
    <row r="1233" spans="5:16">
      <c r="E1233" s="174"/>
      <c r="F1233" s="181"/>
      <c r="H1233" s="117"/>
      <c r="J1233" s="149"/>
      <c r="L1233" s="127"/>
      <c r="N1233" s="149"/>
      <c r="P1233" s="127"/>
    </row>
    <row r="1234" spans="5:16">
      <c r="E1234" s="174"/>
      <c r="F1234" s="181"/>
      <c r="H1234" s="117"/>
      <c r="J1234" s="149"/>
      <c r="L1234" s="127"/>
      <c r="N1234" s="149"/>
      <c r="P1234" s="127"/>
    </row>
    <row r="1235" spans="5:16">
      <c r="E1235" s="174"/>
      <c r="F1235" s="181"/>
      <c r="H1235" s="117"/>
      <c r="J1235" s="149"/>
      <c r="L1235" s="127"/>
      <c r="N1235" s="149"/>
      <c r="P1235" s="127"/>
    </row>
    <row r="1236" spans="5:16">
      <c r="E1236" s="174"/>
      <c r="F1236" s="181"/>
      <c r="H1236" s="117"/>
      <c r="J1236" s="149"/>
      <c r="L1236" s="127"/>
      <c r="N1236" s="149"/>
      <c r="P1236" s="127"/>
    </row>
    <row r="1237" spans="5:16">
      <c r="E1237" s="174"/>
      <c r="F1237" s="181"/>
      <c r="H1237" s="117"/>
      <c r="J1237" s="149"/>
      <c r="L1237" s="127"/>
      <c r="N1237" s="149"/>
      <c r="P1237" s="127"/>
    </row>
    <row r="1238" spans="5:16">
      <c r="E1238" s="174"/>
      <c r="F1238" s="181"/>
      <c r="H1238" s="117"/>
      <c r="J1238" s="149"/>
      <c r="L1238" s="127"/>
      <c r="N1238" s="149"/>
      <c r="P1238" s="127"/>
    </row>
    <row r="1239" spans="5:16">
      <c r="E1239" s="174"/>
      <c r="F1239" s="181"/>
      <c r="H1239" s="117"/>
      <c r="J1239" s="149"/>
      <c r="L1239" s="127"/>
      <c r="N1239" s="149"/>
      <c r="P1239" s="127"/>
    </row>
    <row r="1240" spans="5:16">
      <c r="E1240" s="174"/>
      <c r="F1240" s="181"/>
      <c r="H1240" s="117"/>
      <c r="J1240" s="149"/>
      <c r="L1240" s="127"/>
      <c r="N1240" s="149"/>
      <c r="P1240" s="127"/>
    </row>
    <row r="1241" spans="5:16">
      <c r="E1241" s="174"/>
      <c r="F1241" s="181"/>
      <c r="H1241" s="117"/>
      <c r="J1241" s="149"/>
      <c r="L1241" s="127"/>
      <c r="N1241" s="149"/>
      <c r="P1241" s="127"/>
    </row>
    <row r="1242" spans="5:16">
      <c r="E1242" s="174"/>
      <c r="F1242" s="181"/>
      <c r="H1242" s="117"/>
      <c r="J1242" s="149"/>
      <c r="L1242" s="127"/>
      <c r="N1242" s="149"/>
      <c r="P1242" s="127"/>
    </row>
    <row r="1243" spans="5:16">
      <c r="E1243" s="174"/>
      <c r="F1243" s="181"/>
      <c r="H1243" s="117"/>
      <c r="J1243" s="149"/>
      <c r="L1243" s="127"/>
      <c r="N1243" s="149"/>
      <c r="P1243" s="127"/>
    </row>
    <row r="1244" spans="5:16">
      <c r="E1244" s="174"/>
      <c r="F1244" s="181"/>
      <c r="H1244" s="117"/>
      <c r="J1244" s="149"/>
      <c r="L1244" s="127"/>
      <c r="N1244" s="149"/>
      <c r="P1244" s="127"/>
    </row>
    <row r="1245" spans="5:16">
      <c r="E1245" s="174"/>
      <c r="F1245" s="181"/>
      <c r="H1245" s="117"/>
      <c r="J1245" s="149"/>
      <c r="L1245" s="127"/>
      <c r="N1245" s="149"/>
      <c r="P1245" s="127"/>
    </row>
    <row r="1246" spans="5:16">
      <c r="E1246" s="174"/>
      <c r="F1246" s="181"/>
      <c r="H1246" s="117"/>
      <c r="J1246" s="149"/>
      <c r="L1246" s="127"/>
      <c r="N1246" s="149"/>
      <c r="P1246" s="127"/>
    </row>
    <row r="1247" spans="5:16">
      <c r="E1247" s="174"/>
      <c r="F1247" s="181"/>
      <c r="H1247" s="117"/>
      <c r="J1247" s="149"/>
      <c r="L1247" s="127"/>
      <c r="N1247" s="149"/>
      <c r="P1247" s="127"/>
    </row>
    <row r="1248" spans="5:16">
      <c r="E1248" s="174"/>
      <c r="F1248" s="181"/>
      <c r="H1248" s="117"/>
      <c r="J1248" s="149"/>
      <c r="L1248" s="127"/>
      <c r="N1248" s="149"/>
      <c r="P1248" s="127"/>
    </row>
    <row r="1249" spans="5:16">
      <c r="E1249" s="174"/>
      <c r="F1249" s="181"/>
      <c r="H1249" s="117"/>
      <c r="J1249" s="149"/>
      <c r="L1249" s="127"/>
      <c r="N1249" s="149"/>
      <c r="P1249" s="127"/>
    </row>
    <row r="1250" spans="5:16">
      <c r="E1250" s="174"/>
      <c r="F1250" s="181"/>
      <c r="H1250" s="117"/>
      <c r="J1250" s="149"/>
      <c r="L1250" s="127"/>
      <c r="N1250" s="149"/>
      <c r="P1250" s="127"/>
    </row>
    <row r="1251" spans="5:16">
      <c r="E1251" s="174"/>
      <c r="F1251" s="181"/>
      <c r="H1251" s="117"/>
      <c r="J1251" s="149"/>
      <c r="L1251" s="127"/>
      <c r="N1251" s="149"/>
      <c r="P1251" s="127"/>
    </row>
    <row r="1252" spans="5:16">
      <c r="E1252" s="174"/>
      <c r="F1252" s="181"/>
      <c r="H1252" s="117"/>
      <c r="J1252" s="149"/>
      <c r="L1252" s="127"/>
      <c r="N1252" s="149"/>
      <c r="P1252" s="127"/>
    </row>
    <row r="1253" spans="5:16">
      <c r="E1253" s="174"/>
      <c r="F1253" s="181"/>
      <c r="H1253" s="117"/>
      <c r="J1253" s="149"/>
      <c r="L1253" s="127"/>
      <c r="N1253" s="149"/>
      <c r="P1253" s="127"/>
    </row>
    <row r="1254" spans="5:16">
      <c r="E1254" s="174"/>
      <c r="F1254" s="181"/>
      <c r="H1254" s="117"/>
      <c r="J1254" s="149"/>
      <c r="L1254" s="127"/>
      <c r="N1254" s="149"/>
      <c r="P1254" s="127"/>
    </row>
    <row r="1255" spans="5:16">
      <c r="E1255" s="174"/>
      <c r="F1255" s="181"/>
      <c r="H1255" s="117"/>
      <c r="J1255" s="149"/>
      <c r="L1255" s="127"/>
      <c r="N1255" s="149"/>
      <c r="P1255" s="127"/>
    </row>
    <row r="1256" spans="5:16">
      <c r="E1256" s="174"/>
      <c r="F1256" s="181"/>
      <c r="H1256" s="117"/>
      <c r="J1256" s="149"/>
      <c r="L1256" s="127"/>
      <c r="N1256" s="149"/>
      <c r="P1256" s="127"/>
    </row>
    <row r="1257" spans="5:16">
      <c r="E1257" s="174"/>
      <c r="F1257" s="181"/>
      <c r="H1257" s="117"/>
      <c r="J1257" s="149"/>
      <c r="L1257" s="127"/>
      <c r="N1257" s="149"/>
      <c r="P1257" s="127"/>
    </row>
    <row r="1258" spans="5:16">
      <c r="E1258" s="174"/>
      <c r="F1258" s="181"/>
      <c r="H1258" s="117"/>
      <c r="J1258" s="149"/>
      <c r="L1258" s="127"/>
      <c r="N1258" s="149"/>
      <c r="P1258" s="127"/>
    </row>
    <row r="1259" spans="5:16">
      <c r="E1259" s="174"/>
      <c r="F1259" s="181"/>
      <c r="H1259" s="117"/>
      <c r="J1259" s="149"/>
      <c r="L1259" s="127"/>
      <c r="N1259" s="149"/>
      <c r="P1259" s="127"/>
    </row>
    <row r="1260" spans="5:16">
      <c r="E1260" s="174"/>
      <c r="F1260" s="181"/>
      <c r="H1260" s="117"/>
      <c r="J1260" s="149"/>
      <c r="L1260" s="127"/>
      <c r="N1260" s="149"/>
      <c r="P1260" s="127"/>
    </row>
    <row r="1261" spans="5:16">
      <c r="E1261" s="174"/>
      <c r="F1261" s="181"/>
      <c r="H1261" s="117"/>
      <c r="J1261" s="149"/>
      <c r="L1261" s="127"/>
      <c r="N1261" s="149"/>
      <c r="P1261" s="127"/>
    </row>
    <row r="1262" spans="5:16">
      <c r="E1262" s="174"/>
      <c r="F1262" s="181"/>
      <c r="H1262" s="117"/>
      <c r="J1262" s="149"/>
      <c r="L1262" s="127"/>
      <c r="N1262" s="149"/>
      <c r="P1262" s="127"/>
    </row>
    <row r="1263" spans="5:16">
      <c r="E1263" s="174"/>
      <c r="F1263" s="181"/>
      <c r="H1263" s="117"/>
      <c r="J1263" s="149"/>
      <c r="L1263" s="127"/>
      <c r="N1263" s="149"/>
      <c r="P1263" s="127"/>
    </row>
    <row r="1264" spans="5:16">
      <c r="E1264" s="174"/>
      <c r="F1264" s="181"/>
      <c r="H1264" s="117"/>
      <c r="J1264" s="149"/>
      <c r="L1264" s="127"/>
      <c r="N1264" s="149"/>
      <c r="P1264" s="127"/>
    </row>
    <row r="1265" spans="5:16">
      <c r="E1265" s="174"/>
      <c r="F1265" s="181"/>
      <c r="H1265" s="117"/>
      <c r="J1265" s="149"/>
      <c r="L1265" s="127"/>
      <c r="N1265" s="149"/>
      <c r="P1265" s="127"/>
    </row>
    <row r="1266" spans="5:16">
      <c r="E1266" s="174"/>
      <c r="F1266" s="181"/>
      <c r="H1266" s="117"/>
      <c r="J1266" s="149"/>
      <c r="L1266" s="127"/>
      <c r="N1266" s="149"/>
      <c r="P1266" s="127"/>
    </row>
    <row r="1267" spans="5:16">
      <c r="E1267" s="174"/>
      <c r="F1267" s="181"/>
      <c r="H1267" s="117"/>
      <c r="J1267" s="149"/>
      <c r="L1267" s="127"/>
      <c r="N1267" s="149"/>
      <c r="P1267" s="127"/>
    </row>
    <row r="1268" spans="5:16">
      <c r="E1268" s="174"/>
      <c r="F1268" s="181"/>
      <c r="H1268" s="117"/>
      <c r="J1268" s="149"/>
      <c r="L1268" s="127"/>
      <c r="N1268" s="149"/>
      <c r="P1268" s="127"/>
    </row>
    <row r="1269" spans="5:16">
      <c r="E1269" s="174"/>
      <c r="F1269" s="181"/>
      <c r="H1269" s="117"/>
      <c r="J1269" s="149"/>
      <c r="L1269" s="127"/>
      <c r="N1269" s="149"/>
      <c r="P1269" s="127"/>
    </row>
    <row r="1270" spans="5:16">
      <c r="E1270" s="174"/>
      <c r="F1270" s="181"/>
      <c r="H1270" s="117"/>
      <c r="J1270" s="149"/>
      <c r="L1270" s="127"/>
      <c r="N1270" s="149"/>
      <c r="P1270" s="127"/>
    </row>
    <row r="1271" spans="5:16">
      <c r="E1271" s="174"/>
      <c r="F1271" s="181"/>
      <c r="H1271" s="117"/>
      <c r="J1271" s="149"/>
      <c r="L1271" s="127"/>
      <c r="N1271" s="149"/>
      <c r="P1271" s="127"/>
    </row>
    <row r="1272" spans="5:16">
      <c r="E1272" s="174"/>
      <c r="F1272" s="181"/>
      <c r="H1272" s="117"/>
      <c r="J1272" s="149"/>
      <c r="L1272" s="127"/>
      <c r="N1272" s="149"/>
      <c r="P1272" s="127"/>
    </row>
    <row r="1273" spans="5:16">
      <c r="E1273" s="174"/>
      <c r="F1273" s="181"/>
      <c r="H1273" s="117"/>
      <c r="J1273" s="149"/>
      <c r="L1273" s="127"/>
      <c r="N1273" s="149"/>
      <c r="P1273" s="127"/>
    </row>
    <row r="1274" spans="5:16">
      <c r="E1274" s="174"/>
      <c r="F1274" s="181"/>
      <c r="H1274" s="117"/>
      <c r="J1274" s="149"/>
      <c r="L1274" s="127"/>
      <c r="N1274" s="149"/>
      <c r="P1274" s="127"/>
    </row>
    <row r="1275" spans="5:16">
      <c r="E1275" s="174"/>
      <c r="F1275" s="181"/>
      <c r="H1275" s="117"/>
      <c r="J1275" s="149"/>
      <c r="L1275" s="127"/>
      <c r="N1275" s="149"/>
      <c r="P1275" s="127"/>
    </row>
    <row r="1276" spans="5:16">
      <c r="E1276" s="174"/>
      <c r="F1276" s="181"/>
      <c r="H1276" s="117"/>
      <c r="J1276" s="149"/>
      <c r="L1276" s="127"/>
      <c r="N1276" s="149"/>
      <c r="P1276" s="127"/>
    </row>
    <row r="1277" spans="5:16">
      <c r="E1277" s="174"/>
      <c r="F1277" s="181"/>
      <c r="H1277" s="117"/>
      <c r="J1277" s="149"/>
      <c r="L1277" s="127"/>
      <c r="N1277" s="149"/>
      <c r="P1277" s="127"/>
    </row>
    <row r="1278" spans="5:16">
      <c r="E1278" s="174"/>
      <c r="F1278" s="181"/>
      <c r="H1278" s="117"/>
      <c r="J1278" s="149"/>
      <c r="L1278" s="127"/>
      <c r="N1278" s="149"/>
      <c r="P1278" s="127"/>
    </row>
    <row r="1279" spans="5:16">
      <c r="E1279" s="174"/>
      <c r="F1279" s="181"/>
      <c r="H1279" s="117"/>
      <c r="J1279" s="149"/>
      <c r="L1279" s="127"/>
      <c r="N1279" s="149"/>
      <c r="P1279" s="127"/>
    </row>
    <row r="1280" spans="5:16">
      <c r="E1280" s="174"/>
      <c r="F1280" s="181"/>
      <c r="H1280" s="117"/>
      <c r="J1280" s="149"/>
      <c r="L1280" s="127"/>
      <c r="N1280" s="149"/>
      <c r="P1280" s="127"/>
    </row>
    <row r="1281" spans="5:16">
      <c r="E1281" s="174"/>
      <c r="F1281" s="181"/>
      <c r="H1281" s="117"/>
      <c r="J1281" s="149"/>
      <c r="L1281" s="127"/>
      <c r="N1281" s="149"/>
      <c r="P1281" s="127"/>
    </row>
    <row r="1282" spans="5:16">
      <c r="E1282" s="174"/>
      <c r="F1282" s="181"/>
      <c r="H1282" s="117"/>
      <c r="J1282" s="149"/>
      <c r="L1282" s="127"/>
      <c r="N1282" s="149"/>
      <c r="P1282" s="127"/>
    </row>
    <row r="1283" spans="5:16">
      <c r="E1283" s="174"/>
      <c r="F1283" s="181"/>
      <c r="H1283" s="117"/>
      <c r="J1283" s="149"/>
      <c r="L1283" s="127"/>
      <c r="N1283" s="149"/>
      <c r="P1283" s="127"/>
    </row>
    <row r="1284" spans="5:16">
      <c r="E1284" s="174"/>
      <c r="F1284" s="181"/>
      <c r="H1284" s="117"/>
      <c r="J1284" s="149"/>
      <c r="L1284" s="127"/>
      <c r="N1284" s="149"/>
      <c r="P1284" s="127"/>
    </row>
    <row r="1285" spans="5:16">
      <c r="E1285" s="174"/>
      <c r="F1285" s="181"/>
      <c r="H1285" s="117"/>
      <c r="J1285" s="149"/>
      <c r="L1285" s="127"/>
      <c r="N1285" s="149"/>
      <c r="P1285" s="127"/>
    </row>
    <row r="1286" spans="5:16">
      <c r="E1286" s="174"/>
      <c r="F1286" s="181"/>
      <c r="H1286" s="117"/>
      <c r="J1286" s="149"/>
      <c r="L1286" s="127"/>
      <c r="N1286" s="149"/>
      <c r="P1286" s="127"/>
    </row>
    <row r="1287" spans="5:16">
      <c r="E1287" s="174"/>
      <c r="F1287" s="181"/>
      <c r="H1287" s="117"/>
      <c r="J1287" s="149"/>
      <c r="L1287" s="127"/>
      <c r="N1287" s="149"/>
      <c r="P1287" s="127"/>
    </row>
    <row r="1288" spans="5:16">
      <c r="E1288" s="174"/>
      <c r="F1288" s="181"/>
      <c r="H1288" s="117"/>
      <c r="J1288" s="149"/>
      <c r="L1288" s="127"/>
      <c r="N1288" s="149"/>
      <c r="P1288" s="127"/>
    </row>
    <row r="1289" spans="5:16">
      <c r="E1289" s="174"/>
      <c r="F1289" s="181"/>
      <c r="H1289" s="117"/>
      <c r="J1289" s="149"/>
      <c r="L1289" s="127"/>
      <c r="N1289" s="149"/>
      <c r="P1289" s="127"/>
    </row>
    <row r="1290" spans="5:16">
      <c r="E1290" s="174"/>
      <c r="F1290" s="181"/>
      <c r="H1290" s="117"/>
      <c r="J1290" s="149"/>
      <c r="L1290" s="127"/>
      <c r="N1290" s="149"/>
      <c r="P1290" s="127"/>
    </row>
    <row r="1291" spans="5:16">
      <c r="E1291" s="174"/>
      <c r="F1291" s="181"/>
      <c r="H1291" s="117"/>
      <c r="J1291" s="149"/>
      <c r="L1291" s="127"/>
      <c r="N1291" s="149"/>
      <c r="P1291" s="127"/>
    </row>
    <row r="1292" spans="5:16">
      <c r="E1292" s="174"/>
      <c r="F1292" s="181"/>
      <c r="H1292" s="117"/>
      <c r="J1292" s="149"/>
      <c r="L1292" s="127"/>
      <c r="N1292" s="149"/>
      <c r="P1292" s="127"/>
    </row>
    <row r="1293" spans="5:16">
      <c r="E1293" s="174"/>
      <c r="F1293" s="181"/>
      <c r="H1293" s="117"/>
      <c r="J1293" s="149"/>
      <c r="L1293" s="127"/>
      <c r="N1293" s="149"/>
      <c r="P1293" s="127"/>
    </row>
    <row r="1294" spans="5:16">
      <c r="E1294" s="174"/>
      <c r="F1294" s="181"/>
      <c r="H1294" s="117"/>
      <c r="J1294" s="149"/>
      <c r="L1294" s="127"/>
      <c r="N1294" s="149"/>
      <c r="P1294" s="127"/>
    </row>
    <row r="1295" spans="5:16">
      <c r="E1295" s="174"/>
      <c r="F1295" s="181"/>
      <c r="H1295" s="117"/>
      <c r="J1295" s="149"/>
      <c r="L1295" s="127"/>
      <c r="N1295" s="149"/>
      <c r="P1295" s="127"/>
    </row>
    <row r="1296" spans="5:16">
      <c r="E1296" s="174"/>
      <c r="F1296" s="181"/>
      <c r="H1296" s="117"/>
      <c r="J1296" s="149"/>
      <c r="L1296" s="127"/>
      <c r="N1296" s="149"/>
      <c r="P1296" s="127"/>
    </row>
    <row r="1297" spans="5:16">
      <c r="E1297" s="174"/>
      <c r="F1297" s="181"/>
      <c r="H1297" s="117"/>
      <c r="J1297" s="149"/>
      <c r="L1297" s="127"/>
      <c r="N1297" s="149"/>
      <c r="P1297" s="127"/>
    </row>
    <row r="1298" spans="5:16">
      <c r="E1298" s="174"/>
      <c r="F1298" s="181"/>
      <c r="H1298" s="117"/>
      <c r="J1298" s="149"/>
      <c r="L1298" s="127"/>
      <c r="N1298" s="149"/>
      <c r="P1298" s="127"/>
    </row>
    <row r="1299" spans="5:16">
      <c r="E1299" s="174"/>
      <c r="F1299" s="181"/>
      <c r="H1299" s="117"/>
      <c r="J1299" s="149"/>
      <c r="L1299" s="127"/>
      <c r="N1299" s="149"/>
      <c r="P1299" s="127"/>
    </row>
    <row r="1300" spans="5:16">
      <c r="E1300" s="174"/>
      <c r="F1300" s="181"/>
      <c r="H1300" s="117"/>
      <c r="J1300" s="149"/>
      <c r="L1300" s="127"/>
      <c r="N1300" s="149"/>
      <c r="P1300" s="127"/>
    </row>
    <row r="1301" spans="5:16">
      <c r="E1301" s="174"/>
      <c r="F1301" s="181"/>
      <c r="H1301" s="117"/>
      <c r="J1301" s="149"/>
      <c r="L1301" s="127"/>
      <c r="N1301" s="149"/>
      <c r="P1301" s="127"/>
    </row>
    <row r="1302" spans="5:16">
      <c r="E1302" s="174"/>
      <c r="F1302" s="181"/>
      <c r="H1302" s="117"/>
      <c r="J1302" s="149"/>
      <c r="L1302" s="127"/>
      <c r="N1302" s="149"/>
      <c r="P1302" s="127"/>
    </row>
    <row r="1303" spans="5:16">
      <c r="E1303" s="174"/>
      <c r="F1303" s="181"/>
      <c r="H1303" s="117"/>
      <c r="J1303" s="149"/>
      <c r="L1303" s="127"/>
      <c r="N1303" s="149"/>
      <c r="P1303" s="127"/>
    </row>
    <row r="1304" spans="5:16">
      <c r="E1304" s="174"/>
      <c r="F1304" s="181"/>
      <c r="H1304" s="117"/>
      <c r="J1304" s="149"/>
      <c r="L1304" s="127"/>
      <c r="N1304" s="149"/>
      <c r="P1304" s="127"/>
    </row>
    <row r="1305" spans="5:16">
      <c r="E1305" s="174"/>
      <c r="F1305" s="181"/>
      <c r="H1305" s="117"/>
      <c r="J1305" s="149"/>
      <c r="L1305" s="127"/>
      <c r="N1305" s="149"/>
      <c r="P1305" s="127"/>
    </row>
    <row r="1306" spans="5:16">
      <c r="E1306" s="174"/>
      <c r="F1306" s="181"/>
      <c r="H1306" s="117"/>
      <c r="J1306" s="149"/>
      <c r="L1306" s="127"/>
      <c r="N1306" s="149"/>
      <c r="P1306" s="127"/>
    </row>
    <row r="1307" spans="5:16">
      <c r="E1307" s="174"/>
      <c r="F1307" s="181"/>
      <c r="H1307" s="117"/>
      <c r="J1307" s="149"/>
      <c r="L1307" s="127"/>
      <c r="N1307" s="149"/>
      <c r="P1307" s="127"/>
    </row>
    <row r="1308" spans="5:16">
      <c r="E1308" s="174"/>
      <c r="F1308" s="181"/>
      <c r="H1308" s="117"/>
      <c r="J1308" s="149"/>
      <c r="L1308" s="127"/>
      <c r="N1308" s="149"/>
      <c r="P1308" s="127"/>
    </row>
    <row r="1309" spans="5:16">
      <c r="E1309" s="174"/>
      <c r="F1309" s="181"/>
      <c r="H1309" s="117"/>
      <c r="J1309" s="149"/>
      <c r="L1309" s="127"/>
      <c r="N1309" s="149"/>
      <c r="P1309" s="127"/>
    </row>
    <row r="1310" spans="5:16">
      <c r="E1310" s="174"/>
      <c r="F1310" s="181"/>
      <c r="H1310" s="117"/>
      <c r="J1310" s="149"/>
      <c r="L1310" s="127"/>
      <c r="N1310" s="149"/>
      <c r="P1310" s="127"/>
    </row>
    <row r="1311" spans="5:16">
      <c r="E1311" s="174"/>
      <c r="F1311" s="181"/>
      <c r="H1311" s="117"/>
      <c r="J1311" s="149"/>
      <c r="L1311" s="127"/>
      <c r="N1311" s="149"/>
      <c r="P1311" s="127"/>
    </row>
    <row r="1312" spans="5:16">
      <c r="E1312" s="174"/>
      <c r="F1312" s="181"/>
      <c r="H1312" s="117"/>
      <c r="J1312" s="149"/>
      <c r="L1312" s="127"/>
      <c r="N1312" s="149"/>
      <c r="P1312" s="127"/>
    </row>
    <row r="1313" spans="5:16">
      <c r="E1313" s="174"/>
      <c r="F1313" s="181"/>
      <c r="H1313" s="117"/>
      <c r="J1313" s="149"/>
      <c r="L1313" s="127"/>
      <c r="N1313" s="149"/>
      <c r="P1313" s="127"/>
    </row>
    <row r="1314" spans="5:16">
      <c r="E1314" s="174"/>
      <c r="F1314" s="181"/>
      <c r="H1314" s="117"/>
      <c r="J1314" s="149"/>
      <c r="L1314" s="127"/>
      <c r="N1314" s="149"/>
      <c r="P1314" s="127"/>
    </row>
    <row r="1315" spans="5:16">
      <c r="E1315" s="174"/>
      <c r="F1315" s="181"/>
      <c r="H1315" s="117"/>
      <c r="J1315" s="149"/>
      <c r="L1315" s="127"/>
      <c r="N1315" s="149"/>
      <c r="P1315" s="127"/>
    </row>
    <row r="1316" spans="5:16">
      <c r="E1316" s="174"/>
      <c r="F1316" s="181"/>
      <c r="H1316" s="117"/>
      <c r="J1316" s="149"/>
      <c r="L1316" s="127"/>
      <c r="N1316" s="149"/>
      <c r="P1316" s="127"/>
    </row>
    <row r="1317" spans="5:16">
      <c r="E1317" s="174"/>
      <c r="F1317" s="181"/>
      <c r="H1317" s="117"/>
      <c r="J1317" s="149"/>
      <c r="L1317" s="127"/>
      <c r="N1317" s="149"/>
      <c r="P1317" s="127"/>
    </row>
    <row r="1318" spans="5:16">
      <c r="E1318" s="174"/>
      <c r="F1318" s="181"/>
      <c r="H1318" s="117"/>
      <c r="J1318" s="149"/>
      <c r="L1318" s="127"/>
      <c r="N1318" s="149"/>
      <c r="P1318" s="127"/>
    </row>
    <row r="1319" spans="5:16">
      <c r="E1319" s="174"/>
      <c r="F1319" s="181"/>
      <c r="G1319" s="127"/>
      <c r="H1319" s="117"/>
      <c r="J1319" s="149"/>
      <c r="L1319" s="127"/>
      <c r="N1319" s="149"/>
      <c r="P1319" s="127"/>
    </row>
    <row r="1320" spans="5:16">
      <c r="E1320" s="174"/>
      <c r="F1320" s="181"/>
      <c r="G1320" s="127"/>
      <c r="H1320" s="117"/>
      <c r="J1320" s="149"/>
      <c r="L1320" s="127"/>
      <c r="N1320" s="149"/>
      <c r="P1320" s="127"/>
    </row>
    <row r="1321" spans="5:16">
      <c r="E1321" s="174"/>
      <c r="F1321" s="181"/>
      <c r="G1321" s="127"/>
      <c r="H1321" s="117"/>
      <c r="J1321" s="149"/>
      <c r="L1321" s="127"/>
      <c r="N1321" s="149"/>
      <c r="P1321" s="127"/>
    </row>
    <row r="1322" spans="5:16">
      <c r="E1322" s="174"/>
      <c r="F1322" s="181"/>
      <c r="G1322" s="127"/>
      <c r="H1322" s="117"/>
      <c r="J1322" s="149"/>
      <c r="L1322" s="127"/>
      <c r="N1322" s="149"/>
      <c r="P1322" s="127"/>
    </row>
    <row r="1323" spans="5:16">
      <c r="E1323" s="174"/>
      <c r="F1323" s="181"/>
      <c r="G1323" s="127"/>
      <c r="H1323" s="117"/>
      <c r="J1323" s="149"/>
      <c r="L1323" s="127"/>
      <c r="N1323" s="149"/>
      <c r="P1323" s="127"/>
    </row>
    <row r="1324" spans="5:16">
      <c r="E1324" s="174"/>
      <c r="F1324" s="181"/>
      <c r="G1324" s="127"/>
      <c r="H1324" s="117"/>
      <c r="J1324" s="149"/>
      <c r="L1324" s="127"/>
      <c r="N1324" s="149"/>
      <c r="P1324" s="127"/>
    </row>
    <row r="1325" spans="5:16">
      <c r="E1325" s="174"/>
      <c r="F1325" s="181"/>
      <c r="G1325" s="127"/>
      <c r="H1325" s="117"/>
      <c r="J1325" s="149"/>
      <c r="L1325" s="127"/>
      <c r="N1325" s="149"/>
      <c r="P1325" s="127"/>
    </row>
    <row r="1326" spans="5:16">
      <c r="E1326" s="174"/>
      <c r="F1326" s="181"/>
      <c r="G1326" s="127"/>
      <c r="H1326" s="117"/>
      <c r="J1326" s="149"/>
      <c r="L1326" s="127"/>
      <c r="N1326" s="149"/>
      <c r="P1326" s="127"/>
    </row>
    <row r="1327" spans="5:16">
      <c r="E1327" s="174"/>
      <c r="F1327" s="181"/>
      <c r="G1327" s="127"/>
      <c r="H1327" s="117"/>
      <c r="J1327" s="149"/>
      <c r="L1327" s="127"/>
      <c r="N1327" s="149"/>
      <c r="P1327" s="127"/>
    </row>
    <row r="1328" spans="5:16">
      <c r="E1328" s="174"/>
      <c r="F1328" s="181"/>
      <c r="G1328" s="127"/>
      <c r="H1328" s="117"/>
      <c r="J1328" s="149"/>
      <c r="L1328" s="127"/>
      <c r="N1328" s="149"/>
      <c r="P1328" s="127"/>
    </row>
    <row r="1329" spans="5:16">
      <c r="E1329" s="174"/>
      <c r="F1329" s="181"/>
      <c r="G1329" s="127"/>
      <c r="H1329" s="117"/>
      <c r="J1329" s="149"/>
      <c r="L1329" s="127"/>
      <c r="N1329" s="149"/>
      <c r="P1329" s="127"/>
    </row>
    <row r="1330" spans="5:16">
      <c r="E1330" s="174"/>
      <c r="F1330" s="181"/>
      <c r="G1330" s="127"/>
      <c r="H1330" s="117"/>
      <c r="J1330" s="149"/>
      <c r="L1330" s="127"/>
      <c r="N1330" s="149"/>
      <c r="P1330" s="127"/>
    </row>
    <row r="1331" spans="5:16">
      <c r="E1331" s="174"/>
      <c r="F1331" s="181"/>
      <c r="G1331" s="127"/>
      <c r="H1331" s="117"/>
      <c r="J1331" s="149"/>
      <c r="L1331" s="127"/>
      <c r="N1331" s="149"/>
      <c r="P1331" s="127"/>
    </row>
    <row r="1332" spans="5:16">
      <c r="E1332" s="174"/>
      <c r="F1332" s="181"/>
      <c r="G1332" s="127"/>
      <c r="H1332" s="117"/>
      <c r="J1332" s="149"/>
      <c r="L1332" s="127"/>
      <c r="N1332" s="149"/>
      <c r="P1332" s="127"/>
    </row>
    <row r="1333" spans="5:16">
      <c r="E1333" s="174"/>
      <c r="F1333" s="181"/>
      <c r="G1333" s="127"/>
      <c r="H1333" s="117"/>
      <c r="J1333" s="149"/>
      <c r="L1333" s="127"/>
      <c r="N1333" s="149"/>
      <c r="P1333" s="127"/>
    </row>
    <row r="1334" spans="5:16">
      <c r="E1334" s="174"/>
      <c r="F1334" s="181"/>
      <c r="G1334" s="127"/>
      <c r="H1334" s="117"/>
      <c r="J1334" s="149"/>
      <c r="L1334" s="127"/>
      <c r="N1334" s="149"/>
      <c r="P1334" s="127"/>
    </row>
    <row r="1335" spans="5:16">
      <c r="E1335" s="174"/>
      <c r="F1335" s="181"/>
      <c r="G1335" s="127"/>
      <c r="H1335" s="117"/>
      <c r="J1335" s="149"/>
      <c r="L1335" s="127"/>
      <c r="N1335" s="149"/>
      <c r="P1335" s="127"/>
    </row>
    <row r="1336" spans="5:16">
      <c r="E1336" s="174"/>
      <c r="F1336" s="181"/>
      <c r="G1336" s="127"/>
      <c r="H1336" s="117"/>
      <c r="J1336" s="149"/>
      <c r="L1336" s="127"/>
      <c r="N1336" s="149"/>
      <c r="P1336" s="127"/>
    </row>
    <row r="1337" spans="5:16">
      <c r="E1337" s="174"/>
      <c r="F1337" s="181"/>
      <c r="G1337" s="127"/>
      <c r="H1337" s="117"/>
      <c r="J1337" s="149"/>
      <c r="L1337" s="127"/>
      <c r="N1337" s="149"/>
      <c r="P1337" s="127"/>
    </row>
    <row r="1338" spans="5:16">
      <c r="E1338" s="174"/>
      <c r="F1338" s="181"/>
      <c r="G1338" s="127"/>
      <c r="H1338" s="117"/>
      <c r="J1338" s="149"/>
      <c r="L1338" s="127"/>
      <c r="N1338" s="149"/>
      <c r="P1338" s="127"/>
    </row>
    <row r="1339" spans="5:16">
      <c r="E1339" s="174"/>
      <c r="F1339" s="181"/>
      <c r="G1339" s="127"/>
      <c r="H1339" s="117"/>
      <c r="J1339" s="149"/>
      <c r="L1339" s="127"/>
      <c r="N1339" s="149"/>
      <c r="P1339" s="127"/>
    </row>
    <row r="1340" spans="5:16">
      <c r="E1340" s="174"/>
      <c r="F1340" s="181"/>
      <c r="G1340" s="127"/>
      <c r="H1340" s="117"/>
      <c r="J1340" s="149"/>
      <c r="L1340" s="127"/>
      <c r="N1340" s="149"/>
      <c r="P1340" s="127"/>
    </row>
    <row r="1341" spans="5:16">
      <c r="E1341" s="174"/>
      <c r="F1341" s="181"/>
      <c r="G1341" s="127"/>
      <c r="H1341" s="117"/>
      <c r="J1341" s="149"/>
      <c r="L1341" s="127"/>
      <c r="N1341" s="149"/>
      <c r="P1341" s="127"/>
    </row>
    <row r="1342" spans="5:16">
      <c r="E1342" s="174"/>
      <c r="F1342" s="181"/>
      <c r="G1342" s="127"/>
      <c r="H1342" s="117"/>
      <c r="J1342" s="149"/>
      <c r="L1342" s="127"/>
      <c r="N1342" s="149"/>
      <c r="P1342" s="127"/>
    </row>
    <row r="1343" spans="5:16">
      <c r="E1343" s="174"/>
      <c r="F1343" s="181"/>
      <c r="G1343" s="127"/>
      <c r="H1343" s="117"/>
      <c r="J1343" s="149"/>
      <c r="L1343" s="127"/>
      <c r="N1343" s="149"/>
      <c r="P1343" s="127"/>
    </row>
    <row r="1344" spans="5:16">
      <c r="E1344" s="174"/>
      <c r="F1344" s="181"/>
      <c r="G1344" s="127"/>
      <c r="H1344" s="117"/>
      <c r="J1344" s="149"/>
      <c r="L1344" s="127"/>
      <c r="N1344" s="149"/>
      <c r="P1344" s="127"/>
    </row>
    <row r="1345" spans="5:16">
      <c r="E1345" s="174"/>
      <c r="F1345" s="181"/>
      <c r="G1345" s="127"/>
      <c r="H1345" s="117"/>
      <c r="J1345" s="149"/>
      <c r="L1345" s="127"/>
      <c r="N1345" s="149"/>
      <c r="P1345" s="127"/>
    </row>
    <row r="1346" spans="5:16">
      <c r="E1346" s="174"/>
      <c r="F1346" s="181"/>
      <c r="G1346" s="127"/>
      <c r="H1346" s="117"/>
      <c r="J1346" s="149"/>
      <c r="L1346" s="127"/>
      <c r="N1346" s="149"/>
      <c r="P1346" s="127"/>
    </row>
    <row r="1347" spans="5:16">
      <c r="E1347" s="174"/>
      <c r="F1347" s="181"/>
      <c r="G1347" s="127"/>
      <c r="H1347" s="117"/>
      <c r="J1347" s="149"/>
      <c r="L1347" s="127"/>
      <c r="N1347" s="149"/>
      <c r="P1347" s="127"/>
    </row>
    <row r="1348" spans="5:16">
      <c r="E1348" s="174"/>
      <c r="F1348" s="181"/>
      <c r="G1348" s="127"/>
      <c r="H1348" s="117"/>
      <c r="J1348" s="149"/>
      <c r="L1348" s="127"/>
      <c r="N1348" s="149"/>
      <c r="P1348" s="127"/>
    </row>
    <row r="1349" spans="5:16">
      <c r="E1349" s="174"/>
      <c r="F1349" s="181"/>
      <c r="G1349" s="127"/>
      <c r="H1349" s="117"/>
      <c r="J1349" s="149"/>
      <c r="L1349" s="127"/>
      <c r="N1349" s="149"/>
      <c r="P1349" s="127"/>
    </row>
    <row r="1350" spans="5:16">
      <c r="E1350" s="174"/>
      <c r="F1350" s="181"/>
      <c r="G1350" s="127"/>
      <c r="H1350" s="117"/>
      <c r="J1350" s="149"/>
      <c r="L1350" s="127"/>
      <c r="N1350" s="149"/>
      <c r="P1350" s="127"/>
    </row>
    <row r="1351" spans="5:16">
      <c r="E1351" s="174"/>
      <c r="F1351" s="181"/>
      <c r="G1351" s="127"/>
      <c r="H1351" s="117"/>
      <c r="J1351" s="149"/>
      <c r="L1351" s="127"/>
      <c r="N1351" s="149"/>
      <c r="P1351" s="127"/>
    </row>
    <row r="1352" spans="5:16">
      <c r="E1352" s="174"/>
      <c r="F1352" s="181"/>
      <c r="G1352" s="127"/>
      <c r="H1352" s="117"/>
      <c r="J1352" s="149"/>
      <c r="L1352" s="127"/>
      <c r="N1352" s="149"/>
      <c r="P1352" s="127"/>
    </row>
    <row r="1353" spans="5:16">
      <c r="E1353" s="174"/>
      <c r="F1353" s="181"/>
      <c r="G1353" s="127"/>
      <c r="H1353" s="117"/>
      <c r="J1353" s="149"/>
      <c r="L1353" s="127"/>
      <c r="N1353" s="149"/>
      <c r="P1353" s="127"/>
    </row>
    <row r="1354" spans="5:16">
      <c r="E1354" s="174"/>
      <c r="F1354" s="181"/>
      <c r="G1354" s="127"/>
      <c r="H1354" s="117"/>
      <c r="J1354" s="149"/>
      <c r="L1354" s="127"/>
      <c r="N1354" s="149"/>
      <c r="P1354" s="127"/>
    </row>
    <row r="1355" spans="5:16">
      <c r="E1355" s="174"/>
      <c r="F1355" s="181"/>
      <c r="G1355" s="127"/>
      <c r="H1355" s="117"/>
      <c r="J1355" s="149"/>
      <c r="L1355" s="127"/>
      <c r="N1355" s="149"/>
      <c r="P1355" s="127"/>
    </row>
    <row r="1356" spans="5:16">
      <c r="E1356" s="174"/>
      <c r="F1356" s="181"/>
      <c r="G1356" s="127"/>
      <c r="H1356" s="117"/>
      <c r="J1356" s="149"/>
      <c r="L1356" s="127"/>
      <c r="N1356" s="149"/>
      <c r="P1356" s="127"/>
    </row>
    <row r="1357" spans="5:16">
      <c r="E1357" s="174"/>
      <c r="F1357" s="181"/>
      <c r="G1357" s="127"/>
      <c r="H1357" s="117"/>
      <c r="J1357" s="149"/>
      <c r="L1357" s="127"/>
      <c r="N1357" s="149"/>
      <c r="P1357" s="127"/>
    </row>
    <row r="1358" spans="5:16">
      <c r="E1358" s="174"/>
      <c r="F1358" s="181"/>
      <c r="G1358" s="127"/>
      <c r="H1358" s="117"/>
      <c r="J1358" s="149"/>
      <c r="L1358" s="127"/>
      <c r="N1358" s="149"/>
      <c r="P1358" s="127"/>
    </row>
    <row r="1359" spans="5:16">
      <c r="E1359" s="174"/>
      <c r="F1359" s="181"/>
      <c r="G1359" s="127"/>
      <c r="H1359" s="117"/>
      <c r="J1359" s="149"/>
      <c r="L1359" s="127"/>
      <c r="N1359" s="149"/>
      <c r="P1359" s="127"/>
    </row>
    <row r="1360" spans="5:16">
      <c r="E1360" s="174"/>
      <c r="F1360" s="181"/>
      <c r="G1360" s="127"/>
      <c r="H1360" s="117"/>
      <c r="J1360" s="149"/>
      <c r="L1360" s="127"/>
      <c r="N1360" s="149"/>
      <c r="P1360" s="127"/>
    </row>
    <row r="1361" spans="5:16">
      <c r="E1361" s="174"/>
      <c r="F1361" s="181"/>
      <c r="G1361" s="127"/>
      <c r="H1361" s="117"/>
      <c r="J1361" s="149"/>
      <c r="L1361" s="127"/>
      <c r="N1361" s="149"/>
      <c r="P1361" s="127"/>
    </row>
    <row r="1362" spans="5:16">
      <c r="E1362" s="174"/>
      <c r="F1362" s="181"/>
      <c r="G1362" s="127"/>
      <c r="H1362" s="117"/>
      <c r="J1362" s="149"/>
      <c r="L1362" s="127"/>
      <c r="N1362" s="149"/>
      <c r="P1362" s="127"/>
    </row>
    <row r="1363" spans="5:16">
      <c r="E1363" s="174"/>
      <c r="F1363" s="181"/>
      <c r="G1363" s="127"/>
      <c r="H1363" s="117"/>
      <c r="J1363" s="149"/>
      <c r="L1363" s="127"/>
      <c r="N1363" s="149"/>
      <c r="P1363" s="127"/>
    </row>
    <row r="1364" spans="5:16">
      <c r="E1364" s="174"/>
      <c r="F1364" s="181"/>
      <c r="G1364" s="127"/>
      <c r="H1364" s="117"/>
      <c r="J1364" s="149"/>
      <c r="L1364" s="127"/>
      <c r="N1364" s="149"/>
      <c r="P1364" s="127"/>
    </row>
    <row r="1365" spans="5:16">
      <c r="E1365" s="174"/>
      <c r="F1365" s="181"/>
      <c r="G1365" s="127"/>
      <c r="H1365" s="117"/>
      <c r="J1365" s="149"/>
      <c r="L1365" s="127"/>
      <c r="N1365" s="149"/>
      <c r="P1365" s="127"/>
    </row>
    <row r="1366" spans="5:16">
      <c r="E1366" s="174"/>
      <c r="F1366" s="181"/>
      <c r="G1366" s="127"/>
      <c r="H1366" s="117"/>
      <c r="J1366" s="149"/>
      <c r="L1366" s="127"/>
      <c r="N1366" s="149"/>
      <c r="P1366" s="127"/>
    </row>
    <row r="1367" spans="5:16">
      <c r="E1367" s="174"/>
      <c r="F1367" s="181"/>
      <c r="G1367" s="127"/>
      <c r="H1367" s="117"/>
      <c r="J1367" s="149"/>
      <c r="L1367" s="127"/>
      <c r="N1367" s="149"/>
      <c r="P1367" s="127"/>
    </row>
    <row r="1368" spans="5:16">
      <c r="E1368" s="174"/>
      <c r="F1368" s="181"/>
      <c r="G1368" s="127"/>
      <c r="H1368" s="117"/>
      <c r="J1368" s="149"/>
      <c r="L1368" s="127"/>
      <c r="N1368" s="149"/>
      <c r="P1368" s="127"/>
    </row>
    <row r="1369" spans="5:16">
      <c r="E1369" s="174"/>
      <c r="F1369" s="181"/>
      <c r="G1369" s="127"/>
      <c r="H1369" s="117"/>
      <c r="J1369" s="149"/>
      <c r="L1369" s="127"/>
      <c r="N1369" s="149"/>
      <c r="P1369" s="127"/>
    </row>
    <row r="1370" spans="5:16">
      <c r="E1370" s="174"/>
      <c r="F1370" s="181"/>
      <c r="G1370" s="127"/>
      <c r="H1370" s="117"/>
      <c r="J1370" s="149"/>
      <c r="L1370" s="127"/>
      <c r="N1370" s="149"/>
      <c r="P1370" s="127"/>
    </row>
    <row r="1371" spans="5:16">
      <c r="E1371" s="174"/>
      <c r="F1371" s="181"/>
      <c r="G1371" s="127"/>
      <c r="H1371" s="117"/>
      <c r="J1371" s="149"/>
      <c r="L1371" s="127"/>
      <c r="N1371" s="149"/>
      <c r="P1371" s="127"/>
    </row>
    <row r="1372" spans="5:16">
      <c r="E1372" s="174"/>
      <c r="F1372" s="181"/>
      <c r="G1372" s="127"/>
      <c r="H1372" s="117"/>
      <c r="J1372" s="149"/>
      <c r="L1372" s="127"/>
      <c r="N1372" s="149"/>
      <c r="P1372" s="127"/>
    </row>
    <row r="1373" spans="5:16">
      <c r="E1373" s="174"/>
      <c r="F1373" s="181"/>
      <c r="G1373" s="127"/>
      <c r="H1373" s="117"/>
      <c r="J1373" s="149"/>
      <c r="L1373" s="127"/>
      <c r="N1373" s="149"/>
      <c r="P1373" s="127"/>
    </row>
    <row r="1374" spans="5:16">
      <c r="E1374" s="174"/>
      <c r="F1374" s="181"/>
      <c r="G1374" s="127"/>
      <c r="H1374" s="117"/>
      <c r="J1374" s="149"/>
      <c r="L1374" s="127"/>
      <c r="N1374" s="149"/>
      <c r="P1374" s="127"/>
    </row>
    <row r="1375" spans="5:16">
      <c r="E1375" s="174"/>
      <c r="F1375" s="181"/>
      <c r="G1375" s="127"/>
      <c r="H1375" s="117"/>
      <c r="J1375" s="149"/>
      <c r="L1375" s="127"/>
      <c r="N1375" s="149"/>
      <c r="P1375" s="127"/>
    </row>
    <row r="1376" spans="5:16">
      <c r="E1376" s="174"/>
      <c r="F1376" s="181"/>
      <c r="G1376" s="127"/>
      <c r="H1376" s="117"/>
      <c r="J1376" s="149"/>
      <c r="L1376" s="127"/>
      <c r="N1376" s="149"/>
      <c r="P1376" s="127"/>
    </row>
    <row r="1377" spans="5:16">
      <c r="E1377" s="174"/>
      <c r="F1377" s="181"/>
      <c r="G1377" s="127"/>
      <c r="H1377" s="117"/>
      <c r="J1377" s="149"/>
      <c r="L1377" s="127"/>
      <c r="N1377" s="149"/>
      <c r="P1377" s="127"/>
    </row>
    <row r="1378" spans="5:16">
      <c r="E1378" s="174"/>
      <c r="F1378" s="181"/>
      <c r="G1378" s="127"/>
      <c r="H1378" s="117"/>
      <c r="J1378" s="149"/>
      <c r="L1378" s="127"/>
      <c r="N1378" s="149"/>
      <c r="P1378" s="127"/>
    </row>
    <row r="1379" spans="5:16">
      <c r="E1379" s="174"/>
      <c r="F1379" s="181"/>
      <c r="G1379" s="127"/>
      <c r="H1379" s="117"/>
      <c r="J1379" s="149"/>
      <c r="L1379" s="127"/>
      <c r="N1379" s="149"/>
      <c r="P1379" s="127"/>
    </row>
    <row r="1380" spans="5:16">
      <c r="E1380" s="174"/>
      <c r="F1380" s="181"/>
      <c r="G1380" s="127"/>
      <c r="H1380" s="117"/>
      <c r="J1380" s="149"/>
      <c r="L1380" s="127"/>
      <c r="N1380" s="149"/>
      <c r="P1380" s="127"/>
    </row>
    <row r="1381" spans="5:16">
      <c r="E1381" s="174"/>
      <c r="F1381" s="181"/>
      <c r="G1381" s="127"/>
      <c r="H1381" s="117"/>
      <c r="J1381" s="149"/>
      <c r="L1381" s="127"/>
      <c r="N1381" s="149"/>
      <c r="P1381" s="127"/>
    </row>
    <row r="1382" spans="5:16">
      <c r="E1382" s="174"/>
      <c r="F1382" s="181"/>
      <c r="G1382" s="127"/>
      <c r="H1382" s="117"/>
      <c r="J1382" s="149"/>
      <c r="L1382" s="127"/>
      <c r="N1382" s="149"/>
      <c r="P1382" s="127"/>
    </row>
    <row r="1383" spans="5:16">
      <c r="E1383" s="174"/>
      <c r="F1383" s="181"/>
      <c r="G1383" s="127"/>
      <c r="H1383" s="117"/>
      <c r="J1383" s="149"/>
      <c r="L1383" s="127"/>
      <c r="N1383" s="149"/>
      <c r="P1383" s="127"/>
    </row>
    <row r="1384" spans="5:16">
      <c r="E1384" s="174"/>
      <c r="F1384" s="181"/>
      <c r="G1384" s="127"/>
      <c r="H1384" s="117"/>
      <c r="J1384" s="149"/>
      <c r="L1384" s="127"/>
      <c r="N1384" s="149"/>
      <c r="P1384" s="127"/>
    </row>
    <row r="1385" spans="5:16">
      <c r="E1385" s="174"/>
      <c r="F1385" s="181"/>
      <c r="G1385" s="127"/>
      <c r="H1385" s="117"/>
      <c r="J1385" s="149"/>
      <c r="L1385" s="127"/>
      <c r="N1385" s="149"/>
      <c r="P1385" s="127"/>
    </row>
    <row r="1386" spans="5:16">
      <c r="E1386" s="174"/>
      <c r="F1386" s="181"/>
      <c r="G1386" s="127"/>
      <c r="H1386" s="117"/>
      <c r="J1386" s="149"/>
      <c r="L1386" s="127"/>
      <c r="N1386" s="149"/>
      <c r="P1386" s="127"/>
    </row>
    <row r="1387" spans="5:16">
      <c r="E1387" s="174"/>
      <c r="F1387" s="181"/>
      <c r="G1387" s="127"/>
      <c r="H1387" s="117"/>
      <c r="J1387" s="149"/>
      <c r="L1387" s="127"/>
      <c r="N1387" s="149"/>
      <c r="P1387" s="127"/>
    </row>
    <row r="1388" spans="5:16">
      <c r="E1388" s="174"/>
      <c r="F1388" s="181"/>
      <c r="G1388" s="127"/>
      <c r="H1388" s="117"/>
      <c r="J1388" s="149"/>
      <c r="L1388" s="127"/>
      <c r="N1388" s="149"/>
      <c r="P1388" s="127"/>
    </row>
    <row r="1389" spans="5:16">
      <c r="E1389" s="174"/>
      <c r="F1389" s="181"/>
      <c r="G1389" s="127"/>
      <c r="H1389" s="117"/>
      <c r="J1389" s="149"/>
      <c r="L1389" s="127"/>
      <c r="N1389" s="149"/>
      <c r="P1389" s="127"/>
    </row>
    <row r="1390" spans="5:16">
      <c r="E1390" s="174"/>
      <c r="F1390" s="181"/>
      <c r="G1390" s="127"/>
      <c r="H1390" s="117"/>
      <c r="J1390" s="149"/>
      <c r="L1390" s="127"/>
      <c r="N1390" s="149"/>
      <c r="P1390" s="127"/>
    </row>
    <row r="1391" spans="5:16">
      <c r="E1391" s="174"/>
      <c r="F1391" s="181"/>
      <c r="G1391" s="127"/>
      <c r="H1391" s="117"/>
      <c r="J1391" s="149"/>
      <c r="L1391" s="127"/>
      <c r="N1391" s="149"/>
      <c r="P1391" s="127"/>
    </row>
    <row r="1392" spans="5:16">
      <c r="E1392" s="174"/>
      <c r="F1392" s="181"/>
      <c r="G1392" s="127"/>
      <c r="H1392" s="117"/>
      <c r="J1392" s="149"/>
      <c r="L1392" s="127"/>
      <c r="N1392" s="149"/>
      <c r="P1392" s="127"/>
    </row>
    <row r="1393" spans="5:16">
      <c r="E1393" s="174"/>
      <c r="F1393" s="181"/>
      <c r="G1393" s="127"/>
      <c r="H1393" s="117"/>
      <c r="J1393" s="149"/>
      <c r="L1393" s="127"/>
      <c r="N1393" s="149"/>
      <c r="P1393" s="127"/>
    </row>
    <row r="1394" spans="5:16">
      <c r="E1394" s="174"/>
      <c r="F1394" s="181"/>
      <c r="G1394" s="127"/>
      <c r="H1394" s="117"/>
      <c r="J1394" s="149"/>
      <c r="L1394" s="127"/>
      <c r="N1394" s="149"/>
      <c r="P1394" s="127"/>
    </row>
    <row r="1395" spans="5:16">
      <c r="E1395" s="174"/>
      <c r="F1395" s="181"/>
      <c r="G1395" s="127"/>
      <c r="H1395" s="117"/>
      <c r="J1395" s="149"/>
      <c r="L1395" s="127"/>
      <c r="N1395" s="149"/>
      <c r="P1395" s="127"/>
    </row>
    <row r="1396" spans="5:16">
      <c r="E1396" s="174"/>
      <c r="F1396" s="181"/>
      <c r="G1396" s="127"/>
      <c r="H1396" s="117"/>
      <c r="J1396" s="149"/>
      <c r="L1396" s="127"/>
      <c r="N1396" s="149"/>
      <c r="P1396" s="127"/>
    </row>
    <row r="1397" spans="5:16">
      <c r="E1397" s="174"/>
      <c r="F1397" s="181"/>
      <c r="G1397" s="127"/>
      <c r="H1397" s="117"/>
      <c r="J1397" s="149"/>
      <c r="L1397" s="127"/>
      <c r="N1397" s="149"/>
      <c r="P1397" s="127"/>
    </row>
    <row r="1398" spans="5:16">
      <c r="E1398" s="174"/>
      <c r="F1398" s="181"/>
      <c r="G1398" s="127"/>
      <c r="H1398" s="117"/>
      <c r="J1398" s="149"/>
      <c r="L1398" s="127"/>
      <c r="N1398" s="149"/>
      <c r="P1398" s="127"/>
    </row>
    <row r="1399" spans="5:16">
      <c r="E1399" s="174"/>
      <c r="F1399" s="181"/>
      <c r="G1399" s="127"/>
      <c r="H1399" s="117"/>
      <c r="J1399" s="149"/>
      <c r="L1399" s="127"/>
      <c r="N1399" s="149"/>
      <c r="P1399" s="127"/>
    </row>
    <row r="1400" spans="5:16">
      <c r="E1400" s="174"/>
      <c r="F1400" s="181"/>
      <c r="G1400" s="127"/>
      <c r="H1400" s="117"/>
      <c r="J1400" s="149"/>
      <c r="L1400" s="127"/>
      <c r="N1400" s="149"/>
      <c r="P1400" s="127"/>
    </row>
    <row r="1401" spans="5:16">
      <c r="E1401" s="174"/>
      <c r="F1401" s="181"/>
      <c r="G1401" s="127"/>
      <c r="H1401" s="117"/>
      <c r="J1401" s="149"/>
      <c r="L1401" s="127"/>
      <c r="N1401" s="149"/>
      <c r="P1401" s="127"/>
    </row>
    <row r="1402" spans="5:16">
      <c r="E1402" s="174"/>
      <c r="F1402" s="181"/>
      <c r="G1402" s="127"/>
      <c r="H1402" s="117"/>
      <c r="J1402" s="149"/>
      <c r="L1402" s="127"/>
      <c r="N1402" s="149"/>
      <c r="P1402" s="127"/>
    </row>
    <row r="1403" spans="5:16">
      <c r="E1403" s="174"/>
      <c r="F1403" s="181"/>
      <c r="G1403" s="127"/>
      <c r="H1403" s="117"/>
      <c r="J1403" s="149"/>
      <c r="L1403" s="127"/>
      <c r="N1403" s="149"/>
      <c r="P1403" s="127"/>
    </row>
    <row r="1404" spans="5:16">
      <c r="E1404" s="174"/>
      <c r="F1404" s="181"/>
      <c r="G1404" s="127"/>
      <c r="H1404" s="117"/>
      <c r="J1404" s="149"/>
      <c r="L1404" s="127"/>
      <c r="N1404" s="149"/>
      <c r="P1404" s="127"/>
    </row>
    <row r="1405" spans="5:16">
      <c r="E1405" s="174"/>
      <c r="F1405" s="181"/>
      <c r="G1405" s="127"/>
      <c r="H1405" s="117"/>
      <c r="J1405" s="149"/>
      <c r="L1405" s="127"/>
      <c r="N1405" s="149"/>
      <c r="P1405" s="127"/>
    </row>
    <row r="1406" spans="5:16">
      <c r="E1406" s="174"/>
      <c r="F1406" s="181"/>
      <c r="G1406" s="127"/>
      <c r="H1406" s="117"/>
      <c r="J1406" s="149"/>
      <c r="L1406" s="127"/>
      <c r="N1406" s="149"/>
      <c r="P1406" s="127"/>
    </row>
    <row r="1407" spans="5:16">
      <c r="E1407" s="174"/>
      <c r="F1407" s="181"/>
      <c r="G1407" s="127"/>
      <c r="H1407" s="117"/>
      <c r="J1407" s="149"/>
      <c r="L1407" s="127"/>
      <c r="N1407" s="149"/>
      <c r="P1407" s="127"/>
    </row>
    <row r="1408" spans="5:16">
      <c r="E1408" s="174"/>
      <c r="F1408" s="181"/>
      <c r="G1408" s="127"/>
      <c r="H1408" s="117"/>
      <c r="J1408" s="149"/>
      <c r="L1408" s="127"/>
      <c r="N1408" s="149"/>
      <c r="P1408" s="127"/>
    </row>
    <row r="1409" spans="5:16">
      <c r="E1409" s="174"/>
      <c r="F1409" s="181"/>
      <c r="G1409" s="127"/>
      <c r="H1409" s="117"/>
      <c r="J1409" s="149"/>
      <c r="L1409" s="127"/>
      <c r="N1409" s="149"/>
      <c r="P1409" s="127"/>
    </row>
    <row r="1410" spans="5:16">
      <c r="E1410" s="174"/>
      <c r="F1410" s="181"/>
      <c r="G1410" s="127"/>
      <c r="H1410" s="117"/>
      <c r="J1410" s="149"/>
      <c r="L1410" s="127"/>
      <c r="N1410" s="149"/>
      <c r="P1410" s="127"/>
    </row>
    <row r="1411" spans="5:16">
      <c r="E1411" s="174"/>
      <c r="F1411" s="181"/>
      <c r="G1411" s="127"/>
      <c r="H1411" s="117"/>
      <c r="J1411" s="149"/>
      <c r="L1411" s="127"/>
      <c r="N1411" s="149"/>
      <c r="P1411" s="127"/>
    </row>
    <row r="1412" spans="5:16">
      <c r="E1412" s="174"/>
      <c r="F1412" s="181"/>
      <c r="G1412" s="127"/>
      <c r="H1412" s="117"/>
      <c r="J1412" s="149"/>
      <c r="L1412" s="127"/>
      <c r="N1412" s="149"/>
      <c r="P1412" s="127"/>
    </row>
    <row r="1413" spans="5:16">
      <c r="E1413" s="174"/>
      <c r="F1413" s="181"/>
      <c r="G1413" s="127"/>
      <c r="H1413" s="117"/>
      <c r="J1413" s="149"/>
      <c r="L1413" s="127"/>
      <c r="N1413" s="149"/>
      <c r="P1413" s="127"/>
    </row>
    <row r="1414" spans="5:16">
      <c r="E1414" s="174"/>
      <c r="F1414" s="181"/>
      <c r="G1414" s="127"/>
      <c r="H1414" s="117"/>
      <c r="J1414" s="149"/>
      <c r="L1414" s="127"/>
      <c r="N1414" s="149"/>
      <c r="P1414" s="127"/>
    </row>
    <row r="1415" spans="5:16">
      <c r="E1415" s="174"/>
      <c r="F1415" s="181"/>
      <c r="G1415" s="127"/>
      <c r="H1415" s="117"/>
      <c r="J1415" s="149"/>
      <c r="L1415" s="127"/>
      <c r="N1415" s="149"/>
      <c r="P1415" s="127"/>
    </row>
    <row r="1416" spans="5:16">
      <c r="E1416" s="174"/>
      <c r="F1416" s="181"/>
      <c r="G1416" s="127"/>
      <c r="H1416" s="117"/>
      <c r="J1416" s="149"/>
      <c r="L1416" s="127"/>
      <c r="N1416" s="149"/>
      <c r="P1416" s="127"/>
    </row>
    <row r="1417" spans="5:16">
      <c r="E1417" s="174"/>
      <c r="F1417" s="181"/>
      <c r="G1417" s="127"/>
      <c r="H1417" s="117"/>
      <c r="J1417" s="149"/>
      <c r="L1417" s="127"/>
      <c r="N1417" s="149"/>
      <c r="P1417" s="127"/>
    </row>
    <row r="1418" spans="5:16">
      <c r="E1418" s="174"/>
      <c r="F1418" s="181"/>
      <c r="G1418" s="127"/>
      <c r="H1418" s="117"/>
      <c r="J1418" s="149"/>
      <c r="L1418" s="127"/>
      <c r="N1418" s="149"/>
      <c r="P1418" s="127"/>
    </row>
    <row r="1419" spans="5:16">
      <c r="E1419" s="174"/>
      <c r="F1419" s="181"/>
      <c r="G1419" s="127"/>
      <c r="H1419" s="117"/>
      <c r="J1419" s="149"/>
      <c r="L1419" s="127"/>
      <c r="N1419" s="149"/>
      <c r="P1419" s="127"/>
    </row>
    <row r="1420" spans="5:16">
      <c r="E1420" s="174"/>
      <c r="F1420" s="181"/>
      <c r="G1420" s="127"/>
      <c r="H1420" s="117"/>
      <c r="J1420" s="149"/>
      <c r="L1420" s="127"/>
      <c r="N1420" s="149"/>
      <c r="P1420" s="127"/>
    </row>
    <row r="1421" spans="5:16">
      <c r="E1421" s="174"/>
      <c r="F1421" s="181"/>
      <c r="G1421" s="127"/>
      <c r="H1421" s="117"/>
      <c r="J1421" s="149"/>
      <c r="L1421" s="127"/>
      <c r="N1421" s="149"/>
      <c r="P1421" s="127"/>
    </row>
    <row r="1422" spans="5:16">
      <c r="E1422" s="174"/>
      <c r="F1422" s="181"/>
      <c r="G1422" s="127"/>
      <c r="H1422" s="117"/>
      <c r="J1422" s="149"/>
      <c r="L1422" s="127"/>
      <c r="N1422" s="149"/>
      <c r="P1422" s="127"/>
    </row>
    <row r="1423" spans="5:16">
      <c r="E1423" s="174"/>
      <c r="F1423" s="181"/>
      <c r="G1423" s="127"/>
      <c r="H1423" s="117"/>
      <c r="J1423" s="149"/>
      <c r="L1423" s="127"/>
      <c r="N1423" s="149"/>
      <c r="P1423" s="127"/>
    </row>
    <row r="1424" spans="5:16">
      <c r="E1424" s="174"/>
      <c r="F1424" s="181"/>
      <c r="G1424" s="127"/>
      <c r="H1424" s="117"/>
      <c r="J1424" s="149"/>
      <c r="L1424" s="127"/>
      <c r="N1424" s="149"/>
      <c r="P1424" s="127"/>
    </row>
    <row r="1425" spans="5:16">
      <c r="E1425" s="174"/>
      <c r="F1425" s="181"/>
      <c r="G1425" s="127"/>
      <c r="H1425" s="117"/>
      <c r="J1425" s="149"/>
      <c r="L1425" s="127"/>
      <c r="N1425" s="149"/>
      <c r="P1425" s="127"/>
    </row>
    <row r="1426" spans="5:16">
      <c r="E1426" s="174"/>
      <c r="F1426" s="181"/>
      <c r="G1426" s="127"/>
      <c r="H1426" s="117"/>
      <c r="J1426" s="149"/>
      <c r="L1426" s="127"/>
      <c r="N1426" s="149"/>
      <c r="P1426" s="127"/>
    </row>
    <row r="1427" spans="5:16">
      <c r="E1427" s="174"/>
      <c r="F1427" s="181"/>
      <c r="G1427" s="127"/>
      <c r="H1427" s="117"/>
      <c r="J1427" s="149"/>
      <c r="L1427" s="127"/>
      <c r="N1427" s="149"/>
      <c r="P1427" s="127"/>
    </row>
    <row r="1428" spans="5:16">
      <c r="E1428" s="174"/>
      <c r="F1428" s="181"/>
      <c r="G1428" s="127"/>
      <c r="H1428" s="117"/>
      <c r="J1428" s="149"/>
      <c r="L1428" s="127"/>
      <c r="N1428" s="149"/>
      <c r="P1428" s="127"/>
    </row>
    <row r="1429" spans="5:16">
      <c r="E1429" s="174"/>
      <c r="F1429" s="181"/>
      <c r="G1429" s="127"/>
      <c r="H1429" s="117"/>
      <c r="J1429" s="149"/>
      <c r="L1429" s="127"/>
      <c r="N1429" s="149"/>
      <c r="P1429" s="127"/>
    </row>
    <row r="1430" spans="5:16">
      <c r="E1430" s="174"/>
      <c r="F1430" s="181"/>
      <c r="G1430" s="127"/>
      <c r="H1430" s="117"/>
      <c r="J1430" s="149"/>
      <c r="L1430" s="127"/>
      <c r="N1430" s="149"/>
      <c r="P1430" s="127"/>
    </row>
    <row r="1431" spans="5:16">
      <c r="E1431" s="174"/>
      <c r="F1431" s="181"/>
      <c r="G1431" s="127"/>
      <c r="H1431" s="117"/>
      <c r="J1431" s="149"/>
      <c r="L1431" s="127"/>
      <c r="N1431" s="149"/>
      <c r="P1431" s="127"/>
    </row>
    <row r="1432" spans="5:16">
      <c r="E1432" s="174"/>
      <c r="F1432" s="181"/>
      <c r="G1432" s="127"/>
      <c r="H1432" s="117"/>
      <c r="J1432" s="149"/>
      <c r="L1432" s="127"/>
      <c r="N1432" s="149"/>
      <c r="P1432" s="127"/>
    </row>
    <row r="1433" spans="5:16">
      <c r="E1433" s="174"/>
      <c r="F1433" s="181"/>
      <c r="G1433" s="127"/>
      <c r="H1433" s="117"/>
      <c r="J1433" s="149"/>
      <c r="L1433" s="127"/>
      <c r="N1433" s="149"/>
      <c r="P1433" s="127"/>
    </row>
    <row r="1434" spans="5:16">
      <c r="E1434" s="174"/>
      <c r="F1434" s="181"/>
      <c r="G1434" s="127"/>
      <c r="H1434" s="117"/>
      <c r="J1434" s="149"/>
      <c r="L1434" s="127"/>
      <c r="N1434" s="149"/>
      <c r="P1434" s="127"/>
    </row>
    <row r="1435" spans="5:16">
      <c r="E1435" s="174"/>
      <c r="F1435" s="181"/>
      <c r="G1435" s="127"/>
      <c r="H1435" s="117"/>
      <c r="J1435" s="149"/>
      <c r="L1435" s="127"/>
      <c r="N1435" s="149"/>
      <c r="P1435" s="127"/>
    </row>
    <row r="1436" spans="5:16">
      <c r="E1436" s="174"/>
      <c r="F1436" s="181"/>
      <c r="G1436" s="127"/>
      <c r="H1436" s="117"/>
      <c r="J1436" s="149"/>
      <c r="L1436" s="127"/>
      <c r="N1436" s="149"/>
      <c r="P1436" s="127"/>
    </row>
    <row r="1437" spans="5:16">
      <c r="E1437" s="174"/>
      <c r="F1437" s="181"/>
      <c r="G1437" s="127"/>
      <c r="H1437" s="117"/>
      <c r="J1437" s="149"/>
      <c r="L1437" s="127"/>
      <c r="N1437" s="149"/>
      <c r="P1437" s="127"/>
    </row>
    <row r="1438" spans="5:16">
      <c r="E1438" s="174"/>
      <c r="F1438" s="181"/>
      <c r="G1438" s="127"/>
      <c r="H1438" s="117"/>
      <c r="J1438" s="149"/>
      <c r="L1438" s="127"/>
      <c r="N1438" s="149"/>
      <c r="P1438" s="127"/>
    </row>
    <row r="1439" spans="5:16">
      <c r="E1439" s="174"/>
      <c r="F1439" s="181"/>
      <c r="G1439" s="127"/>
      <c r="H1439" s="117"/>
      <c r="J1439" s="149"/>
      <c r="L1439" s="127"/>
      <c r="N1439" s="149"/>
      <c r="P1439" s="127"/>
    </row>
    <row r="1440" spans="5:16">
      <c r="E1440" s="174"/>
      <c r="F1440" s="181"/>
      <c r="G1440" s="127"/>
      <c r="H1440" s="117"/>
      <c r="J1440" s="149"/>
      <c r="L1440" s="127"/>
      <c r="N1440" s="149"/>
      <c r="P1440" s="127"/>
    </row>
    <row r="1441" spans="5:16">
      <c r="E1441" s="174"/>
      <c r="F1441" s="181"/>
      <c r="G1441" s="127"/>
      <c r="H1441" s="117"/>
      <c r="J1441" s="149"/>
      <c r="L1441" s="127"/>
      <c r="N1441" s="149"/>
      <c r="P1441" s="127"/>
    </row>
    <row r="1442" spans="5:16">
      <c r="E1442" s="174"/>
      <c r="F1442" s="181"/>
      <c r="G1442" s="127"/>
      <c r="H1442" s="117"/>
      <c r="J1442" s="149"/>
      <c r="L1442" s="127"/>
      <c r="N1442" s="149"/>
      <c r="P1442" s="127"/>
    </row>
    <row r="1443" spans="5:16">
      <c r="E1443" s="174"/>
      <c r="F1443" s="181"/>
      <c r="G1443" s="127"/>
      <c r="H1443" s="117"/>
      <c r="J1443" s="149"/>
      <c r="L1443" s="127"/>
      <c r="N1443" s="149"/>
      <c r="P1443" s="127"/>
    </row>
    <row r="1444" spans="5:16">
      <c r="E1444" s="174"/>
      <c r="F1444" s="181"/>
      <c r="G1444" s="127"/>
      <c r="H1444" s="117"/>
      <c r="J1444" s="149"/>
      <c r="L1444" s="127"/>
      <c r="N1444" s="149"/>
      <c r="P1444" s="127"/>
    </row>
    <row r="1445" spans="5:16">
      <c r="E1445" s="174"/>
      <c r="F1445" s="181"/>
      <c r="G1445" s="127"/>
      <c r="H1445" s="117"/>
      <c r="J1445" s="149"/>
      <c r="L1445" s="127"/>
      <c r="N1445" s="149"/>
      <c r="P1445" s="127"/>
    </row>
    <row r="1446" spans="5:16">
      <c r="E1446" s="174"/>
      <c r="F1446" s="181"/>
      <c r="G1446" s="127"/>
      <c r="H1446" s="117"/>
      <c r="J1446" s="149"/>
      <c r="L1446" s="127"/>
      <c r="N1446" s="149"/>
      <c r="P1446" s="127"/>
    </row>
    <row r="1447" spans="5:16">
      <c r="E1447" s="174"/>
      <c r="F1447" s="181"/>
      <c r="G1447" s="127"/>
      <c r="H1447" s="117"/>
      <c r="J1447" s="149"/>
      <c r="L1447" s="127"/>
      <c r="N1447" s="149"/>
      <c r="P1447" s="127"/>
    </row>
    <row r="1448" spans="5:16">
      <c r="E1448" s="174"/>
      <c r="F1448" s="181"/>
      <c r="G1448" s="127"/>
      <c r="H1448" s="117"/>
      <c r="J1448" s="149"/>
      <c r="L1448" s="127"/>
      <c r="N1448" s="149"/>
      <c r="P1448" s="127"/>
    </row>
    <row r="1449" spans="5:16">
      <c r="E1449" s="174"/>
      <c r="F1449" s="181"/>
      <c r="G1449" s="127"/>
      <c r="H1449" s="117"/>
      <c r="J1449" s="149"/>
      <c r="L1449" s="127"/>
      <c r="N1449" s="149"/>
      <c r="P1449" s="127"/>
    </row>
    <row r="1450" spans="5:16">
      <c r="E1450" s="174"/>
      <c r="F1450" s="181"/>
      <c r="G1450" s="127"/>
      <c r="H1450" s="117"/>
      <c r="J1450" s="149"/>
      <c r="L1450" s="127"/>
      <c r="N1450" s="149"/>
      <c r="P1450" s="127"/>
    </row>
    <row r="1451" spans="5:16">
      <c r="E1451" s="174"/>
      <c r="F1451" s="181"/>
      <c r="G1451" s="127"/>
      <c r="H1451" s="117"/>
      <c r="J1451" s="149"/>
      <c r="L1451" s="127"/>
      <c r="N1451" s="149"/>
      <c r="P1451" s="127"/>
    </row>
    <row r="1452" spans="5:16">
      <c r="E1452" s="174"/>
      <c r="F1452" s="181"/>
      <c r="G1452" s="127"/>
      <c r="H1452" s="117"/>
      <c r="J1452" s="149"/>
      <c r="L1452" s="127"/>
      <c r="N1452" s="149"/>
      <c r="P1452" s="127"/>
    </row>
    <row r="1453" spans="5:16">
      <c r="E1453" s="174"/>
      <c r="F1453" s="181"/>
      <c r="G1453" s="127"/>
      <c r="H1453" s="117"/>
      <c r="J1453" s="149"/>
      <c r="L1453" s="127"/>
      <c r="N1453" s="149"/>
      <c r="P1453" s="127"/>
    </row>
    <row r="1454" spans="5:16">
      <c r="E1454" s="174"/>
      <c r="F1454" s="181"/>
      <c r="G1454" s="127"/>
      <c r="H1454" s="117"/>
      <c r="J1454" s="149"/>
      <c r="L1454" s="127"/>
      <c r="N1454" s="149"/>
      <c r="P1454" s="127"/>
    </row>
    <row r="1455" spans="5:16">
      <c r="E1455" s="174"/>
      <c r="F1455" s="181"/>
      <c r="G1455" s="127"/>
      <c r="H1455" s="117"/>
      <c r="J1455" s="149"/>
      <c r="L1455" s="127"/>
      <c r="N1455" s="149"/>
      <c r="P1455" s="127"/>
    </row>
    <row r="1456" spans="5:16">
      <c r="E1456" s="174"/>
      <c r="F1456" s="181"/>
      <c r="G1456" s="127"/>
      <c r="H1456" s="117"/>
      <c r="J1456" s="149"/>
      <c r="L1456" s="127"/>
      <c r="N1456" s="149"/>
      <c r="P1456" s="127"/>
    </row>
    <row r="1457" spans="5:16">
      <c r="E1457" s="174"/>
      <c r="F1457" s="181"/>
      <c r="G1457" s="127"/>
      <c r="H1457" s="117"/>
      <c r="J1457" s="149"/>
      <c r="L1457" s="127"/>
      <c r="N1457" s="149"/>
      <c r="P1457" s="127"/>
    </row>
    <row r="1458" spans="5:16">
      <c r="E1458" s="174"/>
      <c r="F1458" s="181"/>
      <c r="G1458" s="127"/>
      <c r="H1458" s="117"/>
      <c r="J1458" s="149"/>
      <c r="L1458" s="127"/>
      <c r="N1458" s="149"/>
      <c r="P1458" s="127"/>
    </row>
    <row r="1459" spans="5:16">
      <c r="E1459" s="174"/>
      <c r="F1459" s="181"/>
      <c r="G1459" s="127"/>
      <c r="H1459" s="117"/>
      <c r="J1459" s="149"/>
      <c r="L1459" s="127"/>
      <c r="N1459" s="149"/>
      <c r="P1459" s="127"/>
    </row>
    <row r="1460" spans="5:16">
      <c r="E1460" s="174"/>
      <c r="F1460" s="181"/>
      <c r="G1460" s="127"/>
      <c r="H1460" s="117"/>
      <c r="J1460" s="149"/>
      <c r="L1460" s="127"/>
      <c r="N1460" s="149"/>
      <c r="P1460" s="127"/>
    </row>
    <row r="1461" spans="5:16">
      <c r="E1461" s="174"/>
      <c r="F1461" s="181"/>
      <c r="G1461" s="127"/>
      <c r="H1461" s="117"/>
      <c r="J1461" s="149"/>
      <c r="L1461" s="127"/>
      <c r="N1461" s="149"/>
      <c r="P1461" s="127"/>
    </row>
    <row r="1462" spans="5:16">
      <c r="E1462" s="174"/>
      <c r="F1462" s="181"/>
      <c r="G1462" s="127"/>
      <c r="H1462" s="117"/>
      <c r="J1462" s="149"/>
      <c r="L1462" s="127"/>
      <c r="N1462" s="149"/>
      <c r="P1462" s="127"/>
    </row>
    <row r="1463" spans="5:16">
      <c r="E1463" s="174"/>
      <c r="F1463" s="181"/>
      <c r="G1463" s="127"/>
      <c r="H1463" s="117"/>
      <c r="J1463" s="149"/>
      <c r="L1463" s="127"/>
      <c r="N1463" s="149"/>
      <c r="P1463" s="127"/>
    </row>
    <row r="1464" spans="5:16">
      <c r="E1464" s="174"/>
      <c r="F1464" s="181"/>
      <c r="G1464" s="127"/>
      <c r="H1464" s="117"/>
      <c r="J1464" s="149"/>
      <c r="L1464" s="127"/>
      <c r="N1464" s="149"/>
      <c r="P1464" s="127"/>
    </row>
    <row r="1465" spans="5:16">
      <c r="E1465" s="174"/>
      <c r="F1465" s="181"/>
      <c r="G1465" s="127"/>
      <c r="H1465" s="117"/>
      <c r="J1465" s="149"/>
      <c r="L1465" s="127"/>
      <c r="N1465" s="149"/>
      <c r="P1465" s="127"/>
    </row>
    <row r="1466" spans="5:16">
      <c r="E1466" s="174"/>
      <c r="F1466" s="181"/>
      <c r="G1466" s="127"/>
      <c r="H1466" s="117"/>
      <c r="J1466" s="149"/>
      <c r="L1466" s="127"/>
      <c r="N1466" s="149"/>
      <c r="P1466" s="127"/>
    </row>
    <row r="1467" spans="5:16">
      <c r="E1467" s="174"/>
      <c r="F1467" s="181"/>
      <c r="G1467" s="127"/>
      <c r="H1467" s="117"/>
      <c r="J1467" s="149"/>
      <c r="L1467" s="127"/>
      <c r="N1467" s="149"/>
      <c r="P1467" s="127"/>
    </row>
    <row r="1468" spans="5:16">
      <c r="E1468" s="174"/>
      <c r="F1468" s="181"/>
      <c r="G1468" s="127"/>
      <c r="H1468" s="117"/>
      <c r="J1468" s="149"/>
      <c r="L1468" s="127"/>
      <c r="N1468" s="149"/>
      <c r="P1468" s="127"/>
    </row>
    <row r="1469" spans="5:16">
      <c r="E1469" s="174"/>
      <c r="F1469" s="181"/>
      <c r="G1469" s="127"/>
      <c r="H1469" s="117"/>
      <c r="J1469" s="149"/>
      <c r="L1469" s="127"/>
      <c r="N1469" s="149"/>
      <c r="P1469" s="127"/>
    </row>
    <row r="1470" spans="5:16">
      <c r="E1470" s="174"/>
      <c r="F1470" s="181"/>
      <c r="G1470" s="127"/>
      <c r="H1470" s="117"/>
      <c r="J1470" s="149"/>
      <c r="L1470" s="127"/>
      <c r="N1470" s="149"/>
      <c r="P1470" s="127"/>
    </row>
    <row r="1471" spans="5:16">
      <c r="E1471" s="174"/>
      <c r="F1471" s="181"/>
      <c r="G1471" s="127"/>
      <c r="H1471" s="117"/>
      <c r="J1471" s="149"/>
      <c r="L1471" s="127"/>
      <c r="N1471" s="149"/>
      <c r="P1471" s="127"/>
    </row>
    <row r="1472" spans="5:16">
      <c r="E1472" s="174"/>
      <c r="F1472" s="181"/>
      <c r="G1472" s="127"/>
      <c r="H1472" s="117"/>
      <c r="J1472" s="149"/>
      <c r="L1472" s="127"/>
      <c r="N1472" s="149"/>
      <c r="P1472" s="127"/>
    </row>
    <row r="1473" spans="5:16">
      <c r="E1473" s="174"/>
      <c r="F1473" s="181"/>
      <c r="G1473" s="127"/>
      <c r="H1473" s="117"/>
      <c r="J1473" s="149"/>
      <c r="L1473" s="127"/>
      <c r="N1473" s="149"/>
      <c r="P1473" s="127"/>
    </row>
    <row r="1474" spans="5:16">
      <c r="E1474" s="174"/>
      <c r="F1474" s="181"/>
      <c r="G1474" s="127"/>
      <c r="H1474" s="117"/>
      <c r="J1474" s="149"/>
      <c r="L1474" s="127"/>
      <c r="N1474" s="149"/>
      <c r="P1474" s="127"/>
    </row>
    <row r="1475" spans="5:16">
      <c r="E1475" s="174"/>
      <c r="F1475" s="181"/>
      <c r="G1475" s="127"/>
      <c r="H1475" s="117"/>
      <c r="J1475" s="149"/>
      <c r="L1475" s="127"/>
      <c r="N1475" s="149"/>
      <c r="P1475" s="127"/>
    </row>
    <row r="1476" spans="5:16">
      <c r="E1476" s="174"/>
      <c r="F1476" s="181"/>
      <c r="G1476" s="127"/>
      <c r="H1476" s="117"/>
      <c r="J1476" s="149"/>
      <c r="L1476" s="127"/>
      <c r="N1476" s="149"/>
      <c r="P1476" s="127"/>
    </row>
    <row r="1477" spans="5:16">
      <c r="E1477" s="174"/>
      <c r="F1477" s="181"/>
      <c r="G1477" s="127"/>
      <c r="H1477" s="117"/>
      <c r="J1477" s="149"/>
      <c r="L1477" s="127"/>
      <c r="N1477" s="149"/>
      <c r="P1477" s="127"/>
    </row>
    <row r="1478" spans="5:16">
      <c r="E1478" s="174"/>
      <c r="F1478" s="181"/>
      <c r="G1478" s="127"/>
      <c r="H1478" s="117"/>
      <c r="J1478" s="149"/>
      <c r="L1478" s="127"/>
      <c r="N1478" s="149"/>
      <c r="P1478" s="127"/>
    </row>
    <row r="1479" spans="5:16">
      <c r="E1479" s="174"/>
      <c r="F1479" s="181"/>
      <c r="G1479" s="127"/>
      <c r="H1479" s="117"/>
      <c r="J1479" s="149"/>
      <c r="L1479" s="127"/>
      <c r="N1479" s="149"/>
      <c r="P1479" s="127"/>
    </row>
    <row r="1480" spans="5:16">
      <c r="E1480" s="174"/>
      <c r="F1480" s="181"/>
      <c r="G1480" s="127"/>
      <c r="H1480" s="117"/>
      <c r="J1480" s="149"/>
      <c r="L1480" s="127"/>
      <c r="N1480" s="149"/>
      <c r="P1480" s="127"/>
    </row>
    <row r="1481" spans="5:16">
      <c r="E1481" s="174"/>
      <c r="F1481" s="181"/>
      <c r="G1481" s="127"/>
      <c r="H1481" s="117"/>
      <c r="J1481" s="149"/>
      <c r="L1481" s="127"/>
      <c r="N1481" s="149"/>
      <c r="P1481" s="127"/>
    </row>
    <row r="1482" spans="5:16">
      <c r="E1482" s="174"/>
      <c r="F1482" s="181"/>
      <c r="G1482" s="127"/>
      <c r="H1482" s="117"/>
      <c r="J1482" s="149"/>
      <c r="L1482" s="127"/>
      <c r="N1482" s="149"/>
      <c r="P1482" s="127"/>
    </row>
    <row r="1483" spans="5:16">
      <c r="E1483" s="174"/>
      <c r="F1483" s="181"/>
      <c r="G1483" s="127"/>
      <c r="H1483" s="117"/>
      <c r="J1483" s="149"/>
      <c r="L1483" s="127"/>
      <c r="N1483" s="149"/>
      <c r="P1483" s="127"/>
    </row>
    <row r="1484" spans="5:16">
      <c r="E1484" s="174"/>
      <c r="F1484" s="181"/>
      <c r="G1484" s="127"/>
      <c r="H1484" s="117"/>
      <c r="J1484" s="149"/>
      <c r="L1484" s="127"/>
      <c r="N1484" s="149"/>
      <c r="P1484" s="127"/>
    </row>
    <row r="1485" spans="5:16">
      <c r="E1485" s="174"/>
      <c r="F1485" s="181"/>
      <c r="G1485" s="127"/>
      <c r="H1485" s="117"/>
      <c r="J1485" s="149"/>
      <c r="L1485" s="127"/>
      <c r="N1485" s="149"/>
      <c r="P1485" s="127"/>
    </row>
    <row r="1486" spans="5:16">
      <c r="E1486" s="174"/>
      <c r="F1486" s="181"/>
      <c r="G1486" s="127"/>
      <c r="H1486" s="117"/>
      <c r="J1486" s="149"/>
      <c r="L1486" s="127"/>
      <c r="N1486" s="149"/>
      <c r="P1486" s="127"/>
    </row>
    <row r="1487" spans="5:16">
      <c r="E1487" s="174"/>
      <c r="F1487" s="181"/>
      <c r="G1487" s="127"/>
      <c r="H1487" s="117"/>
      <c r="J1487" s="149"/>
      <c r="L1487" s="127"/>
      <c r="N1487" s="149"/>
      <c r="P1487" s="127"/>
    </row>
    <row r="1488" spans="5:16">
      <c r="E1488" s="174"/>
      <c r="F1488" s="181"/>
      <c r="G1488" s="127"/>
      <c r="H1488" s="117"/>
      <c r="J1488" s="149"/>
      <c r="L1488" s="127"/>
      <c r="N1488" s="149"/>
      <c r="P1488" s="127"/>
    </row>
    <row r="1489" spans="5:16">
      <c r="E1489" s="174"/>
      <c r="F1489" s="181"/>
      <c r="G1489" s="127"/>
      <c r="H1489" s="117"/>
      <c r="J1489" s="149"/>
      <c r="L1489" s="127"/>
      <c r="N1489" s="149"/>
      <c r="P1489" s="127"/>
    </row>
    <row r="1490" spans="5:16">
      <c r="E1490" s="174"/>
      <c r="F1490" s="181"/>
      <c r="G1490" s="127"/>
      <c r="H1490" s="117"/>
      <c r="J1490" s="149"/>
      <c r="L1490" s="127"/>
      <c r="N1490" s="149"/>
      <c r="P1490" s="127"/>
    </row>
    <row r="1491" spans="5:16">
      <c r="E1491" s="174"/>
      <c r="F1491" s="181"/>
      <c r="G1491" s="127"/>
      <c r="H1491" s="117"/>
      <c r="J1491" s="149"/>
      <c r="L1491" s="127"/>
      <c r="N1491" s="149"/>
      <c r="P1491" s="127"/>
    </row>
    <row r="1492" spans="5:16">
      <c r="E1492" s="174"/>
      <c r="F1492" s="181"/>
      <c r="G1492" s="127"/>
      <c r="H1492" s="117"/>
      <c r="J1492" s="149"/>
      <c r="L1492" s="127"/>
      <c r="N1492" s="149"/>
      <c r="P1492" s="127"/>
    </row>
    <row r="1493" spans="5:16">
      <c r="E1493" s="174"/>
      <c r="F1493" s="181"/>
      <c r="G1493" s="127"/>
      <c r="H1493" s="117"/>
      <c r="J1493" s="149"/>
      <c r="L1493" s="127"/>
      <c r="N1493" s="149"/>
      <c r="P1493" s="127"/>
    </row>
    <row r="1494" spans="5:16">
      <c r="E1494" s="174"/>
      <c r="F1494" s="181"/>
      <c r="G1494" s="127"/>
      <c r="H1494" s="117"/>
      <c r="J1494" s="149"/>
      <c r="L1494" s="127"/>
      <c r="N1494" s="149"/>
      <c r="P1494" s="127"/>
    </row>
    <row r="1495" spans="5:16">
      <c r="E1495" s="174"/>
      <c r="F1495" s="181"/>
      <c r="G1495" s="127"/>
      <c r="H1495" s="117"/>
      <c r="J1495" s="149"/>
      <c r="L1495" s="127"/>
      <c r="N1495" s="149"/>
      <c r="P1495" s="127"/>
    </row>
    <row r="1496" spans="5:16">
      <c r="E1496" s="174"/>
      <c r="F1496" s="181"/>
      <c r="G1496" s="127"/>
      <c r="H1496" s="117"/>
      <c r="J1496" s="149"/>
      <c r="L1496" s="127"/>
      <c r="N1496" s="149"/>
      <c r="P1496" s="127"/>
    </row>
    <row r="1497" spans="5:16">
      <c r="E1497" s="174"/>
      <c r="F1497" s="181"/>
      <c r="G1497" s="127"/>
      <c r="H1497" s="117"/>
      <c r="J1497" s="149"/>
      <c r="L1497" s="127"/>
      <c r="N1497" s="149"/>
      <c r="P1497" s="127"/>
    </row>
    <row r="1498" spans="5:16">
      <c r="E1498" s="174"/>
      <c r="F1498" s="181"/>
      <c r="G1498" s="127"/>
      <c r="H1498" s="117"/>
      <c r="J1498" s="149"/>
      <c r="L1498" s="127"/>
      <c r="N1498" s="149"/>
      <c r="P1498" s="127"/>
    </row>
    <row r="1499" spans="5:16">
      <c r="E1499" s="174"/>
      <c r="F1499" s="181"/>
      <c r="G1499" s="127"/>
      <c r="H1499" s="117"/>
      <c r="J1499" s="149"/>
      <c r="L1499" s="127"/>
      <c r="N1499" s="149"/>
      <c r="P1499" s="127"/>
    </row>
    <row r="1500" spans="5:16">
      <c r="E1500" s="174"/>
      <c r="F1500" s="181"/>
      <c r="G1500" s="127"/>
      <c r="H1500" s="117"/>
      <c r="J1500" s="149"/>
      <c r="L1500" s="127"/>
      <c r="N1500" s="149"/>
      <c r="P1500" s="127"/>
    </row>
    <row r="1501" spans="5:16">
      <c r="E1501" s="174"/>
      <c r="F1501" s="181"/>
      <c r="G1501" s="127"/>
      <c r="H1501" s="117"/>
      <c r="J1501" s="149"/>
      <c r="L1501" s="127"/>
      <c r="N1501" s="149"/>
      <c r="P1501" s="127"/>
    </row>
    <row r="1502" spans="5:16">
      <c r="E1502" s="174"/>
      <c r="F1502" s="181"/>
      <c r="G1502" s="127"/>
      <c r="H1502" s="117"/>
      <c r="J1502" s="149"/>
      <c r="L1502" s="127"/>
      <c r="N1502" s="149"/>
      <c r="P1502" s="127"/>
    </row>
    <row r="1503" spans="5:16">
      <c r="E1503" s="174"/>
      <c r="F1503" s="181"/>
      <c r="G1503" s="127"/>
      <c r="H1503" s="117"/>
      <c r="J1503" s="149"/>
      <c r="L1503" s="127"/>
      <c r="N1503" s="149"/>
      <c r="P1503" s="127"/>
    </row>
    <row r="1504" spans="5:16">
      <c r="E1504" s="174"/>
      <c r="F1504" s="181"/>
      <c r="G1504" s="127"/>
      <c r="H1504" s="117"/>
      <c r="J1504" s="149"/>
      <c r="L1504" s="127"/>
      <c r="N1504" s="149"/>
      <c r="P1504" s="127"/>
    </row>
    <row r="1505" spans="5:16">
      <c r="E1505" s="174"/>
      <c r="F1505" s="181"/>
      <c r="G1505" s="127"/>
      <c r="H1505" s="117"/>
      <c r="J1505" s="149"/>
      <c r="L1505" s="127"/>
      <c r="N1505" s="149"/>
      <c r="P1505" s="127"/>
    </row>
    <row r="1506" spans="5:16">
      <c r="E1506" s="174"/>
      <c r="F1506" s="181"/>
      <c r="G1506" s="127"/>
      <c r="H1506" s="117"/>
      <c r="J1506" s="149"/>
      <c r="L1506" s="127"/>
      <c r="N1506" s="149"/>
      <c r="P1506" s="127"/>
    </row>
    <row r="1507" spans="5:16">
      <c r="E1507" s="174"/>
      <c r="F1507" s="181"/>
      <c r="G1507" s="127"/>
      <c r="H1507" s="117"/>
      <c r="J1507" s="149"/>
      <c r="L1507" s="127"/>
      <c r="N1507" s="149"/>
      <c r="P1507" s="127"/>
    </row>
    <row r="1508" spans="5:16">
      <c r="E1508" s="174"/>
      <c r="F1508" s="181"/>
      <c r="G1508" s="127"/>
      <c r="H1508" s="117"/>
      <c r="J1508" s="149"/>
      <c r="L1508" s="127"/>
      <c r="N1508" s="149"/>
      <c r="P1508" s="127"/>
    </row>
    <row r="1509" spans="5:16">
      <c r="E1509" s="174"/>
      <c r="F1509" s="181"/>
      <c r="G1509" s="127"/>
      <c r="H1509" s="117"/>
      <c r="J1509" s="149"/>
      <c r="L1509" s="127"/>
      <c r="N1509" s="149"/>
      <c r="P1509" s="127"/>
    </row>
    <row r="1510" spans="5:16">
      <c r="E1510" s="174"/>
      <c r="F1510" s="181"/>
      <c r="G1510" s="127"/>
      <c r="H1510" s="117"/>
      <c r="J1510" s="149"/>
      <c r="L1510" s="127"/>
      <c r="N1510" s="149"/>
      <c r="P1510" s="127"/>
    </row>
    <row r="1511" spans="5:16">
      <c r="E1511" s="174"/>
      <c r="F1511" s="181"/>
      <c r="G1511" s="127"/>
      <c r="H1511" s="117"/>
      <c r="J1511" s="149"/>
      <c r="L1511" s="127"/>
      <c r="N1511" s="149"/>
      <c r="P1511" s="127"/>
    </row>
    <row r="1512" spans="5:16">
      <c r="E1512" s="174"/>
      <c r="F1512" s="181"/>
      <c r="G1512" s="127"/>
      <c r="H1512" s="117"/>
      <c r="J1512" s="149"/>
      <c r="L1512" s="127"/>
      <c r="N1512" s="149"/>
      <c r="P1512" s="127"/>
    </row>
    <row r="1513" spans="5:16">
      <c r="E1513" s="174"/>
      <c r="F1513" s="181"/>
      <c r="G1513" s="127"/>
      <c r="H1513" s="117"/>
      <c r="J1513" s="149"/>
      <c r="L1513" s="127"/>
      <c r="N1513" s="149"/>
      <c r="P1513" s="127"/>
    </row>
    <row r="1514" spans="5:16">
      <c r="E1514" s="174"/>
      <c r="F1514" s="181"/>
      <c r="G1514" s="127"/>
      <c r="H1514" s="117"/>
      <c r="J1514" s="149"/>
      <c r="L1514" s="127"/>
      <c r="N1514" s="149"/>
      <c r="P1514" s="127"/>
    </row>
    <row r="1515" spans="5:16">
      <c r="E1515" s="174"/>
      <c r="F1515" s="181"/>
      <c r="G1515" s="127"/>
      <c r="H1515" s="117"/>
      <c r="J1515" s="149"/>
      <c r="L1515" s="127"/>
      <c r="N1515" s="149"/>
      <c r="P1515" s="127"/>
    </row>
    <row r="1516" spans="5:16">
      <c r="E1516" s="174"/>
      <c r="F1516" s="181"/>
      <c r="G1516" s="127"/>
      <c r="H1516" s="117"/>
      <c r="J1516" s="149"/>
      <c r="L1516" s="127"/>
      <c r="N1516" s="149"/>
      <c r="P1516" s="127"/>
    </row>
    <row r="1517" spans="5:16">
      <c r="E1517" s="174"/>
      <c r="F1517" s="181"/>
      <c r="G1517" s="127"/>
      <c r="H1517" s="117"/>
      <c r="J1517" s="149"/>
      <c r="L1517" s="127"/>
      <c r="N1517" s="149"/>
      <c r="P1517" s="127"/>
    </row>
    <row r="1518" spans="5:16">
      <c r="E1518" s="174"/>
      <c r="F1518" s="181"/>
      <c r="G1518" s="127"/>
      <c r="H1518" s="117"/>
      <c r="J1518" s="149"/>
      <c r="L1518" s="127"/>
      <c r="N1518" s="149"/>
      <c r="P1518" s="127"/>
    </row>
    <row r="1519" spans="5:16">
      <c r="E1519" s="174"/>
      <c r="F1519" s="181"/>
      <c r="G1519" s="127"/>
      <c r="H1519" s="117"/>
      <c r="J1519" s="149"/>
      <c r="L1519" s="127"/>
      <c r="N1519" s="149"/>
      <c r="P1519" s="127"/>
    </row>
    <row r="1520" spans="5:16">
      <c r="E1520" s="174"/>
      <c r="F1520" s="181"/>
      <c r="G1520" s="127"/>
      <c r="H1520" s="117"/>
      <c r="J1520" s="149"/>
      <c r="L1520" s="127"/>
      <c r="N1520" s="149"/>
      <c r="P1520" s="127"/>
    </row>
    <row r="1521" spans="5:16">
      <c r="E1521" s="174"/>
      <c r="F1521" s="181"/>
      <c r="G1521" s="127"/>
      <c r="H1521" s="117"/>
      <c r="J1521" s="149"/>
      <c r="L1521" s="127"/>
      <c r="N1521" s="149"/>
      <c r="P1521" s="127"/>
    </row>
    <row r="1522" spans="5:16">
      <c r="E1522" s="174"/>
      <c r="F1522" s="181"/>
      <c r="G1522" s="127"/>
      <c r="H1522" s="117"/>
      <c r="J1522" s="149"/>
      <c r="L1522" s="127"/>
      <c r="N1522" s="149"/>
      <c r="P1522" s="127"/>
    </row>
    <row r="1523" spans="5:16">
      <c r="E1523" s="174"/>
      <c r="F1523" s="181"/>
      <c r="G1523" s="127"/>
      <c r="H1523" s="117"/>
      <c r="J1523" s="149"/>
      <c r="L1523" s="127"/>
      <c r="N1523" s="149"/>
      <c r="P1523" s="127"/>
    </row>
    <row r="1524" spans="5:16">
      <c r="E1524" s="174"/>
      <c r="F1524" s="181"/>
      <c r="G1524" s="127"/>
      <c r="H1524" s="117"/>
      <c r="J1524" s="149"/>
      <c r="L1524" s="127"/>
      <c r="N1524" s="149"/>
      <c r="P1524" s="127"/>
    </row>
    <row r="1525" spans="5:16">
      <c r="E1525" s="174"/>
      <c r="F1525" s="181"/>
      <c r="G1525" s="127"/>
      <c r="H1525" s="117"/>
      <c r="J1525" s="149"/>
      <c r="L1525" s="127"/>
      <c r="N1525" s="149"/>
      <c r="P1525" s="127"/>
    </row>
    <row r="1526" spans="5:16">
      <c r="E1526" s="174"/>
      <c r="F1526" s="181"/>
      <c r="G1526" s="127"/>
      <c r="H1526" s="117"/>
      <c r="J1526" s="149"/>
      <c r="L1526" s="127"/>
      <c r="N1526" s="149"/>
      <c r="P1526" s="127"/>
    </row>
    <row r="1527" spans="5:16">
      <c r="E1527" s="174"/>
      <c r="F1527" s="181"/>
      <c r="G1527" s="127"/>
      <c r="H1527" s="117"/>
      <c r="J1527" s="149"/>
      <c r="L1527" s="127"/>
      <c r="N1527" s="149"/>
      <c r="P1527" s="127"/>
    </row>
    <row r="1528" spans="5:16">
      <c r="E1528" s="174"/>
      <c r="F1528" s="181"/>
      <c r="G1528" s="127"/>
      <c r="H1528" s="117"/>
      <c r="J1528" s="149"/>
      <c r="L1528" s="127"/>
      <c r="N1528" s="149"/>
      <c r="P1528" s="127"/>
    </row>
    <row r="1529" spans="5:16">
      <c r="E1529" s="174"/>
      <c r="F1529" s="181"/>
      <c r="G1529" s="127"/>
      <c r="H1529" s="117"/>
      <c r="J1529" s="149"/>
      <c r="L1529" s="127"/>
      <c r="N1529" s="149"/>
      <c r="P1529" s="127"/>
    </row>
    <row r="1530" spans="5:16">
      <c r="E1530" s="174"/>
      <c r="F1530" s="181"/>
      <c r="G1530" s="127"/>
      <c r="H1530" s="117"/>
      <c r="J1530" s="149"/>
      <c r="L1530" s="127"/>
      <c r="N1530" s="149"/>
      <c r="P1530" s="127"/>
    </row>
    <row r="1531" spans="5:16">
      <c r="E1531" s="174"/>
      <c r="F1531" s="181"/>
      <c r="G1531" s="127"/>
      <c r="H1531" s="117"/>
      <c r="J1531" s="149"/>
      <c r="L1531" s="127"/>
      <c r="N1531" s="149"/>
      <c r="P1531" s="127"/>
    </row>
    <row r="1532" spans="5:16">
      <c r="E1532" s="174"/>
      <c r="F1532" s="181"/>
      <c r="G1532" s="127"/>
      <c r="H1532" s="117"/>
      <c r="J1532" s="149"/>
      <c r="L1532" s="127"/>
      <c r="N1532" s="149"/>
      <c r="P1532" s="127"/>
    </row>
    <row r="1533" spans="5:16">
      <c r="E1533" s="174"/>
      <c r="F1533" s="181"/>
      <c r="G1533" s="127"/>
      <c r="H1533" s="117"/>
      <c r="J1533" s="149"/>
      <c r="L1533" s="127"/>
      <c r="N1533" s="149"/>
      <c r="P1533" s="127"/>
    </row>
    <row r="1534" spans="5:16">
      <c r="E1534" s="174"/>
      <c r="F1534" s="181"/>
      <c r="G1534" s="127"/>
      <c r="H1534" s="117"/>
      <c r="J1534" s="149"/>
      <c r="L1534" s="127"/>
      <c r="N1534" s="149"/>
      <c r="P1534" s="127"/>
    </row>
    <row r="1535" spans="5:16">
      <c r="E1535" s="174"/>
      <c r="F1535" s="181"/>
      <c r="G1535" s="127"/>
      <c r="H1535" s="117"/>
      <c r="J1535" s="149"/>
      <c r="L1535" s="127"/>
      <c r="N1535" s="149"/>
      <c r="P1535" s="127"/>
    </row>
    <row r="1536" spans="5:16">
      <c r="E1536" s="174"/>
      <c r="F1536" s="181"/>
      <c r="G1536" s="127"/>
      <c r="H1536" s="117"/>
      <c r="J1536" s="149"/>
      <c r="L1536" s="127"/>
      <c r="N1536" s="149"/>
      <c r="P1536" s="127"/>
    </row>
    <row r="1537" spans="5:16">
      <c r="E1537" s="174"/>
      <c r="F1537" s="181"/>
      <c r="G1537" s="127"/>
      <c r="H1537" s="117"/>
      <c r="J1537" s="149"/>
      <c r="L1537" s="127"/>
      <c r="N1537" s="149"/>
      <c r="P1537" s="127"/>
    </row>
    <row r="1538" spans="5:16">
      <c r="E1538" s="174"/>
      <c r="F1538" s="181"/>
      <c r="G1538" s="127"/>
      <c r="H1538" s="117"/>
      <c r="J1538" s="149"/>
      <c r="L1538" s="127"/>
      <c r="N1538" s="149"/>
      <c r="P1538" s="127"/>
    </row>
    <row r="1539" spans="5:16">
      <c r="E1539" s="174"/>
      <c r="F1539" s="181"/>
      <c r="G1539" s="127"/>
      <c r="H1539" s="117"/>
      <c r="J1539" s="149"/>
      <c r="L1539" s="127"/>
      <c r="N1539" s="149"/>
      <c r="P1539" s="127"/>
    </row>
    <row r="1540" spans="5:16">
      <c r="E1540" s="174"/>
      <c r="F1540" s="181"/>
      <c r="G1540" s="127"/>
      <c r="H1540" s="117"/>
      <c r="J1540" s="149"/>
      <c r="L1540" s="127"/>
      <c r="N1540" s="149"/>
      <c r="P1540" s="127"/>
    </row>
    <row r="1541" spans="5:16">
      <c r="E1541" s="174"/>
      <c r="F1541" s="181"/>
      <c r="G1541" s="127"/>
      <c r="H1541" s="117"/>
      <c r="J1541" s="149"/>
      <c r="L1541" s="127"/>
      <c r="N1541" s="149"/>
      <c r="P1541" s="127"/>
    </row>
    <row r="1542" spans="5:16">
      <c r="E1542" s="174"/>
      <c r="F1542" s="181"/>
      <c r="G1542" s="127"/>
      <c r="H1542" s="117"/>
      <c r="J1542" s="149"/>
      <c r="L1542" s="127"/>
      <c r="N1542" s="149"/>
      <c r="P1542" s="127"/>
    </row>
    <row r="1543" spans="5:16">
      <c r="E1543" s="174"/>
      <c r="F1543" s="181"/>
      <c r="G1543" s="127"/>
      <c r="H1543" s="117"/>
      <c r="J1543" s="149"/>
      <c r="L1543" s="127"/>
      <c r="N1543" s="149"/>
      <c r="P1543" s="127"/>
    </row>
    <row r="1544" spans="5:16">
      <c r="E1544" s="174"/>
      <c r="F1544" s="181"/>
      <c r="G1544" s="127"/>
      <c r="H1544" s="117"/>
      <c r="J1544" s="149"/>
      <c r="L1544" s="127"/>
      <c r="N1544" s="149"/>
      <c r="P1544" s="127"/>
    </row>
    <row r="1545" spans="5:16">
      <c r="E1545" s="174"/>
      <c r="F1545" s="181"/>
      <c r="G1545" s="127"/>
      <c r="H1545" s="117"/>
      <c r="J1545" s="149"/>
      <c r="L1545" s="127"/>
      <c r="N1545" s="149"/>
      <c r="P1545" s="127"/>
    </row>
    <row r="1546" spans="5:16">
      <c r="E1546" s="174"/>
      <c r="F1546" s="181"/>
      <c r="G1546" s="127"/>
      <c r="H1546" s="117"/>
      <c r="J1546" s="149"/>
      <c r="L1546" s="127"/>
      <c r="N1546" s="149"/>
      <c r="P1546" s="127"/>
    </row>
    <row r="1547" spans="5:16">
      <c r="E1547" s="174"/>
      <c r="F1547" s="181"/>
      <c r="G1547" s="127"/>
      <c r="H1547" s="117"/>
      <c r="J1547" s="149"/>
      <c r="L1547" s="127"/>
      <c r="N1547" s="149"/>
      <c r="P1547" s="127"/>
    </row>
    <row r="1548" spans="5:16">
      <c r="E1548" s="174"/>
      <c r="F1548" s="181"/>
      <c r="G1548" s="127"/>
      <c r="H1548" s="117"/>
      <c r="J1548" s="149"/>
      <c r="L1548" s="127"/>
      <c r="N1548" s="149"/>
      <c r="P1548" s="127"/>
    </row>
    <row r="1549" spans="5:16">
      <c r="E1549" s="174"/>
      <c r="F1549" s="181"/>
      <c r="G1549" s="127"/>
      <c r="H1549" s="117"/>
      <c r="J1549" s="149"/>
      <c r="L1549" s="127"/>
      <c r="N1549" s="149"/>
      <c r="P1549" s="127"/>
    </row>
    <row r="1550" spans="5:16">
      <c r="E1550" s="174"/>
      <c r="F1550" s="181"/>
      <c r="G1550" s="127"/>
      <c r="H1550" s="117"/>
      <c r="J1550" s="149"/>
      <c r="L1550" s="127"/>
      <c r="N1550" s="149"/>
      <c r="P1550" s="127"/>
    </row>
    <row r="1551" spans="5:16">
      <c r="E1551" s="174"/>
      <c r="F1551" s="181"/>
      <c r="G1551" s="127"/>
      <c r="H1551" s="117"/>
      <c r="J1551" s="149"/>
      <c r="L1551" s="127"/>
      <c r="N1551" s="149"/>
      <c r="P1551" s="127"/>
    </row>
    <row r="1552" spans="5:16">
      <c r="E1552" s="174"/>
      <c r="F1552" s="181"/>
      <c r="G1552" s="127"/>
      <c r="H1552" s="117"/>
      <c r="J1552" s="149"/>
      <c r="L1552" s="127"/>
      <c r="N1552" s="149"/>
      <c r="P1552" s="127"/>
    </row>
    <row r="1553" spans="5:16">
      <c r="E1553" s="174"/>
      <c r="F1553" s="181"/>
      <c r="G1553" s="127"/>
      <c r="H1553" s="117"/>
      <c r="J1553" s="149"/>
      <c r="L1553" s="127"/>
      <c r="N1553" s="149"/>
      <c r="P1553" s="127"/>
    </row>
    <row r="1554" spans="5:16">
      <c r="E1554" s="174"/>
      <c r="F1554" s="181"/>
      <c r="G1554" s="127"/>
      <c r="H1554" s="117"/>
      <c r="J1554" s="149"/>
      <c r="L1554" s="127"/>
      <c r="N1554" s="149"/>
      <c r="P1554" s="127"/>
    </row>
    <row r="1555" spans="5:16">
      <c r="E1555" s="174"/>
      <c r="F1555" s="181"/>
      <c r="G1555" s="127"/>
      <c r="H1555" s="117"/>
      <c r="J1555" s="149"/>
      <c r="L1555" s="127"/>
      <c r="N1555" s="149"/>
      <c r="P1555" s="127"/>
    </row>
    <row r="1556" spans="5:16">
      <c r="E1556" s="174"/>
      <c r="F1556" s="181"/>
      <c r="G1556" s="127"/>
      <c r="H1556" s="117"/>
      <c r="J1556" s="149"/>
      <c r="L1556" s="127"/>
      <c r="N1556" s="149"/>
      <c r="P1556" s="127"/>
    </row>
    <row r="1557" spans="5:16">
      <c r="E1557" s="174"/>
      <c r="F1557" s="181"/>
      <c r="G1557" s="127"/>
      <c r="H1557" s="117"/>
      <c r="J1557" s="149"/>
      <c r="L1557" s="127"/>
      <c r="N1557" s="149"/>
      <c r="P1557" s="127"/>
    </row>
    <row r="1558" spans="5:16">
      <c r="E1558" s="174"/>
      <c r="F1558" s="181"/>
      <c r="G1558" s="127"/>
      <c r="H1558" s="117"/>
      <c r="J1558" s="149"/>
      <c r="L1558" s="127"/>
      <c r="N1558" s="149"/>
      <c r="P1558" s="127"/>
    </row>
    <row r="1559" spans="5:16">
      <c r="E1559" s="174"/>
      <c r="F1559" s="181"/>
      <c r="G1559" s="127"/>
      <c r="H1559" s="117"/>
      <c r="J1559" s="149"/>
      <c r="L1559" s="127"/>
      <c r="N1559" s="149"/>
      <c r="P1559" s="127"/>
    </row>
    <row r="1560" spans="5:16">
      <c r="E1560" s="174"/>
      <c r="F1560" s="181"/>
      <c r="G1560" s="127"/>
      <c r="H1560" s="117"/>
      <c r="J1560" s="149"/>
      <c r="L1560" s="127"/>
      <c r="N1560" s="149"/>
      <c r="P1560" s="127"/>
    </row>
    <row r="1561" spans="5:16">
      <c r="E1561" s="174"/>
      <c r="F1561" s="181"/>
      <c r="G1561" s="127"/>
      <c r="H1561" s="117"/>
      <c r="J1561" s="149"/>
      <c r="L1561" s="127"/>
      <c r="N1561" s="149"/>
      <c r="P1561" s="127"/>
    </row>
    <row r="1562" spans="5:16">
      <c r="E1562" s="174"/>
      <c r="F1562" s="181"/>
      <c r="G1562" s="127"/>
      <c r="H1562" s="117"/>
      <c r="J1562" s="149"/>
      <c r="L1562" s="127"/>
      <c r="N1562" s="149"/>
      <c r="P1562" s="127"/>
    </row>
    <row r="1563" spans="5:16">
      <c r="E1563" s="174"/>
      <c r="F1563" s="181"/>
      <c r="G1563" s="127"/>
      <c r="H1563" s="117"/>
      <c r="J1563" s="149"/>
      <c r="L1563" s="127"/>
      <c r="N1563" s="149"/>
      <c r="P1563" s="127"/>
    </row>
    <row r="1564" spans="5:16">
      <c r="E1564" s="174"/>
      <c r="F1564" s="181"/>
      <c r="G1564" s="127"/>
      <c r="H1564" s="117"/>
      <c r="J1564" s="149"/>
      <c r="L1564" s="127"/>
      <c r="N1564" s="149"/>
      <c r="P1564" s="127"/>
    </row>
    <row r="1565" spans="5:16">
      <c r="E1565" s="174"/>
      <c r="F1565" s="181"/>
      <c r="G1565" s="127"/>
      <c r="H1565" s="117"/>
      <c r="J1565" s="149"/>
      <c r="L1565" s="127"/>
      <c r="N1565" s="149"/>
      <c r="P1565" s="127"/>
    </row>
    <row r="1566" spans="5:16">
      <c r="E1566" s="174"/>
      <c r="F1566" s="181"/>
      <c r="G1566" s="127"/>
      <c r="H1566" s="117"/>
      <c r="J1566" s="149"/>
      <c r="L1566" s="127"/>
      <c r="N1566" s="149"/>
      <c r="P1566" s="127"/>
    </row>
    <row r="1567" spans="5:16">
      <c r="E1567" s="174"/>
      <c r="F1567" s="181"/>
      <c r="G1567" s="127"/>
      <c r="H1567" s="117"/>
      <c r="J1567" s="149"/>
      <c r="L1567" s="127"/>
      <c r="N1567" s="149"/>
      <c r="P1567" s="127"/>
    </row>
    <row r="1568" spans="5:16">
      <c r="E1568" s="174"/>
      <c r="F1568" s="181"/>
      <c r="G1568" s="127"/>
      <c r="H1568" s="117"/>
      <c r="J1568" s="149"/>
      <c r="L1568" s="127"/>
      <c r="N1568" s="149"/>
      <c r="P1568" s="127"/>
    </row>
    <row r="1569" spans="5:16">
      <c r="E1569" s="174"/>
      <c r="F1569" s="181"/>
      <c r="G1569" s="127"/>
      <c r="H1569" s="117"/>
      <c r="J1569" s="149"/>
      <c r="L1569" s="127"/>
      <c r="N1569" s="149"/>
      <c r="P1569" s="127"/>
    </row>
    <row r="1570" spans="5:16">
      <c r="E1570" s="174"/>
      <c r="F1570" s="181"/>
      <c r="G1570" s="127"/>
      <c r="H1570" s="117"/>
      <c r="J1570" s="149"/>
      <c r="L1570" s="127"/>
      <c r="N1570" s="149"/>
      <c r="P1570" s="127"/>
    </row>
    <row r="1571" spans="5:16">
      <c r="E1571" s="174"/>
      <c r="F1571" s="181"/>
      <c r="G1571" s="127"/>
      <c r="H1571" s="117"/>
      <c r="J1571" s="149"/>
      <c r="L1571" s="127"/>
      <c r="N1571" s="149"/>
      <c r="P1571" s="127"/>
    </row>
    <row r="1572" spans="5:16">
      <c r="E1572" s="174"/>
      <c r="F1572" s="181"/>
      <c r="G1572" s="127"/>
      <c r="H1572" s="117"/>
      <c r="J1572" s="149"/>
      <c r="L1572" s="127"/>
      <c r="N1572" s="149"/>
      <c r="P1572" s="127"/>
    </row>
    <row r="1573" spans="5:16">
      <c r="E1573" s="174"/>
      <c r="F1573" s="181"/>
      <c r="G1573" s="127"/>
      <c r="H1573" s="117"/>
      <c r="J1573" s="149"/>
      <c r="L1573" s="127"/>
      <c r="N1573" s="149"/>
      <c r="P1573" s="127"/>
    </row>
    <row r="1574" spans="5:16">
      <c r="E1574" s="174"/>
      <c r="F1574" s="181"/>
      <c r="G1574" s="127"/>
      <c r="H1574" s="117"/>
      <c r="J1574" s="149"/>
      <c r="L1574" s="127"/>
      <c r="N1574" s="149"/>
      <c r="P1574" s="127"/>
    </row>
    <row r="1575" spans="5:16">
      <c r="E1575" s="174"/>
      <c r="F1575" s="181"/>
      <c r="G1575" s="127"/>
      <c r="H1575" s="117"/>
      <c r="J1575" s="149"/>
      <c r="L1575" s="127"/>
      <c r="N1575" s="149"/>
      <c r="P1575" s="127"/>
    </row>
    <row r="1576" spans="5:16">
      <c r="E1576" s="174"/>
      <c r="F1576" s="181"/>
      <c r="G1576" s="127"/>
      <c r="H1576" s="117"/>
      <c r="J1576" s="149"/>
      <c r="L1576" s="127"/>
      <c r="N1576" s="149"/>
      <c r="P1576" s="127"/>
    </row>
    <row r="1577" spans="5:16">
      <c r="E1577" s="174"/>
      <c r="F1577" s="181"/>
      <c r="G1577" s="127"/>
      <c r="H1577" s="117"/>
      <c r="J1577" s="149"/>
      <c r="L1577" s="127"/>
      <c r="N1577" s="149"/>
      <c r="P1577" s="127"/>
    </row>
    <row r="1578" spans="5:16">
      <c r="E1578" s="174"/>
      <c r="F1578" s="181"/>
      <c r="G1578" s="127"/>
      <c r="H1578" s="117"/>
      <c r="J1578" s="149"/>
      <c r="L1578" s="127"/>
      <c r="N1578" s="149"/>
      <c r="P1578" s="127"/>
    </row>
    <row r="1579" spans="5:16">
      <c r="E1579" s="174"/>
      <c r="F1579" s="181"/>
      <c r="G1579" s="127"/>
      <c r="H1579" s="117"/>
      <c r="J1579" s="149"/>
      <c r="L1579" s="127"/>
      <c r="N1579" s="149"/>
      <c r="P1579" s="127"/>
    </row>
    <row r="1580" spans="5:16">
      <c r="E1580" s="174"/>
      <c r="F1580" s="181"/>
      <c r="G1580" s="127"/>
      <c r="H1580" s="117"/>
      <c r="J1580" s="149"/>
      <c r="L1580" s="127"/>
      <c r="N1580" s="149"/>
      <c r="P1580" s="127"/>
    </row>
    <row r="1581" spans="5:16">
      <c r="E1581" s="174"/>
      <c r="F1581" s="181"/>
      <c r="G1581" s="127"/>
      <c r="H1581" s="117"/>
      <c r="J1581" s="149"/>
      <c r="L1581" s="127"/>
      <c r="N1581" s="149"/>
      <c r="P1581" s="127"/>
    </row>
    <row r="1582" spans="5:16">
      <c r="E1582" s="174"/>
      <c r="F1582" s="181"/>
      <c r="G1582" s="127"/>
      <c r="H1582" s="117"/>
      <c r="J1582" s="149"/>
      <c r="L1582" s="127"/>
      <c r="N1582" s="149"/>
      <c r="P1582" s="127"/>
    </row>
    <row r="1583" spans="5:16">
      <c r="E1583" s="174"/>
      <c r="F1583" s="181"/>
      <c r="G1583" s="127"/>
      <c r="H1583" s="117"/>
      <c r="J1583" s="149"/>
      <c r="L1583" s="127"/>
      <c r="N1583" s="149"/>
      <c r="P1583" s="127"/>
    </row>
    <row r="1584" spans="5:16">
      <c r="E1584" s="174"/>
      <c r="F1584" s="181"/>
      <c r="G1584" s="127"/>
      <c r="H1584" s="117"/>
      <c r="J1584" s="149"/>
      <c r="L1584" s="127"/>
      <c r="N1584" s="149"/>
      <c r="P1584" s="127"/>
    </row>
    <row r="1585" spans="5:16">
      <c r="E1585" s="174"/>
      <c r="F1585" s="181"/>
      <c r="G1585" s="127"/>
      <c r="H1585" s="117"/>
      <c r="J1585" s="149"/>
      <c r="L1585" s="127"/>
      <c r="N1585" s="149"/>
      <c r="P1585" s="127"/>
    </row>
    <row r="1586" spans="5:16">
      <c r="E1586" s="174"/>
      <c r="F1586" s="181"/>
      <c r="G1586" s="127"/>
      <c r="H1586" s="117"/>
      <c r="J1586" s="149"/>
      <c r="L1586" s="127"/>
      <c r="N1586" s="149"/>
      <c r="P1586" s="127"/>
    </row>
    <row r="1587" spans="5:16">
      <c r="E1587" s="174"/>
      <c r="F1587" s="181"/>
      <c r="G1587" s="127"/>
      <c r="H1587" s="117"/>
      <c r="J1587" s="149"/>
      <c r="L1587" s="127"/>
      <c r="N1587" s="149"/>
      <c r="P1587" s="127"/>
    </row>
    <row r="1588" spans="5:16">
      <c r="E1588" s="174"/>
      <c r="F1588" s="181"/>
      <c r="G1588" s="127"/>
      <c r="H1588" s="117"/>
      <c r="J1588" s="149"/>
      <c r="L1588" s="127"/>
      <c r="N1588" s="149"/>
      <c r="P1588" s="127"/>
    </row>
    <row r="1589" spans="5:16">
      <c r="E1589" s="174"/>
      <c r="F1589" s="181"/>
      <c r="G1589" s="127"/>
      <c r="H1589" s="117"/>
      <c r="J1589" s="149"/>
      <c r="L1589" s="127"/>
      <c r="N1589" s="149"/>
      <c r="P1589" s="127"/>
    </row>
    <row r="1590" spans="5:16">
      <c r="E1590" s="174"/>
      <c r="F1590" s="181"/>
      <c r="G1590" s="127"/>
      <c r="H1590" s="117"/>
      <c r="J1590" s="149"/>
      <c r="L1590" s="127"/>
      <c r="N1590" s="149"/>
      <c r="P1590" s="127"/>
    </row>
    <row r="1591" spans="5:16">
      <c r="E1591" s="174"/>
      <c r="F1591" s="181"/>
      <c r="G1591" s="127"/>
      <c r="H1591" s="117"/>
      <c r="J1591" s="149"/>
      <c r="L1591" s="127"/>
      <c r="N1591" s="149"/>
      <c r="P1591" s="127"/>
    </row>
    <row r="1592" spans="5:16">
      <c r="E1592" s="174"/>
      <c r="F1592" s="181"/>
      <c r="G1592" s="127"/>
      <c r="H1592" s="117"/>
      <c r="J1592" s="149"/>
      <c r="L1592" s="127"/>
      <c r="N1592" s="149"/>
      <c r="P1592" s="127"/>
    </row>
    <row r="1593" spans="5:16">
      <c r="E1593" s="174"/>
      <c r="F1593" s="181"/>
      <c r="G1593" s="127"/>
      <c r="H1593" s="117"/>
      <c r="J1593" s="149"/>
      <c r="L1593" s="127"/>
      <c r="N1593" s="149"/>
      <c r="P1593" s="127"/>
    </row>
    <row r="1594" spans="5:16">
      <c r="E1594" s="174"/>
      <c r="F1594" s="181"/>
      <c r="G1594" s="127"/>
      <c r="H1594" s="117"/>
      <c r="J1594" s="149"/>
      <c r="L1594" s="127"/>
      <c r="N1594" s="149"/>
      <c r="P1594" s="127"/>
    </row>
    <row r="1595" spans="5:16">
      <c r="E1595" s="174"/>
      <c r="F1595" s="181"/>
      <c r="G1595" s="127"/>
      <c r="H1595" s="117"/>
      <c r="J1595" s="149"/>
      <c r="L1595" s="127"/>
      <c r="N1595" s="149"/>
      <c r="P1595" s="127"/>
    </row>
    <row r="1596" spans="5:16">
      <c r="E1596" s="174"/>
      <c r="F1596" s="181"/>
      <c r="G1596" s="127"/>
      <c r="H1596" s="117"/>
      <c r="J1596" s="149"/>
      <c r="L1596" s="127"/>
      <c r="N1596" s="149"/>
      <c r="P1596" s="127"/>
    </row>
    <row r="1597" spans="5:16">
      <c r="E1597" s="174"/>
      <c r="F1597" s="181"/>
      <c r="G1597" s="127"/>
      <c r="H1597" s="117"/>
      <c r="J1597" s="149"/>
      <c r="L1597" s="127"/>
      <c r="N1597" s="149"/>
      <c r="P1597" s="127"/>
    </row>
    <row r="1598" spans="5:16">
      <c r="E1598" s="174"/>
      <c r="F1598" s="181"/>
      <c r="G1598" s="127"/>
      <c r="H1598" s="117"/>
      <c r="J1598" s="149"/>
      <c r="L1598" s="127"/>
      <c r="N1598" s="149"/>
      <c r="P1598" s="127"/>
    </row>
    <row r="1599" spans="5:16">
      <c r="E1599" s="174"/>
      <c r="F1599" s="181"/>
      <c r="G1599" s="127"/>
      <c r="H1599" s="117"/>
      <c r="J1599" s="149"/>
      <c r="L1599" s="127"/>
      <c r="N1599" s="149"/>
      <c r="P1599" s="127"/>
    </row>
    <row r="1600" spans="5:16">
      <c r="E1600" s="174"/>
      <c r="F1600" s="181"/>
      <c r="G1600" s="127"/>
      <c r="H1600" s="117"/>
      <c r="J1600" s="149"/>
      <c r="L1600" s="127"/>
      <c r="N1600" s="149"/>
      <c r="P1600" s="127"/>
    </row>
    <row r="1601" spans="5:16">
      <c r="E1601" s="174"/>
      <c r="F1601" s="181"/>
      <c r="G1601" s="117"/>
      <c r="H1601" s="117"/>
      <c r="J1601" s="149"/>
      <c r="L1601" s="127"/>
      <c r="N1601" s="149"/>
      <c r="P1601" s="127"/>
    </row>
    <row r="1602" spans="5:16">
      <c r="E1602" s="181"/>
      <c r="F1602" s="181"/>
      <c r="G1602" s="117"/>
      <c r="H1602" s="127"/>
      <c r="I1602" s="149"/>
      <c r="J1602" s="127"/>
      <c r="L1602" s="127"/>
      <c r="N1602" s="149"/>
      <c r="P1602" s="127"/>
    </row>
    <row r="1603" spans="5:16">
      <c r="E1603" s="181"/>
      <c r="F1603" s="181"/>
      <c r="G1603" s="117"/>
      <c r="H1603" s="127"/>
      <c r="I1603" s="149"/>
      <c r="J1603" s="127"/>
      <c r="L1603" s="127"/>
      <c r="N1603" s="149"/>
      <c r="P1603" s="127"/>
    </row>
    <row r="1604" spans="5:16">
      <c r="E1604" s="181"/>
      <c r="F1604" s="181"/>
      <c r="G1604" s="117"/>
      <c r="H1604" s="127"/>
      <c r="I1604" s="149"/>
      <c r="J1604" s="127"/>
      <c r="L1604" s="127"/>
      <c r="N1604" s="149"/>
      <c r="P1604" s="127"/>
    </row>
    <row r="1605" spans="5:16">
      <c r="E1605" s="181"/>
      <c r="F1605" s="181"/>
      <c r="G1605" s="117"/>
      <c r="H1605" s="127"/>
      <c r="I1605" s="149"/>
      <c r="J1605" s="127"/>
      <c r="L1605" s="127"/>
      <c r="N1605" s="149"/>
      <c r="P1605" s="127"/>
    </row>
    <row r="1606" spans="5:16">
      <c r="E1606" s="181"/>
      <c r="F1606" s="181"/>
      <c r="G1606" s="117"/>
      <c r="H1606" s="127"/>
      <c r="I1606" s="149"/>
      <c r="J1606" s="127"/>
      <c r="L1606" s="127"/>
      <c r="N1606" s="149"/>
      <c r="P1606" s="127"/>
    </row>
    <row r="1607" spans="5:16">
      <c r="E1607" s="181"/>
      <c r="F1607" s="181"/>
      <c r="G1607" s="117"/>
      <c r="H1607" s="127"/>
      <c r="I1607" s="149"/>
      <c r="J1607" s="127"/>
      <c r="L1607" s="127"/>
      <c r="N1607" s="149"/>
      <c r="P1607" s="127"/>
    </row>
    <row r="1608" spans="5:16">
      <c r="E1608" s="181"/>
      <c r="F1608" s="181"/>
      <c r="G1608" s="117"/>
      <c r="H1608" s="127"/>
      <c r="I1608" s="149"/>
      <c r="J1608" s="127"/>
      <c r="L1608" s="127"/>
      <c r="N1608" s="149"/>
      <c r="P1608" s="127"/>
    </row>
    <row r="1609" spans="5:16">
      <c r="E1609" s="181"/>
      <c r="F1609" s="181"/>
      <c r="G1609" s="117"/>
      <c r="H1609" s="127"/>
      <c r="I1609" s="149"/>
      <c r="J1609" s="127"/>
      <c r="L1609" s="127"/>
      <c r="M1609" s="149"/>
      <c r="P1609" s="127"/>
    </row>
    <row r="1610" spans="5:16">
      <c r="E1610" s="181"/>
      <c r="F1610" s="181"/>
      <c r="G1610" s="117"/>
      <c r="H1610" s="127"/>
      <c r="I1610" s="149"/>
      <c r="J1610" s="127"/>
      <c r="L1610" s="127"/>
      <c r="M1610" s="149"/>
      <c r="P1610" s="127"/>
    </row>
    <row r="1611" spans="5:16">
      <c r="E1611" s="181"/>
      <c r="F1611" s="181"/>
      <c r="G1611" s="117"/>
      <c r="H1611" s="127"/>
      <c r="I1611" s="149"/>
      <c r="J1611" s="127"/>
      <c r="L1611" s="127"/>
      <c r="M1611" s="149"/>
      <c r="P1611" s="127"/>
    </row>
    <row r="1612" spans="5:16">
      <c r="E1612" s="181"/>
      <c r="F1612" s="181"/>
      <c r="G1612" s="117"/>
      <c r="H1612" s="127"/>
      <c r="I1612" s="149"/>
      <c r="J1612" s="127"/>
      <c r="L1612" s="127"/>
      <c r="M1612" s="149"/>
      <c r="P1612" s="127"/>
    </row>
    <row r="1613" spans="5:16">
      <c r="E1613" s="181"/>
      <c r="F1613" s="181"/>
      <c r="G1613" s="117"/>
      <c r="H1613" s="127"/>
      <c r="I1613" s="149"/>
      <c r="J1613" s="127"/>
      <c r="L1613" s="127"/>
      <c r="M1613" s="149"/>
      <c r="P1613" s="127"/>
    </row>
    <row r="1614" spans="5:16">
      <c r="E1614" s="181"/>
      <c r="F1614" s="181"/>
      <c r="G1614" s="117"/>
      <c r="H1614" s="127"/>
      <c r="I1614" s="149"/>
      <c r="J1614" s="127"/>
      <c r="L1614" s="127"/>
      <c r="M1614" s="149"/>
      <c r="P1614" s="127"/>
    </row>
    <row r="1615" spans="5:16">
      <c r="E1615" s="181"/>
      <c r="F1615" s="181"/>
      <c r="G1615" s="117"/>
      <c r="H1615" s="127"/>
      <c r="I1615" s="149"/>
      <c r="J1615" s="127"/>
      <c r="L1615" s="127"/>
      <c r="M1615" s="149"/>
      <c r="P1615" s="127"/>
    </row>
    <row r="1616" spans="5:16">
      <c r="E1616" s="181"/>
      <c r="F1616" s="181"/>
      <c r="G1616" s="127"/>
      <c r="H1616" s="127"/>
      <c r="I1616" s="149"/>
      <c r="J1616" s="127"/>
      <c r="L1616" s="127"/>
      <c r="M1616" s="149"/>
      <c r="P1616" s="127"/>
    </row>
    <row r="1617" spans="5:16">
      <c r="E1617" s="174"/>
      <c r="F1617" s="181"/>
      <c r="G1617" s="127"/>
      <c r="H1617" s="117"/>
      <c r="J1617" s="149"/>
      <c r="L1617" s="127"/>
      <c r="M1617" s="149"/>
      <c r="P1617" s="127"/>
    </row>
    <row r="1618" spans="5:16">
      <c r="E1618" s="174"/>
      <c r="F1618" s="181"/>
      <c r="G1618" s="127"/>
      <c r="H1618" s="117"/>
      <c r="J1618" s="149"/>
      <c r="L1618" s="127"/>
      <c r="M1618" s="149"/>
      <c r="P1618" s="127"/>
    </row>
    <row r="1619" spans="5:16">
      <c r="E1619" s="174"/>
      <c r="F1619" s="181"/>
      <c r="G1619" s="127"/>
      <c r="H1619" s="117"/>
      <c r="J1619" s="149"/>
      <c r="L1619" s="127"/>
      <c r="M1619" s="149"/>
      <c r="P1619" s="127"/>
    </row>
    <row r="1620" spans="5:16">
      <c r="E1620" s="174"/>
      <c r="F1620" s="181"/>
      <c r="G1620" s="127"/>
      <c r="H1620" s="117"/>
      <c r="J1620" s="149"/>
      <c r="L1620" s="127"/>
      <c r="M1620" s="149"/>
      <c r="P1620" s="127"/>
    </row>
    <row r="1621" spans="5:16">
      <c r="E1621" s="174"/>
      <c r="F1621" s="181"/>
      <c r="G1621" s="127"/>
      <c r="H1621" s="117"/>
      <c r="J1621" s="149"/>
      <c r="L1621" s="127"/>
      <c r="M1621" s="149"/>
      <c r="P1621" s="127"/>
    </row>
    <row r="1622" spans="5:16">
      <c r="E1622" s="174"/>
      <c r="F1622" s="181"/>
      <c r="G1622" s="127"/>
      <c r="H1622" s="117"/>
      <c r="J1622" s="149"/>
      <c r="L1622" s="127"/>
      <c r="M1622" s="149"/>
      <c r="P1622" s="127"/>
    </row>
    <row r="1623" spans="5:16">
      <c r="E1623" s="174"/>
      <c r="F1623" s="181"/>
      <c r="G1623" s="127"/>
      <c r="H1623" s="117"/>
      <c r="J1623" s="149"/>
      <c r="L1623" s="127"/>
      <c r="M1623" s="149"/>
      <c r="P1623" s="127"/>
    </row>
    <row r="1624" spans="5:16">
      <c r="E1624" s="174"/>
      <c r="F1624" s="181"/>
      <c r="G1624" s="127"/>
      <c r="H1624" s="117"/>
      <c r="J1624" s="149"/>
      <c r="L1624" s="127"/>
      <c r="N1624" s="149"/>
      <c r="P1624" s="127"/>
    </row>
    <row r="1625" spans="5:16">
      <c r="E1625" s="174"/>
      <c r="F1625" s="181"/>
      <c r="G1625" s="127"/>
      <c r="H1625" s="117"/>
      <c r="J1625" s="149"/>
      <c r="L1625" s="127"/>
      <c r="N1625" s="149"/>
      <c r="P1625" s="127"/>
    </row>
    <row r="1626" spans="5:16">
      <c r="E1626" s="174"/>
      <c r="F1626" s="181"/>
      <c r="G1626" s="127"/>
      <c r="H1626" s="117"/>
      <c r="J1626" s="149"/>
      <c r="L1626" s="127"/>
      <c r="N1626" s="149"/>
      <c r="P1626" s="127"/>
    </row>
    <row r="1627" spans="5:16">
      <c r="E1627" s="174"/>
      <c r="F1627" s="181"/>
      <c r="G1627" s="127"/>
      <c r="H1627" s="117"/>
      <c r="J1627" s="149"/>
      <c r="L1627" s="127"/>
      <c r="N1627" s="149"/>
      <c r="P1627" s="127"/>
    </row>
    <row r="1628" spans="5:16">
      <c r="E1628" s="174"/>
      <c r="F1628" s="181"/>
      <c r="G1628" s="127"/>
      <c r="H1628" s="117"/>
      <c r="J1628" s="149"/>
      <c r="L1628" s="127"/>
      <c r="N1628" s="149"/>
      <c r="P1628" s="127"/>
    </row>
    <row r="1629" spans="5:16">
      <c r="E1629" s="174"/>
      <c r="F1629" s="181"/>
      <c r="G1629" s="127"/>
      <c r="H1629" s="117"/>
      <c r="J1629" s="149"/>
      <c r="L1629" s="127"/>
      <c r="N1629" s="149"/>
      <c r="P1629" s="127"/>
    </row>
    <row r="1630" spans="5:16">
      <c r="E1630" s="174"/>
      <c r="F1630" s="181"/>
      <c r="G1630" s="127"/>
      <c r="H1630" s="117"/>
      <c r="J1630" s="149"/>
      <c r="L1630" s="127"/>
      <c r="N1630" s="149"/>
      <c r="P1630" s="127"/>
    </row>
    <row r="1631" spans="5:16">
      <c r="E1631" s="174"/>
      <c r="F1631" s="181"/>
      <c r="G1631" s="127"/>
      <c r="H1631" s="117"/>
      <c r="J1631" s="149"/>
      <c r="L1631" s="127"/>
      <c r="N1631" s="149"/>
      <c r="P1631" s="127"/>
    </row>
    <row r="1632" spans="5:16">
      <c r="E1632" s="174"/>
      <c r="F1632" s="181"/>
      <c r="G1632" s="127"/>
      <c r="H1632" s="117"/>
      <c r="J1632" s="149"/>
      <c r="L1632" s="127"/>
      <c r="N1632" s="149"/>
      <c r="P1632" s="127"/>
    </row>
    <row r="1633" spans="5:16">
      <c r="E1633" s="174"/>
      <c r="F1633" s="181"/>
      <c r="G1633" s="127"/>
      <c r="H1633" s="117"/>
      <c r="J1633" s="149"/>
      <c r="L1633" s="127"/>
      <c r="N1633" s="149"/>
      <c r="P1633" s="127"/>
    </row>
    <row r="1634" spans="5:16">
      <c r="E1634" s="174"/>
      <c r="F1634" s="181"/>
      <c r="G1634" s="127"/>
      <c r="H1634" s="117"/>
      <c r="J1634" s="149"/>
      <c r="L1634" s="127"/>
      <c r="N1634" s="149"/>
      <c r="P1634" s="127"/>
    </row>
    <row r="1635" spans="5:16">
      <c r="E1635" s="174"/>
      <c r="F1635" s="181"/>
      <c r="G1635" s="127"/>
      <c r="H1635" s="117"/>
      <c r="J1635" s="149"/>
      <c r="L1635" s="127"/>
      <c r="N1635" s="149"/>
      <c r="P1635" s="127"/>
    </row>
    <row r="1636" spans="5:16">
      <c r="E1636" s="174"/>
      <c r="F1636" s="181"/>
      <c r="G1636" s="127"/>
      <c r="H1636" s="117"/>
      <c r="J1636" s="149"/>
      <c r="L1636" s="127"/>
      <c r="N1636" s="149"/>
      <c r="P1636" s="127"/>
    </row>
    <row r="1637" spans="5:16">
      <c r="E1637" s="174"/>
      <c r="F1637" s="181"/>
      <c r="G1637" s="127"/>
      <c r="H1637" s="117"/>
      <c r="J1637" s="149"/>
      <c r="L1637" s="127"/>
      <c r="N1637" s="149"/>
      <c r="P1637" s="127"/>
    </row>
    <row r="1638" spans="5:16">
      <c r="E1638" s="174"/>
      <c r="F1638" s="181"/>
      <c r="G1638" s="127"/>
      <c r="H1638" s="117"/>
      <c r="J1638" s="149"/>
      <c r="L1638" s="127"/>
      <c r="N1638" s="149"/>
      <c r="P1638" s="127"/>
    </row>
    <row r="1639" spans="5:16">
      <c r="E1639" s="174"/>
      <c r="F1639" s="181"/>
      <c r="G1639" s="127"/>
      <c r="H1639" s="117"/>
      <c r="J1639" s="149"/>
      <c r="L1639" s="127"/>
      <c r="N1639" s="149"/>
      <c r="P1639" s="127"/>
    </row>
    <row r="1640" spans="5:16">
      <c r="E1640" s="174"/>
      <c r="F1640" s="181"/>
      <c r="G1640" s="127"/>
      <c r="H1640" s="117"/>
      <c r="J1640" s="149"/>
      <c r="L1640" s="127"/>
      <c r="N1640" s="149"/>
      <c r="P1640" s="127"/>
    </row>
    <row r="1641" spans="5:16">
      <c r="E1641" s="174"/>
      <c r="F1641" s="181"/>
      <c r="G1641" s="127"/>
      <c r="H1641" s="117"/>
      <c r="J1641" s="149"/>
      <c r="L1641" s="127"/>
      <c r="N1641" s="149"/>
      <c r="P1641" s="127"/>
    </row>
    <row r="1642" spans="5:16">
      <c r="E1642" s="174"/>
      <c r="F1642" s="181"/>
      <c r="G1642" s="127"/>
      <c r="H1642" s="117"/>
      <c r="J1642" s="149"/>
      <c r="L1642" s="127"/>
      <c r="N1642" s="149"/>
      <c r="P1642" s="127"/>
    </row>
    <row r="1643" spans="5:16">
      <c r="E1643" s="174"/>
      <c r="F1643" s="181"/>
      <c r="G1643" s="127"/>
      <c r="H1643" s="117"/>
      <c r="J1643" s="149"/>
      <c r="L1643" s="127"/>
      <c r="N1643" s="149"/>
      <c r="P1643" s="127"/>
    </row>
    <row r="1644" spans="5:16">
      <c r="E1644" s="174"/>
      <c r="F1644" s="181"/>
      <c r="G1644" s="127"/>
      <c r="H1644" s="117"/>
      <c r="J1644" s="149"/>
      <c r="L1644" s="127"/>
      <c r="N1644" s="149"/>
      <c r="P1644" s="127"/>
    </row>
    <row r="1645" spans="5:16">
      <c r="E1645" s="174"/>
      <c r="F1645" s="181"/>
      <c r="G1645" s="127"/>
      <c r="H1645" s="117"/>
      <c r="J1645" s="149"/>
      <c r="L1645" s="127"/>
      <c r="N1645" s="149"/>
      <c r="P1645" s="127"/>
    </row>
    <row r="1646" spans="5:16">
      <c r="E1646" s="174"/>
      <c r="F1646" s="181"/>
      <c r="G1646" s="127"/>
      <c r="H1646" s="117"/>
      <c r="J1646" s="149"/>
      <c r="L1646" s="127"/>
      <c r="N1646" s="149"/>
      <c r="P1646" s="127"/>
    </row>
    <row r="1647" spans="5:16">
      <c r="E1647" s="174"/>
      <c r="F1647" s="181"/>
      <c r="G1647" s="127"/>
      <c r="H1647" s="117"/>
      <c r="J1647" s="149"/>
      <c r="L1647" s="127"/>
      <c r="N1647" s="149"/>
      <c r="P1647" s="127"/>
    </row>
    <row r="1648" spans="5:16">
      <c r="E1648" s="174"/>
      <c r="F1648" s="181"/>
      <c r="G1648" s="127"/>
      <c r="H1648" s="117"/>
      <c r="J1648" s="149"/>
      <c r="L1648" s="127"/>
      <c r="N1648" s="149"/>
      <c r="P1648" s="127"/>
    </row>
    <row r="1649" spans="5:16">
      <c r="E1649" s="174"/>
      <c r="F1649" s="181"/>
      <c r="G1649" s="127"/>
      <c r="H1649" s="117"/>
      <c r="J1649" s="149"/>
      <c r="L1649" s="127"/>
      <c r="N1649" s="149"/>
      <c r="P1649" s="127"/>
    </row>
    <row r="1650" spans="5:16">
      <c r="E1650" s="174"/>
      <c r="F1650" s="181"/>
      <c r="G1650" s="127"/>
      <c r="H1650" s="117"/>
      <c r="J1650" s="149"/>
      <c r="L1650" s="127"/>
      <c r="N1650" s="149"/>
      <c r="P1650" s="127"/>
    </row>
    <row r="1651" spans="5:16">
      <c r="E1651" s="174"/>
      <c r="F1651" s="181"/>
      <c r="G1651" s="127"/>
      <c r="H1651" s="117"/>
      <c r="J1651" s="149"/>
      <c r="L1651" s="127"/>
      <c r="N1651" s="149"/>
      <c r="P1651" s="127"/>
    </row>
    <row r="1652" spans="5:16">
      <c r="E1652" s="174"/>
      <c r="F1652" s="181"/>
      <c r="G1652" s="127"/>
      <c r="H1652" s="117"/>
      <c r="J1652" s="149"/>
      <c r="L1652" s="127"/>
      <c r="N1652" s="149"/>
      <c r="P1652" s="127"/>
    </row>
    <row r="1653" spans="5:16">
      <c r="E1653" s="174"/>
      <c r="F1653" s="181"/>
      <c r="G1653" s="127"/>
      <c r="H1653" s="117"/>
      <c r="J1653" s="149"/>
      <c r="L1653" s="127"/>
      <c r="N1653" s="149"/>
      <c r="P1653" s="127"/>
    </row>
    <row r="1654" spans="5:16">
      <c r="E1654" s="174"/>
      <c r="F1654" s="181"/>
      <c r="G1654" s="127"/>
      <c r="H1654" s="117"/>
      <c r="J1654" s="149"/>
      <c r="L1654" s="127"/>
      <c r="N1654" s="149"/>
      <c r="P1654" s="127"/>
    </row>
    <row r="1655" spans="5:16">
      <c r="E1655" s="174"/>
      <c r="F1655" s="181"/>
      <c r="G1655" s="127"/>
      <c r="H1655" s="117"/>
      <c r="J1655" s="149"/>
      <c r="L1655" s="127"/>
      <c r="N1655" s="149"/>
      <c r="P1655" s="127"/>
    </row>
    <row r="1656" spans="5:16">
      <c r="E1656" s="174"/>
      <c r="F1656" s="181"/>
      <c r="G1656" s="127"/>
      <c r="H1656" s="117"/>
      <c r="J1656" s="149"/>
      <c r="L1656" s="127"/>
      <c r="N1656" s="149"/>
      <c r="P1656" s="127"/>
    </row>
    <row r="1657" spans="5:16">
      <c r="E1657" s="174"/>
      <c r="F1657" s="181"/>
      <c r="G1657" s="127"/>
      <c r="H1657" s="117"/>
      <c r="J1657" s="149"/>
      <c r="L1657" s="127"/>
      <c r="N1657" s="149"/>
      <c r="P1657" s="127"/>
    </row>
    <row r="1658" spans="5:16">
      <c r="E1658" s="174"/>
      <c r="F1658" s="181"/>
      <c r="G1658" s="127"/>
      <c r="H1658" s="117"/>
      <c r="J1658" s="149"/>
      <c r="L1658" s="127"/>
      <c r="N1658" s="149"/>
      <c r="P1658" s="127"/>
    </row>
    <row r="1659" spans="5:16">
      <c r="E1659" s="174"/>
      <c r="F1659" s="181"/>
      <c r="G1659" s="127"/>
      <c r="H1659" s="117"/>
      <c r="J1659" s="149"/>
      <c r="L1659" s="127"/>
      <c r="N1659" s="149"/>
      <c r="P1659" s="127"/>
    </row>
    <row r="1660" spans="5:16">
      <c r="E1660" s="174"/>
      <c r="F1660" s="181"/>
      <c r="G1660" s="127"/>
      <c r="H1660" s="117"/>
      <c r="J1660" s="149"/>
      <c r="L1660" s="127"/>
      <c r="N1660" s="149"/>
      <c r="P1660" s="127"/>
    </row>
    <row r="1661" spans="5:16">
      <c r="E1661" s="174"/>
      <c r="F1661" s="181"/>
      <c r="G1661" s="127"/>
      <c r="H1661" s="117"/>
      <c r="J1661" s="149"/>
      <c r="L1661" s="127"/>
      <c r="N1661" s="149"/>
      <c r="P1661" s="127"/>
    </row>
    <row r="1662" spans="5:16">
      <c r="E1662" s="174"/>
      <c r="F1662" s="181"/>
      <c r="G1662" s="127"/>
      <c r="H1662" s="117"/>
      <c r="J1662" s="149"/>
      <c r="L1662" s="127"/>
      <c r="N1662" s="149"/>
      <c r="P1662" s="127"/>
    </row>
    <row r="1663" spans="5:16">
      <c r="E1663" s="174"/>
      <c r="F1663" s="181"/>
      <c r="G1663" s="127"/>
      <c r="H1663" s="117"/>
      <c r="J1663" s="149"/>
      <c r="L1663" s="127"/>
      <c r="N1663" s="149"/>
      <c r="P1663" s="127"/>
    </row>
    <row r="1664" spans="5:16">
      <c r="E1664" s="174"/>
      <c r="F1664" s="181"/>
      <c r="G1664" s="127"/>
      <c r="H1664" s="117"/>
      <c r="J1664" s="149"/>
      <c r="L1664" s="127"/>
      <c r="N1664" s="149"/>
      <c r="P1664" s="127"/>
    </row>
    <row r="1665" spans="5:16">
      <c r="E1665" s="174"/>
      <c r="F1665" s="181"/>
      <c r="G1665" s="127"/>
      <c r="H1665" s="117"/>
      <c r="J1665" s="149"/>
      <c r="L1665" s="127"/>
      <c r="N1665" s="149"/>
      <c r="P1665" s="127"/>
    </row>
    <row r="1666" spans="5:16">
      <c r="E1666" s="174"/>
      <c r="F1666" s="181"/>
      <c r="G1666" s="127"/>
      <c r="H1666" s="117"/>
      <c r="J1666" s="149"/>
      <c r="L1666" s="127"/>
      <c r="N1666" s="149"/>
      <c r="P1666" s="127"/>
    </row>
    <row r="1667" spans="5:16">
      <c r="E1667" s="174"/>
      <c r="F1667" s="181"/>
      <c r="G1667" s="127"/>
      <c r="H1667" s="117"/>
      <c r="J1667" s="149"/>
      <c r="L1667" s="127"/>
      <c r="N1667" s="149"/>
      <c r="P1667" s="127"/>
    </row>
    <row r="1668" spans="5:16">
      <c r="E1668" s="174"/>
      <c r="F1668" s="181"/>
      <c r="G1668" s="127"/>
      <c r="H1668" s="117"/>
      <c r="J1668" s="149"/>
      <c r="L1668" s="127"/>
      <c r="N1668" s="149"/>
      <c r="P1668" s="127"/>
    </row>
    <row r="1669" spans="5:16">
      <c r="E1669" s="174"/>
      <c r="F1669" s="181"/>
      <c r="G1669" s="127"/>
      <c r="H1669" s="117"/>
      <c r="J1669" s="149"/>
      <c r="L1669" s="127"/>
      <c r="N1669" s="149"/>
      <c r="P1669" s="127"/>
    </row>
    <row r="1670" spans="5:16">
      <c r="E1670" s="174"/>
      <c r="F1670" s="181"/>
      <c r="G1670" s="127"/>
      <c r="H1670" s="117"/>
      <c r="J1670" s="149"/>
      <c r="L1670" s="127"/>
      <c r="N1670" s="149"/>
      <c r="P1670" s="127"/>
    </row>
    <row r="1671" spans="5:16">
      <c r="E1671" s="174"/>
      <c r="F1671" s="181"/>
      <c r="G1671" s="127"/>
      <c r="H1671" s="117"/>
      <c r="J1671" s="149"/>
      <c r="L1671" s="127"/>
      <c r="N1671" s="149"/>
      <c r="P1671" s="127"/>
    </row>
    <row r="1672" spans="5:16">
      <c r="E1672" s="174"/>
      <c r="F1672" s="181"/>
      <c r="G1672" s="127"/>
      <c r="H1672" s="117"/>
      <c r="J1672" s="149"/>
      <c r="L1672" s="127"/>
      <c r="N1672" s="149"/>
      <c r="P1672" s="127"/>
    </row>
    <row r="1673" spans="5:16">
      <c r="E1673" s="174"/>
      <c r="F1673" s="181"/>
      <c r="G1673" s="127"/>
      <c r="H1673" s="117"/>
      <c r="J1673" s="149"/>
      <c r="L1673" s="127"/>
      <c r="N1673" s="149"/>
      <c r="P1673" s="127"/>
    </row>
    <row r="1674" spans="5:16">
      <c r="E1674" s="174"/>
      <c r="F1674" s="181"/>
      <c r="G1674" s="127"/>
      <c r="H1674" s="117"/>
      <c r="J1674" s="149"/>
      <c r="L1674" s="127"/>
      <c r="N1674" s="149"/>
      <c r="P1674" s="127"/>
    </row>
    <row r="1675" spans="5:16">
      <c r="E1675" s="174"/>
      <c r="F1675" s="181"/>
      <c r="G1675" s="127"/>
      <c r="H1675" s="117"/>
      <c r="J1675" s="149"/>
      <c r="L1675" s="127"/>
      <c r="N1675" s="149"/>
      <c r="P1675" s="127"/>
    </row>
    <row r="1676" spans="5:16">
      <c r="E1676" s="174"/>
      <c r="F1676" s="181"/>
      <c r="G1676" s="127"/>
      <c r="H1676" s="117"/>
      <c r="J1676" s="149"/>
      <c r="L1676" s="127"/>
      <c r="N1676" s="149"/>
      <c r="P1676" s="127"/>
    </row>
    <row r="1677" spans="5:16">
      <c r="E1677" s="174"/>
      <c r="F1677" s="181"/>
      <c r="G1677" s="127"/>
      <c r="H1677" s="117"/>
      <c r="J1677" s="149"/>
      <c r="L1677" s="127"/>
      <c r="N1677" s="149"/>
      <c r="P1677" s="127"/>
    </row>
    <row r="1678" spans="5:16">
      <c r="E1678" s="174"/>
      <c r="F1678" s="181"/>
      <c r="G1678" s="127"/>
      <c r="H1678" s="117"/>
      <c r="J1678" s="149"/>
      <c r="L1678" s="127"/>
      <c r="N1678" s="149"/>
      <c r="P1678" s="127"/>
    </row>
    <row r="1679" spans="5:16">
      <c r="E1679" s="174"/>
      <c r="F1679" s="181"/>
      <c r="G1679" s="127"/>
      <c r="H1679" s="117"/>
      <c r="J1679" s="149"/>
      <c r="L1679" s="127"/>
      <c r="N1679" s="149"/>
      <c r="P1679" s="127"/>
    </row>
    <row r="1680" spans="5:16">
      <c r="E1680" s="174"/>
      <c r="F1680" s="181"/>
      <c r="G1680" s="127"/>
      <c r="H1680" s="117"/>
      <c r="J1680" s="149"/>
      <c r="L1680" s="127"/>
      <c r="N1680" s="149"/>
      <c r="P1680" s="127"/>
    </row>
    <row r="1681" spans="5:16">
      <c r="E1681" s="174"/>
      <c r="F1681" s="181"/>
      <c r="G1681" s="127"/>
      <c r="H1681" s="117"/>
      <c r="J1681" s="149"/>
      <c r="L1681" s="127"/>
      <c r="N1681" s="149"/>
      <c r="P1681" s="127"/>
    </row>
    <row r="1682" spans="5:16">
      <c r="E1682" s="174"/>
      <c r="F1682" s="181"/>
      <c r="G1682" s="127"/>
      <c r="H1682" s="117"/>
      <c r="J1682" s="149"/>
      <c r="L1682" s="127"/>
      <c r="N1682" s="149"/>
      <c r="P1682" s="127"/>
    </row>
    <row r="1683" spans="5:16">
      <c r="E1683" s="174"/>
      <c r="F1683" s="181"/>
      <c r="G1683" s="127"/>
      <c r="H1683" s="117"/>
      <c r="J1683" s="149"/>
      <c r="L1683" s="127"/>
      <c r="N1683" s="149"/>
      <c r="P1683" s="127"/>
    </row>
    <row r="1684" spans="5:16">
      <c r="E1684" s="174"/>
      <c r="F1684" s="181"/>
      <c r="G1684" s="127"/>
      <c r="H1684" s="117"/>
      <c r="J1684" s="149"/>
      <c r="L1684" s="127"/>
      <c r="N1684" s="149"/>
      <c r="P1684" s="127"/>
    </row>
    <row r="1685" spans="5:16">
      <c r="E1685" s="174"/>
      <c r="F1685" s="181"/>
      <c r="G1685" s="127"/>
      <c r="H1685" s="117"/>
      <c r="J1685" s="149"/>
      <c r="L1685" s="127"/>
      <c r="N1685" s="149"/>
      <c r="P1685" s="127"/>
    </row>
    <row r="1686" spans="5:16">
      <c r="E1686" s="174"/>
      <c r="F1686" s="181"/>
      <c r="G1686" s="127"/>
      <c r="H1686" s="117"/>
      <c r="J1686" s="149"/>
      <c r="L1686" s="127"/>
      <c r="N1686" s="149"/>
      <c r="P1686" s="127"/>
    </row>
    <row r="1687" spans="5:16">
      <c r="E1687" s="174"/>
      <c r="F1687" s="181"/>
      <c r="G1687" s="127"/>
      <c r="H1687" s="117"/>
      <c r="J1687" s="149"/>
      <c r="L1687" s="127"/>
      <c r="N1687" s="149"/>
      <c r="P1687" s="127"/>
    </row>
    <row r="1688" spans="5:16">
      <c r="E1688" s="174"/>
      <c r="F1688" s="181"/>
      <c r="G1688" s="127"/>
      <c r="H1688" s="117"/>
      <c r="J1688" s="149"/>
      <c r="L1688" s="127"/>
      <c r="N1688" s="149"/>
      <c r="P1688" s="127"/>
    </row>
    <row r="1689" spans="5:16">
      <c r="E1689" s="174"/>
      <c r="F1689" s="181"/>
      <c r="G1689" s="127"/>
      <c r="H1689" s="117"/>
      <c r="J1689" s="149"/>
      <c r="L1689" s="127"/>
      <c r="N1689" s="149"/>
      <c r="P1689" s="127"/>
    </row>
    <row r="1690" spans="5:16">
      <c r="E1690" s="174"/>
      <c r="F1690" s="181"/>
      <c r="G1690" s="127"/>
      <c r="H1690" s="117"/>
      <c r="J1690" s="149"/>
      <c r="L1690" s="127"/>
      <c r="N1690" s="149"/>
      <c r="P1690" s="127"/>
    </row>
    <row r="1691" spans="5:16">
      <c r="E1691" s="174"/>
      <c r="F1691" s="181"/>
      <c r="G1691" s="127"/>
      <c r="H1691" s="117"/>
      <c r="J1691" s="149"/>
      <c r="L1691" s="127"/>
      <c r="N1691" s="149"/>
      <c r="P1691" s="127"/>
    </row>
    <row r="1692" spans="5:16">
      <c r="E1692" s="174"/>
      <c r="F1692" s="181"/>
      <c r="G1692" s="127"/>
      <c r="H1692" s="117"/>
      <c r="J1692" s="149"/>
      <c r="L1692" s="127"/>
      <c r="N1692" s="149"/>
      <c r="P1692" s="127"/>
    </row>
    <row r="1693" spans="5:16">
      <c r="E1693" s="174"/>
      <c r="F1693" s="181"/>
      <c r="G1693" s="127"/>
      <c r="H1693" s="117"/>
      <c r="J1693" s="149"/>
      <c r="L1693" s="127"/>
      <c r="N1693" s="149"/>
      <c r="P1693" s="127"/>
    </row>
    <row r="1694" spans="5:16">
      <c r="E1694" s="174"/>
      <c r="F1694" s="181"/>
      <c r="G1694" s="127"/>
      <c r="H1694" s="117"/>
      <c r="J1694" s="149"/>
      <c r="L1694" s="127"/>
      <c r="N1694" s="149"/>
      <c r="P1694" s="127"/>
    </row>
    <row r="1695" spans="5:16">
      <c r="E1695" s="174"/>
      <c r="F1695" s="181"/>
      <c r="G1695" s="127"/>
      <c r="H1695" s="117"/>
      <c r="J1695" s="149"/>
      <c r="L1695" s="127"/>
      <c r="N1695" s="149"/>
      <c r="P1695" s="127"/>
    </row>
    <row r="1696" spans="5:16">
      <c r="E1696" s="174"/>
      <c r="F1696" s="181"/>
      <c r="G1696" s="127"/>
      <c r="H1696" s="117"/>
      <c r="J1696" s="149"/>
      <c r="L1696" s="127"/>
      <c r="N1696" s="149"/>
      <c r="P1696" s="127"/>
    </row>
    <row r="1697" spans="5:16">
      <c r="E1697" s="174"/>
      <c r="F1697" s="127"/>
      <c r="G1697" s="127"/>
      <c r="H1697" s="117"/>
      <c r="J1697" s="149"/>
      <c r="L1697" s="127"/>
      <c r="N1697" s="149"/>
      <c r="P1697" s="127"/>
    </row>
    <row r="1698" spans="5:16">
      <c r="E1698" s="174"/>
      <c r="F1698" s="174"/>
      <c r="G1698" s="127"/>
      <c r="H1698" s="117"/>
      <c r="J1698" s="149"/>
      <c r="L1698" s="127"/>
      <c r="N1698" s="149"/>
      <c r="P1698" s="127"/>
    </row>
    <row r="1699" spans="5:16">
      <c r="E1699" s="174"/>
      <c r="F1699" s="174"/>
      <c r="G1699" s="127"/>
      <c r="H1699" s="117"/>
      <c r="J1699" s="149"/>
      <c r="L1699" s="127"/>
      <c r="N1699" s="149"/>
      <c r="P1699" s="127"/>
    </row>
    <row r="1700" spans="5:16">
      <c r="E1700" s="174"/>
      <c r="F1700" s="174"/>
      <c r="G1700" s="127"/>
      <c r="H1700" s="117"/>
      <c r="J1700" s="149"/>
      <c r="L1700" s="127"/>
      <c r="N1700" s="149"/>
      <c r="P1700" s="127"/>
    </row>
    <row r="1701" spans="5:16">
      <c r="E1701" s="174"/>
      <c r="F1701" s="174"/>
      <c r="G1701" s="127"/>
      <c r="H1701" s="117"/>
      <c r="J1701" s="149"/>
      <c r="L1701" s="127"/>
      <c r="N1701" s="149"/>
      <c r="P1701" s="127"/>
    </row>
    <row r="1702" spans="5:16">
      <c r="E1702" s="174"/>
      <c r="F1702" s="174"/>
      <c r="G1702" s="127"/>
      <c r="H1702" s="117"/>
      <c r="J1702" s="149"/>
      <c r="L1702" s="127"/>
      <c r="N1702" s="149"/>
      <c r="P1702" s="127"/>
    </row>
    <row r="1703" spans="5:16">
      <c r="E1703" s="174"/>
      <c r="F1703" s="174"/>
      <c r="G1703" s="127"/>
      <c r="H1703" s="117"/>
      <c r="J1703" s="149"/>
      <c r="L1703" s="127"/>
      <c r="N1703" s="149"/>
      <c r="P1703" s="127"/>
    </row>
    <row r="1704" spans="5:16">
      <c r="E1704" s="174"/>
      <c r="F1704" s="174"/>
      <c r="G1704" s="127"/>
      <c r="H1704" s="117"/>
      <c r="J1704" s="149"/>
      <c r="L1704" s="127"/>
      <c r="N1704" s="149"/>
      <c r="P1704" s="127"/>
    </row>
    <row r="1705" spans="5:16">
      <c r="E1705" s="174"/>
      <c r="F1705" s="174"/>
      <c r="G1705" s="127"/>
      <c r="H1705" s="117"/>
      <c r="J1705" s="149"/>
      <c r="L1705" s="127"/>
      <c r="N1705" s="149"/>
      <c r="P1705" s="127"/>
    </row>
    <row r="1706" spans="5:16">
      <c r="E1706" s="174"/>
      <c r="F1706" s="174"/>
      <c r="G1706" s="127"/>
      <c r="H1706" s="117"/>
      <c r="J1706" s="149"/>
      <c r="L1706" s="127"/>
      <c r="N1706" s="149"/>
      <c r="P1706" s="127"/>
    </row>
    <row r="1707" spans="5:16">
      <c r="E1707" s="174"/>
      <c r="F1707" s="174"/>
      <c r="G1707" s="127"/>
      <c r="H1707" s="117"/>
      <c r="J1707" s="149"/>
      <c r="L1707" s="127"/>
      <c r="N1707" s="149"/>
      <c r="P1707" s="127"/>
    </row>
    <row r="1708" spans="5:16">
      <c r="E1708" s="174"/>
      <c r="F1708" s="174"/>
      <c r="G1708" s="127"/>
      <c r="H1708" s="117"/>
      <c r="J1708" s="149"/>
      <c r="L1708" s="127"/>
      <c r="N1708" s="149"/>
      <c r="P1708" s="127"/>
    </row>
    <row r="1709" spans="5:16">
      <c r="E1709" s="174"/>
      <c r="F1709" s="174"/>
      <c r="G1709" s="127"/>
      <c r="H1709" s="117"/>
      <c r="J1709" s="149"/>
      <c r="L1709" s="127"/>
      <c r="N1709" s="149"/>
      <c r="P1709" s="127"/>
    </row>
    <row r="1710" spans="5:16">
      <c r="E1710" s="174"/>
      <c r="F1710" s="174"/>
      <c r="G1710" s="127"/>
      <c r="H1710" s="117"/>
      <c r="J1710" s="149"/>
      <c r="L1710" s="127"/>
      <c r="N1710" s="149"/>
      <c r="P1710" s="127"/>
    </row>
    <row r="1711" spans="5:16">
      <c r="E1711" s="174"/>
      <c r="F1711" s="174"/>
      <c r="G1711" s="127"/>
      <c r="H1711" s="117"/>
      <c r="J1711" s="149"/>
      <c r="L1711" s="127"/>
      <c r="N1711" s="149"/>
      <c r="P1711" s="127"/>
    </row>
    <row r="1712" spans="5:16">
      <c r="E1712" s="174"/>
      <c r="F1712" s="174"/>
      <c r="G1712" s="127"/>
      <c r="H1712" s="117"/>
      <c r="J1712" s="149"/>
      <c r="L1712" s="127"/>
      <c r="N1712" s="149"/>
      <c r="P1712" s="127"/>
    </row>
    <row r="1713" spans="5:16">
      <c r="E1713" s="174"/>
      <c r="F1713" s="174"/>
      <c r="G1713" s="127"/>
      <c r="H1713" s="117"/>
      <c r="J1713" s="149"/>
      <c r="L1713" s="127"/>
      <c r="N1713" s="149"/>
      <c r="P1713" s="127"/>
    </row>
    <row r="1714" spans="5:16">
      <c r="E1714" s="174"/>
      <c r="F1714" s="174"/>
      <c r="G1714" s="127"/>
      <c r="H1714" s="117"/>
      <c r="J1714" s="149"/>
      <c r="L1714" s="127"/>
      <c r="N1714" s="149"/>
      <c r="P1714" s="127"/>
    </row>
    <row r="1715" spans="5:16">
      <c r="E1715" s="174"/>
      <c r="F1715" s="174"/>
      <c r="G1715" s="127"/>
      <c r="H1715" s="117"/>
      <c r="J1715" s="149"/>
      <c r="L1715" s="127"/>
      <c r="N1715" s="149"/>
      <c r="P1715" s="127"/>
    </row>
    <row r="1716" spans="5:16">
      <c r="E1716" s="174"/>
      <c r="F1716" s="174"/>
      <c r="G1716" s="127"/>
      <c r="H1716" s="117"/>
      <c r="J1716" s="149"/>
      <c r="L1716" s="127"/>
      <c r="N1716" s="149"/>
      <c r="P1716" s="127"/>
    </row>
    <row r="1717" spans="5:16">
      <c r="E1717" s="174"/>
      <c r="F1717" s="174"/>
      <c r="G1717" s="127"/>
      <c r="H1717" s="117"/>
      <c r="J1717" s="149"/>
      <c r="L1717" s="127"/>
      <c r="N1717" s="149"/>
      <c r="P1717" s="127"/>
    </row>
    <row r="1718" spans="5:16">
      <c r="E1718" s="174"/>
      <c r="F1718" s="174"/>
      <c r="G1718" s="127"/>
      <c r="H1718" s="117"/>
      <c r="J1718" s="149"/>
      <c r="L1718" s="127"/>
      <c r="N1718" s="149"/>
      <c r="P1718" s="127"/>
    </row>
    <row r="1719" spans="5:16">
      <c r="E1719" s="174"/>
      <c r="F1719" s="174"/>
      <c r="G1719" s="127"/>
      <c r="H1719" s="117"/>
      <c r="J1719" s="149"/>
      <c r="L1719" s="127"/>
      <c r="N1719" s="149"/>
      <c r="P1719" s="127"/>
    </row>
    <row r="1720" spans="5:16">
      <c r="E1720" s="174"/>
      <c r="F1720" s="174"/>
      <c r="G1720" s="127"/>
      <c r="H1720" s="117"/>
      <c r="J1720" s="149"/>
      <c r="L1720" s="127"/>
      <c r="N1720" s="149"/>
      <c r="P1720" s="127"/>
    </row>
    <row r="1721" spans="5:16">
      <c r="E1721" s="174"/>
      <c r="F1721" s="174"/>
      <c r="G1721" s="127"/>
      <c r="H1721" s="117"/>
      <c r="J1721" s="149"/>
      <c r="L1721" s="127"/>
      <c r="N1721" s="149"/>
      <c r="P1721" s="127"/>
    </row>
    <row r="1722" spans="5:16">
      <c r="E1722" s="174"/>
      <c r="F1722" s="174"/>
      <c r="G1722" s="127"/>
      <c r="H1722" s="117"/>
      <c r="J1722" s="149"/>
      <c r="L1722" s="127"/>
      <c r="N1722" s="149"/>
      <c r="P1722" s="127"/>
    </row>
    <row r="1723" spans="5:16">
      <c r="E1723" s="174"/>
      <c r="F1723" s="174"/>
      <c r="G1723" s="127"/>
      <c r="H1723" s="117"/>
      <c r="J1723" s="149"/>
      <c r="L1723" s="127"/>
      <c r="N1723" s="149"/>
      <c r="P1723" s="127"/>
    </row>
    <row r="1724" spans="5:16">
      <c r="E1724" s="174"/>
      <c r="F1724" s="174"/>
      <c r="G1724" s="127"/>
      <c r="H1724" s="117"/>
      <c r="J1724" s="149"/>
      <c r="L1724" s="127"/>
      <c r="N1724" s="149"/>
      <c r="P1724" s="127"/>
    </row>
    <row r="1725" spans="5:16">
      <c r="E1725" s="174"/>
      <c r="F1725" s="174"/>
      <c r="G1725" s="127"/>
      <c r="H1725" s="117"/>
      <c r="J1725" s="149"/>
      <c r="L1725" s="127"/>
      <c r="N1725" s="149"/>
      <c r="P1725" s="127"/>
    </row>
    <row r="1726" spans="5:16">
      <c r="E1726" s="174"/>
      <c r="F1726" s="174"/>
      <c r="G1726" s="127"/>
      <c r="H1726" s="117"/>
      <c r="J1726" s="149"/>
      <c r="L1726" s="127"/>
      <c r="N1726" s="149"/>
      <c r="P1726" s="127"/>
    </row>
    <row r="1727" spans="5:16">
      <c r="E1727" s="174"/>
      <c r="F1727" s="174"/>
      <c r="G1727" s="127"/>
      <c r="H1727" s="117"/>
      <c r="J1727" s="149"/>
      <c r="L1727" s="127"/>
      <c r="N1727" s="149"/>
      <c r="P1727" s="127"/>
    </row>
    <row r="1728" spans="5:16">
      <c r="E1728" s="174"/>
      <c r="F1728" s="174"/>
      <c r="G1728" s="127"/>
      <c r="H1728" s="117"/>
      <c r="J1728" s="149"/>
      <c r="L1728" s="127"/>
      <c r="N1728" s="149"/>
      <c r="P1728" s="127"/>
    </row>
    <row r="1729" spans="5:16">
      <c r="E1729" s="174"/>
      <c r="F1729" s="174"/>
      <c r="G1729" s="127"/>
      <c r="H1729" s="117"/>
      <c r="J1729" s="149"/>
      <c r="L1729" s="127"/>
      <c r="N1729" s="149"/>
      <c r="P1729" s="127"/>
    </row>
    <row r="1730" spans="5:16">
      <c r="E1730" s="174"/>
      <c r="F1730" s="174"/>
      <c r="G1730" s="127"/>
      <c r="H1730" s="117"/>
      <c r="J1730" s="149"/>
      <c r="L1730" s="127"/>
      <c r="N1730" s="149"/>
      <c r="P1730" s="127"/>
    </row>
    <row r="1731" spans="5:16">
      <c r="E1731" s="174"/>
      <c r="F1731" s="174"/>
      <c r="G1731" s="127"/>
      <c r="H1731" s="117"/>
      <c r="J1731" s="149"/>
      <c r="L1731" s="127"/>
      <c r="N1731" s="149"/>
      <c r="P1731" s="127"/>
    </row>
    <row r="1732" spans="5:16">
      <c r="E1732" s="174"/>
      <c r="F1732" s="174"/>
      <c r="G1732" s="127"/>
      <c r="H1732" s="117"/>
      <c r="J1732" s="149"/>
      <c r="L1732" s="127"/>
      <c r="N1732" s="149"/>
      <c r="P1732" s="127"/>
    </row>
    <row r="1733" spans="5:16">
      <c r="E1733" s="174"/>
      <c r="F1733" s="174"/>
      <c r="G1733" s="127"/>
      <c r="H1733" s="117"/>
      <c r="J1733" s="149"/>
      <c r="L1733" s="127"/>
      <c r="N1733" s="149"/>
      <c r="P1733" s="127"/>
    </row>
    <row r="1734" spans="5:16">
      <c r="E1734" s="174"/>
      <c r="F1734" s="174"/>
      <c r="G1734" s="127"/>
      <c r="H1734" s="117"/>
      <c r="J1734" s="149"/>
      <c r="L1734" s="127"/>
      <c r="N1734" s="149"/>
      <c r="P1734" s="127"/>
    </row>
    <row r="1735" spans="5:16">
      <c r="E1735" s="174"/>
      <c r="F1735" s="174"/>
      <c r="G1735" s="127"/>
      <c r="H1735" s="117"/>
      <c r="J1735" s="149"/>
      <c r="L1735" s="127"/>
      <c r="N1735" s="149"/>
      <c r="P1735" s="127"/>
    </row>
    <row r="1736" spans="5:16">
      <c r="E1736" s="174"/>
      <c r="F1736" s="174"/>
      <c r="G1736" s="127"/>
      <c r="H1736" s="117"/>
      <c r="J1736" s="149"/>
      <c r="L1736" s="127"/>
      <c r="N1736" s="149"/>
      <c r="P1736" s="127"/>
    </row>
    <row r="1737" spans="5:16">
      <c r="E1737" s="174"/>
      <c r="F1737" s="174"/>
      <c r="G1737" s="127"/>
      <c r="H1737" s="117"/>
      <c r="J1737" s="149"/>
      <c r="L1737" s="127"/>
      <c r="N1737" s="149"/>
      <c r="P1737" s="127"/>
    </row>
    <row r="1738" spans="5:16">
      <c r="E1738" s="174"/>
      <c r="F1738" s="174"/>
      <c r="G1738" s="127"/>
      <c r="H1738" s="117"/>
      <c r="J1738" s="149"/>
      <c r="L1738" s="127"/>
      <c r="N1738" s="149"/>
      <c r="P1738" s="127"/>
    </row>
    <row r="1739" spans="5:16">
      <c r="E1739" s="174"/>
      <c r="F1739" s="174"/>
      <c r="G1739" s="127"/>
      <c r="H1739" s="117"/>
      <c r="J1739" s="149"/>
      <c r="L1739" s="127"/>
      <c r="N1739" s="149"/>
      <c r="P1739" s="127"/>
    </row>
    <row r="1740" spans="5:16">
      <c r="E1740" s="174"/>
      <c r="F1740" s="174"/>
      <c r="G1740" s="127"/>
      <c r="H1740" s="117"/>
      <c r="J1740" s="149"/>
      <c r="L1740" s="127"/>
      <c r="N1740" s="149"/>
      <c r="P1740" s="127"/>
    </row>
    <row r="1741" spans="5:16">
      <c r="E1741" s="174"/>
      <c r="F1741" s="174"/>
      <c r="G1741" s="127"/>
      <c r="H1741" s="117"/>
      <c r="J1741" s="149"/>
      <c r="L1741" s="127"/>
      <c r="N1741" s="149"/>
      <c r="P1741" s="127"/>
    </row>
    <row r="1742" spans="5:16">
      <c r="E1742" s="174"/>
      <c r="F1742" s="174"/>
      <c r="G1742" s="127"/>
      <c r="H1742" s="117"/>
      <c r="J1742" s="149"/>
      <c r="L1742" s="127"/>
      <c r="N1742" s="149"/>
      <c r="P1742" s="127"/>
    </row>
    <row r="1743" spans="5:16">
      <c r="E1743" s="174"/>
      <c r="F1743" s="174"/>
      <c r="G1743" s="127"/>
      <c r="H1743" s="117"/>
      <c r="J1743" s="149"/>
      <c r="L1743" s="127"/>
      <c r="N1743" s="149"/>
      <c r="P1743" s="127"/>
    </row>
    <row r="1744" spans="5:16">
      <c r="E1744" s="174"/>
      <c r="F1744" s="174"/>
      <c r="G1744" s="127"/>
      <c r="H1744" s="117"/>
      <c r="J1744" s="149"/>
      <c r="L1744" s="127"/>
      <c r="N1744" s="149"/>
      <c r="P1744" s="127"/>
    </row>
    <row r="1745" spans="5:16">
      <c r="E1745" s="174"/>
      <c r="F1745" s="174"/>
      <c r="G1745" s="127"/>
      <c r="H1745" s="117"/>
      <c r="J1745" s="149"/>
      <c r="L1745" s="127"/>
      <c r="N1745" s="149"/>
      <c r="P1745" s="127"/>
    </row>
    <row r="1746" spans="5:16">
      <c r="E1746" s="174"/>
      <c r="F1746" s="174"/>
      <c r="G1746" s="127"/>
      <c r="H1746" s="117"/>
      <c r="J1746" s="149"/>
      <c r="L1746" s="127"/>
      <c r="N1746" s="149"/>
      <c r="P1746" s="127"/>
    </row>
    <row r="1747" spans="5:16">
      <c r="E1747" s="174"/>
      <c r="F1747" s="174"/>
      <c r="G1747" s="127"/>
      <c r="H1747" s="117"/>
      <c r="J1747" s="149"/>
      <c r="L1747" s="127"/>
      <c r="N1747" s="149"/>
      <c r="P1747" s="127"/>
    </row>
    <row r="1748" spans="5:16">
      <c r="E1748" s="174"/>
      <c r="F1748" s="174"/>
      <c r="G1748" s="127"/>
      <c r="H1748" s="117"/>
      <c r="J1748" s="149"/>
      <c r="L1748" s="127"/>
      <c r="N1748" s="149"/>
      <c r="P1748" s="127"/>
    </row>
    <row r="1749" spans="5:16">
      <c r="E1749" s="174"/>
      <c r="F1749" s="174"/>
      <c r="G1749" s="127"/>
      <c r="H1749" s="117"/>
      <c r="J1749" s="149"/>
      <c r="L1749" s="127"/>
      <c r="N1749" s="149"/>
      <c r="P1749" s="127"/>
    </row>
    <row r="1750" spans="5:16">
      <c r="E1750" s="174"/>
      <c r="F1750" s="174"/>
      <c r="G1750" s="127"/>
      <c r="H1750" s="117"/>
      <c r="J1750" s="149"/>
      <c r="L1750" s="127"/>
      <c r="N1750" s="149"/>
      <c r="P1750" s="127"/>
    </row>
    <row r="1751" spans="5:16">
      <c r="E1751" s="174"/>
      <c r="F1751" s="174"/>
      <c r="G1751" s="127"/>
      <c r="H1751" s="117"/>
      <c r="J1751" s="149"/>
      <c r="L1751" s="127"/>
      <c r="N1751" s="149"/>
      <c r="P1751" s="127"/>
    </row>
    <row r="1752" spans="5:16">
      <c r="E1752" s="174"/>
      <c r="F1752" s="174"/>
      <c r="G1752" s="127"/>
      <c r="H1752" s="117"/>
      <c r="J1752" s="149"/>
      <c r="L1752" s="127"/>
      <c r="N1752" s="149"/>
      <c r="P1752" s="127"/>
    </row>
    <row r="1753" spans="5:16">
      <c r="E1753" s="174"/>
      <c r="F1753" s="174"/>
      <c r="G1753" s="127"/>
      <c r="H1753" s="117"/>
      <c r="J1753" s="149"/>
      <c r="L1753" s="127"/>
      <c r="N1753" s="149"/>
      <c r="P1753" s="127"/>
    </row>
    <row r="1754" spans="5:16">
      <c r="E1754" s="174"/>
      <c r="F1754" s="174"/>
      <c r="G1754" s="127"/>
      <c r="H1754" s="117"/>
      <c r="J1754" s="149"/>
      <c r="L1754" s="127"/>
      <c r="N1754" s="149"/>
      <c r="P1754" s="127"/>
    </row>
    <row r="1755" spans="5:16">
      <c r="E1755" s="174"/>
      <c r="F1755" s="174"/>
      <c r="G1755" s="127"/>
      <c r="H1755" s="117"/>
      <c r="J1755" s="149"/>
      <c r="L1755" s="127"/>
      <c r="N1755" s="149"/>
      <c r="P1755" s="127"/>
    </row>
    <row r="1756" spans="5:16">
      <c r="E1756" s="174"/>
      <c r="F1756" s="174"/>
      <c r="G1756" s="127"/>
      <c r="H1756" s="117"/>
      <c r="J1756" s="149"/>
      <c r="L1756" s="127"/>
      <c r="N1756" s="149"/>
      <c r="P1756" s="127"/>
    </row>
    <row r="1757" spans="5:16">
      <c r="E1757" s="174"/>
      <c r="F1757" s="174"/>
      <c r="G1757" s="127"/>
      <c r="H1757" s="117"/>
      <c r="J1757" s="149"/>
      <c r="L1757" s="127"/>
      <c r="N1757" s="149"/>
      <c r="P1757" s="127"/>
    </row>
    <row r="1758" spans="5:16">
      <c r="E1758" s="174"/>
      <c r="F1758" s="174"/>
      <c r="G1758" s="127"/>
      <c r="H1758" s="117"/>
      <c r="J1758" s="149"/>
      <c r="L1758" s="127"/>
      <c r="N1758" s="149"/>
      <c r="P1758" s="127"/>
    </row>
    <row r="1759" spans="5:16">
      <c r="E1759" s="174"/>
      <c r="F1759" s="174"/>
      <c r="G1759" s="127"/>
      <c r="H1759" s="117"/>
      <c r="J1759" s="149"/>
      <c r="L1759" s="127"/>
      <c r="N1759" s="149"/>
      <c r="P1759" s="127"/>
    </row>
    <row r="1760" spans="5:16">
      <c r="E1760" s="174"/>
      <c r="F1760" s="174"/>
      <c r="G1760" s="127"/>
      <c r="H1760" s="117"/>
      <c r="J1760" s="149"/>
      <c r="L1760" s="127"/>
      <c r="N1760" s="149"/>
      <c r="P1760" s="127"/>
    </row>
    <row r="1761" spans="5:16">
      <c r="E1761" s="174"/>
      <c r="F1761" s="174"/>
      <c r="G1761" s="127"/>
      <c r="H1761" s="117"/>
      <c r="J1761" s="149"/>
      <c r="L1761" s="127"/>
      <c r="N1761" s="149"/>
      <c r="P1761" s="127"/>
    </row>
    <row r="1762" spans="5:16">
      <c r="E1762" s="174"/>
      <c r="F1762" s="174"/>
      <c r="G1762" s="127"/>
      <c r="H1762" s="117"/>
      <c r="J1762" s="149"/>
      <c r="L1762" s="127"/>
      <c r="N1762" s="149"/>
      <c r="P1762" s="127"/>
    </row>
    <row r="1763" spans="5:16">
      <c r="E1763" s="174"/>
      <c r="F1763" s="174"/>
      <c r="G1763" s="127"/>
      <c r="H1763" s="117"/>
      <c r="J1763" s="149"/>
      <c r="L1763" s="127"/>
      <c r="N1763" s="149"/>
      <c r="P1763" s="127"/>
    </row>
    <row r="1764" spans="5:16">
      <c r="E1764" s="174"/>
      <c r="F1764" s="174"/>
      <c r="G1764" s="127"/>
      <c r="H1764" s="117"/>
      <c r="J1764" s="149"/>
      <c r="L1764" s="127"/>
      <c r="N1764" s="149"/>
      <c r="P1764" s="127"/>
    </row>
    <row r="1765" spans="5:16">
      <c r="E1765" s="174"/>
      <c r="F1765" s="174"/>
      <c r="G1765" s="127"/>
      <c r="H1765" s="117"/>
      <c r="J1765" s="149"/>
      <c r="L1765" s="127"/>
      <c r="N1765" s="149"/>
      <c r="P1765" s="127"/>
    </row>
    <row r="1766" spans="5:16">
      <c r="E1766" s="174"/>
      <c r="F1766" s="174"/>
      <c r="G1766" s="127"/>
      <c r="H1766" s="117"/>
      <c r="J1766" s="149"/>
      <c r="L1766" s="127"/>
      <c r="N1766" s="149"/>
      <c r="P1766" s="127"/>
    </row>
    <row r="1767" spans="5:16">
      <c r="E1767" s="174"/>
      <c r="F1767" s="174"/>
      <c r="G1767" s="127"/>
      <c r="H1767" s="117"/>
      <c r="J1767" s="149"/>
      <c r="L1767" s="127"/>
      <c r="N1767" s="149"/>
      <c r="P1767" s="127"/>
    </row>
    <row r="1768" spans="5:16">
      <c r="E1768" s="174"/>
      <c r="F1768" s="174"/>
      <c r="G1768" s="127"/>
      <c r="H1768" s="117"/>
      <c r="J1768" s="149"/>
      <c r="L1768" s="127"/>
      <c r="N1768" s="149"/>
      <c r="P1768" s="127"/>
    </row>
    <row r="1769" spans="5:16">
      <c r="E1769" s="174"/>
      <c r="F1769" s="174"/>
      <c r="G1769" s="127"/>
      <c r="H1769" s="117"/>
      <c r="J1769" s="149"/>
      <c r="L1769" s="127"/>
      <c r="N1769" s="149"/>
      <c r="P1769" s="127"/>
    </row>
    <row r="1770" spans="5:16">
      <c r="E1770" s="174"/>
      <c r="F1770" s="174"/>
      <c r="G1770" s="127"/>
      <c r="H1770" s="117"/>
      <c r="J1770" s="149"/>
      <c r="L1770" s="127"/>
      <c r="N1770" s="149"/>
      <c r="P1770" s="127"/>
    </row>
    <row r="1771" spans="5:16">
      <c r="E1771" s="174"/>
      <c r="F1771" s="174"/>
      <c r="G1771" s="127"/>
      <c r="H1771" s="117"/>
      <c r="J1771" s="149"/>
      <c r="L1771" s="127"/>
      <c r="N1771" s="149"/>
      <c r="P1771" s="127"/>
    </row>
    <row r="1772" spans="5:16">
      <c r="E1772" s="174"/>
      <c r="F1772" s="174"/>
      <c r="G1772" s="127"/>
      <c r="H1772" s="117"/>
      <c r="J1772" s="149"/>
      <c r="L1772" s="127"/>
      <c r="N1772" s="149"/>
      <c r="P1772" s="127"/>
    </row>
    <row r="1773" spans="5:16">
      <c r="E1773" s="174"/>
      <c r="F1773" s="174"/>
      <c r="G1773" s="127"/>
      <c r="H1773" s="117"/>
      <c r="J1773" s="149"/>
      <c r="L1773" s="127"/>
      <c r="N1773" s="149"/>
      <c r="P1773" s="127"/>
    </row>
    <row r="1774" spans="5:16">
      <c r="E1774" s="174"/>
      <c r="F1774" s="174"/>
      <c r="G1774" s="127"/>
      <c r="H1774" s="117"/>
      <c r="J1774" s="149"/>
      <c r="L1774" s="127"/>
      <c r="N1774" s="149"/>
      <c r="P1774" s="127"/>
    </row>
    <row r="1775" spans="5:16">
      <c r="E1775" s="174"/>
      <c r="F1775" s="174"/>
      <c r="G1775" s="127"/>
      <c r="H1775" s="117"/>
      <c r="J1775" s="149"/>
      <c r="L1775" s="127"/>
      <c r="N1775" s="149"/>
      <c r="P1775" s="127"/>
    </row>
    <row r="1776" spans="5:16">
      <c r="E1776" s="174"/>
      <c r="F1776" s="174"/>
      <c r="G1776" s="127"/>
      <c r="H1776" s="117"/>
      <c r="J1776" s="149"/>
      <c r="L1776" s="127"/>
      <c r="N1776" s="149"/>
      <c r="P1776" s="127"/>
    </row>
    <row r="1777" spans="5:16">
      <c r="E1777" s="174"/>
      <c r="F1777" s="174"/>
      <c r="G1777" s="127"/>
      <c r="H1777" s="117"/>
      <c r="J1777" s="149"/>
      <c r="L1777" s="127"/>
      <c r="N1777" s="149"/>
      <c r="P1777" s="127"/>
    </row>
    <row r="1778" spans="5:16">
      <c r="E1778" s="174"/>
      <c r="F1778" s="174"/>
      <c r="G1778" s="127"/>
      <c r="H1778" s="117"/>
      <c r="J1778" s="149"/>
      <c r="L1778" s="127"/>
      <c r="N1778" s="149"/>
      <c r="P1778" s="127"/>
    </row>
    <row r="1779" spans="5:16">
      <c r="E1779" s="174"/>
      <c r="F1779" s="174"/>
      <c r="G1779" s="127"/>
      <c r="H1779" s="117"/>
      <c r="J1779" s="149"/>
      <c r="L1779" s="127"/>
      <c r="N1779" s="149"/>
      <c r="P1779" s="127"/>
    </row>
    <row r="1780" spans="5:16">
      <c r="E1780" s="174"/>
      <c r="F1780" s="174"/>
      <c r="G1780" s="127"/>
      <c r="H1780" s="117"/>
      <c r="J1780" s="149"/>
      <c r="L1780" s="127"/>
      <c r="N1780" s="149"/>
      <c r="P1780" s="127"/>
    </row>
    <row r="1781" spans="5:16">
      <c r="E1781" s="174"/>
      <c r="F1781" s="174"/>
      <c r="G1781" s="127"/>
      <c r="H1781" s="117"/>
      <c r="J1781" s="149"/>
      <c r="L1781" s="127"/>
      <c r="N1781" s="149"/>
      <c r="P1781" s="127"/>
    </row>
    <row r="1782" spans="5:16">
      <c r="E1782" s="174"/>
      <c r="F1782" s="174"/>
      <c r="G1782" s="127"/>
      <c r="H1782" s="117"/>
      <c r="J1782" s="149"/>
      <c r="L1782" s="127"/>
      <c r="N1782" s="149"/>
      <c r="P1782" s="127"/>
    </row>
    <row r="1783" spans="5:16">
      <c r="E1783" s="174"/>
      <c r="F1783" s="174"/>
      <c r="G1783" s="127"/>
      <c r="H1783" s="117"/>
      <c r="J1783" s="149"/>
      <c r="L1783" s="127"/>
      <c r="N1783" s="149"/>
      <c r="P1783" s="127"/>
    </row>
    <row r="1784" spans="5:16">
      <c r="E1784" s="174"/>
      <c r="F1784" s="174"/>
      <c r="G1784" s="127"/>
      <c r="H1784" s="117"/>
      <c r="J1784" s="149"/>
      <c r="L1784" s="127"/>
      <c r="N1784" s="149"/>
      <c r="P1784" s="127"/>
    </row>
    <row r="1785" spans="5:16">
      <c r="E1785" s="174"/>
      <c r="F1785" s="174"/>
      <c r="G1785" s="127"/>
      <c r="H1785" s="117"/>
      <c r="J1785" s="149"/>
      <c r="L1785" s="127"/>
      <c r="N1785" s="149"/>
      <c r="P1785" s="127"/>
    </row>
    <row r="1786" spans="5:16">
      <c r="E1786" s="174"/>
      <c r="F1786" s="174"/>
      <c r="G1786" s="127"/>
      <c r="H1786" s="117"/>
      <c r="J1786" s="149"/>
      <c r="L1786" s="127"/>
      <c r="N1786" s="149"/>
      <c r="P1786" s="127"/>
    </row>
    <row r="1787" spans="5:16">
      <c r="E1787" s="174"/>
      <c r="F1787" s="174"/>
      <c r="G1787" s="127"/>
      <c r="H1787" s="117"/>
      <c r="J1787" s="149"/>
      <c r="L1787" s="127"/>
      <c r="N1787" s="149"/>
      <c r="P1787" s="127"/>
    </row>
    <row r="1788" spans="5:16">
      <c r="E1788" s="174"/>
      <c r="F1788" s="174"/>
      <c r="G1788" s="127"/>
      <c r="H1788" s="117"/>
      <c r="J1788" s="149"/>
      <c r="L1788" s="127"/>
      <c r="N1788" s="149"/>
      <c r="P1788" s="127"/>
    </row>
    <row r="1789" spans="5:16">
      <c r="E1789" s="174"/>
      <c r="F1789" s="174"/>
      <c r="G1789" s="127"/>
      <c r="H1789" s="117"/>
      <c r="J1789" s="149"/>
      <c r="L1789" s="127"/>
      <c r="N1789" s="149"/>
      <c r="P1789" s="127"/>
    </row>
    <row r="1790" spans="5:16">
      <c r="E1790" s="174"/>
      <c r="F1790" s="174"/>
      <c r="G1790" s="127"/>
      <c r="H1790" s="117"/>
      <c r="J1790" s="149"/>
      <c r="L1790" s="127"/>
      <c r="N1790" s="149"/>
      <c r="P1790" s="127"/>
    </row>
    <row r="1791" spans="5:16">
      <c r="E1791" s="174"/>
      <c r="F1791" s="174"/>
      <c r="G1791" s="127"/>
      <c r="H1791" s="117"/>
      <c r="J1791" s="149"/>
      <c r="L1791" s="127"/>
      <c r="N1791" s="149"/>
      <c r="P1791" s="127"/>
    </row>
    <row r="1792" spans="5:16">
      <c r="E1792" s="174"/>
      <c r="F1792" s="174"/>
      <c r="G1792" s="127"/>
      <c r="H1792" s="117"/>
      <c r="J1792" s="149"/>
      <c r="L1792" s="127"/>
      <c r="N1792" s="149"/>
      <c r="P1792" s="127"/>
    </row>
    <row r="1793" spans="5:16">
      <c r="E1793" s="174"/>
      <c r="F1793" s="174"/>
      <c r="G1793" s="127"/>
      <c r="H1793" s="117"/>
      <c r="J1793" s="149"/>
      <c r="L1793" s="127"/>
      <c r="N1793" s="149"/>
      <c r="P1793" s="127"/>
    </row>
    <row r="1794" spans="5:16">
      <c r="E1794" s="174"/>
      <c r="F1794" s="174"/>
      <c r="G1794" s="127"/>
      <c r="H1794" s="117"/>
      <c r="J1794" s="149"/>
      <c r="L1794" s="127"/>
      <c r="N1794" s="149"/>
      <c r="P1794" s="127"/>
    </row>
    <row r="1795" spans="5:16">
      <c r="E1795" s="174"/>
      <c r="F1795" s="174"/>
      <c r="G1795" s="127"/>
      <c r="H1795" s="117"/>
      <c r="J1795" s="149"/>
      <c r="L1795" s="127"/>
      <c r="N1795" s="149"/>
      <c r="P1795" s="127"/>
    </row>
    <row r="1796" spans="5:16">
      <c r="E1796" s="174"/>
      <c r="F1796" s="174"/>
      <c r="G1796" s="127"/>
      <c r="H1796" s="117"/>
      <c r="J1796" s="149"/>
      <c r="L1796" s="127"/>
      <c r="N1796" s="149"/>
      <c r="P1796" s="127"/>
    </row>
    <row r="1797" spans="5:16">
      <c r="E1797" s="174"/>
      <c r="F1797" s="174"/>
      <c r="G1797" s="127"/>
      <c r="H1797" s="117"/>
      <c r="J1797" s="149"/>
      <c r="L1797" s="127"/>
      <c r="N1797" s="149"/>
      <c r="P1797" s="127"/>
    </row>
    <row r="1798" spans="5:16">
      <c r="E1798" s="174"/>
      <c r="F1798" s="174"/>
      <c r="G1798" s="127"/>
      <c r="H1798" s="117"/>
      <c r="J1798" s="149"/>
      <c r="L1798" s="127"/>
      <c r="N1798" s="149"/>
      <c r="P1798" s="127"/>
    </row>
    <row r="1799" spans="5:16">
      <c r="E1799" s="174"/>
      <c r="F1799" s="174"/>
      <c r="G1799" s="127"/>
      <c r="H1799" s="117"/>
      <c r="J1799" s="149"/>
      <c r="L1799" s="127"/>
      <c r="N1799" s="149"/>
      <c r="P1799" s="127"/>
    </row>
    <row r="1800" spans="5:16">
      <c r="E1800" s="174"/>
      <c r="F1800" s="174"/>
      <c r="G1800" s="127"/>
      <c r="H1800" s="117"/>
      <c r="J1800" s="149"/>
      <c r="L1800" s="127"/>
      <c r="N1800" s="149"/>
      <c r="P1800" s="127"/>
    </row>
    <row r="1801" spans="5:16">
      <c r="E1801" s="174"/>
      <c r="F1801" s="174"/>
      <c r="G1801" s="127"/>
      <c r="H1801" s="117"/>
      <c r="J1801" s="149"/>
      <c r="L1801" s="127"/>
      <c r="N1801" s="149"/>
      <c r="P1801" s="127"/>
    </row>
    <row r="1802" spans="5:16">
      <c r="E1802" s="174"/>
      <c r="F1802" s="174"/>
      <c r="G1802" s="127"/>
      <c r="H1802" s="117"/>
      <c r="J1802" s="149"/>
      <c r="L1802" s="127"/>
      <c r="N1802" s="149"/>
      <c r="P1802" s="127"/>
    </row>
    <row r="1803" spans="5:16">
      <c r="E1803" s="174"/>
      <c r="F1803" s="174"/>
      <c r="G1803" s="127"/>
      <c r="H1803" s="117"/>
      <c r="J1803" s="149"/>
      <c r="L1803" s="127"/>
      <c r="N1803" s="149"/>
      <c r="P1803" s="127"/>
    </row>
    <row r="1804" spans="5:16">
      <c r="E1804" s="174"/>
      <c r="F1804" s="174"/>
      <c r="G1804" s="127"/>
      <c r="H1804" s="117"/>
      <c r="J1804" s="149"/>
      <c r="L1804" s="127"/>
      <c r="N1804" s="149"/>
      <c r="P1804" s="127"/>
    </row>
    <row r="1805" spans="5:16">
      <c r="E1805" s="174"/>
      <c r="F1805" s="174"/>
      <c r="G1805" s="127"/>
      <c r="H1805" s="117"/>
      <c r="J1805" s="149"/>
      <c r="L1805" s="127"/>
      <c r="N1805" s="149"/>
      <c r="P1805" s="127"/>
    </row>
    <row r="1806" spans="5:16">
      <c r="E1806" s="174"/>
      <c r="F1806" s="174"/>
      <c r="G1806" s="127"/>
      <c r="H1806" s="117"/>
      <c r="J1806" s="149"/>
      <c r="L1806" s="127"/>
      <c r="N1806" s="149"/>
      <c r="P1806" s="127"/>
    </row>
    <row r="1807" spans="5:16">
      <c r="E1807" s="174"/>
      <c r="F1807" s="174"/>
      <c r="G1807" s="127"/>
      <c r="H1807" s="117"/>
      <c r="J1807" s="149"/>
      <c r="L1807" s="127"/>
      <c r="N1807" s="149"/>
      <c r="P1807" s="127"/>
    </row>
    <row r="1808" spans="5:16">
      <c r="E1808" s="174"/>
      <c r="F1808" s="174"/>
      <c r="G1808" s="127"/>
      <c r="H1808" s="117"/>
      <c r="J1808" s="149"/>
      <c r="L1808" s="127"/>
      <c r="N1808" s="149"/>
      <c r="P1808" s="127"/>
    </row>
    <row r="1809" spans="5:16">
      <c r="E1809" s="174"/>
      <c r="F1809" s="174"/>
      <c r="G1809" s="127"/>
      <c r="H1809" s="117"/>
      <c r="J1809" s="149"/>
      <c r="L1809" s="127"/>
      <c r="N1809" s="149"/>
      <c r="P1809" s="127"/>
    </row>
    <row r="1810" spans="5:16">
      <c r="E1810" s="174"/>
      <c r="F1810" s="174"/>
      <c r="G1810" s="127"/>
      <c r="H1810" s="117"/>
      <c r="J1810" s="149"/>
      <c r="L1810" s="127"/>
      <c r="N1810" s="149"/>
      <c r="P1810" s="127"/>
    </row>
    <row r="1811" spans="5:16">
      <c r="E1811" s="174"/>
      <c r="F1811" s="174"/>
      <c r="G1811" s="127"/>
      <c r="H1811" s="117"/>
      <c r="J1811" s="149"/>
      <c r="L1811" s="127"/>
      <c r="N1811" s="149"/>
      <c r="P1811" s="127"/>
    </row>
    <row r="1812" spans="5:16">
      <c r="E1812" s="174"/>
      <c r="F1812" s="174"/>
      <c r="G1812" s="127"/>
      <c r="H1812" s="117"/>
      <c r="J1812" s="149"/>
      <c r="L1812" s="127"/>
      <c r="N1812" s="149"/>
      <c r="P1812" s="127"/>
    </row>
    <row r="1813" spans="5:16">
      <c r="E1813" s="174"/>
      <c r="F1813" s="174"/>
      <c r="G1813" s="127"/>
      <c r="H1813" s="117"/>
      <c r="J1813" s="149"/>
      <c r="L1813" s="127"/>
      <c r="N1813" s="149"/>
      <c r="P1813" s="127"/>
    </row>
    <row r="1814" spans="5:16">
      <c r="E1814" s="174"/>
      <c r="F1814" s="174"/>
      <c r="G1814" s="127"/>
      <c r="H1814" s="117"/>
      <c r="J1814" s="149"/>
      <c r="L1814" s="127"/>
      <c r="N1814" s="149"/>
      <c r="P1814" s="127"/>
    </row>
    <row r="1815" spans="5:16">
      <c r="E1815" s="174"/>
      <c r="F1815" s="174"/>
      <c r="G1815" s="127"/>
      <c r="H1815" s="117"/>
      <c r="J1815" s="149"/>
      <c r="L1815" s="127"/>
      <c r="N1815" s="149"/>
      <c r="P1815" s="127"/>
    </row>
    <row r="1816" spans="5:16">
      <c r="E1816" s="174"/>
      <c r="F1816" s="174"/>
      <c r="G1816" s="127"/>
      <c r="H1816" s="117"/>
      <c r="J1816" s="149"/>
      <c r="L1816" s="127"/>
      <c r="N1816" s="149"/>
      <c r="P1816" s="127"/>
    </row>
    <row r="1817" spans="5:16">
      <c r="E1817" s="174"/>
      <c r="F1817" s="174"/>
      <c r="G1817" s="127"/>
      <c r="H1817" s="117"/>
      <c r="J1817" s="149"/>
      <c r="L1817" s="127"/>
      <c r="N1817" s="149"/>
      <c r="P1817" s="127"/>
    </row>
    <row r="1818" spans="5:16">
      <c r="E1818" s="174"/>
      <c r="F1818" s="174"/>
      <c r="G1818" s="127"/>
      <c r="H1818" s="117"/>
      <c r="J1818" s="149"/>
      <c r="L1818" s="127"/>
      <c r="N1818" s="149"/>
      <c r="P1818" s="127"/>
    </row>
    <row r="1819" spans="5:16">
      <c r="E1819" s="174"/>
      <c r="F1819" s="174"/>
      <c r="G1819" s="127"/>
      <c r="H1819" s="117"/>
      <c r="J1819" s="149"/>
      <c r="L1819" s="127"/>
      <c r="N1819" s="149"/>
      <c r="P1819" s="127"/>
    </row>
    <row r="1820" spans="5:16">
      <c r="E1820" s="174"/>
      <c r="F1820" s="174"/>
      <c r="G1820" s="127"/>
      <c r="H1820" s="117"/>
      <c r="J1820" s="149"/>
      <c r="L1820" s="127"/>
      <c r="N1820" s="149"/>
      <c r="P1820" s="127"/>
    </row>
    <row r="1821" spans="5:16">
      <c r="E1821" s="174"/>
      <c r="F1821" s="174"/>
      <c r="G1821" s="127"/>
      <c r="H1821" s="117"/>
      <c r="J1821" s="149"/>
      <c r="L1821" s="127"/>
      <c r="N1821" s="149"/>
      <c r="P1821" s="127"/>
    </row>
    <row r="1822" spans="5:16">
      <c r="E1822" s="174"/>
      <c r="F1822" s="174"/>
      <c r="G1822" s="127"/>
      <c r="H1822" s="117"/>
      <c r="J1822" s="149"/>
      <c r="L1822" s="127"/>
      <c r="N1822" s="149"/>
      <c r="P1822" s="127"/>
    </row>
    <row r="1823" spans="5:16">
      <c r="E1823" s="174"/>
      <c r="F1823" s="174"/>
      <c r="G1823" s="127"/>
      <c r="H1823" s="117"/>
      <c r="J1823" s="149"/>
      <c r="L1823" s="127"/>
      <c r="N1823" s="149"/>
      <c r="P1823" s="127"/>
    </row>
    <row r="1824" spans="5:16">
      <c r="E1824" s="174"/>
      <c r="F1824" s="174"/>
      <c r="G1824" s="127"/>
      <c r="H1824" s="117"/>
      <c r="J1824" s="149"/>
      <c r="L1824" s="127"/>
      <c r="N1824" s="149"/>
      <c r="P1824" s="127"/>
    </row>
    <row r="1825" spans="5:16">
      <c r="E1825" s="174"/>
      <c r="F1825" s="174"/>
      <c r="G1825" s="127"/>
      <c r="H1825" s="117"/>
      <c r="J1825" s="149"/>
      <c r="L1825" s="127"/>
      <c r="N1825" s="149"/>
      <c r="P1825" s="127"/>
    </row>
    <row r="1826" spans="5:16">
      <c r="E1826" s="174"/>
      <c r="F1826" s="174"/>
      <c r="G1826" s="127"/>
      <c r="H1826" s="117"/>
      <c r="J1826" s="149"/>
      <c r="L1826" s="127"/>
      <c r="N1826" s="149"/>
      <c r="P1826" s="127"/>
    </row>
    <row r="1827" spans="5:16">
      <c r="E1827" s="174"/>
      <c r="F1827" s="174"/>
      <c r="G1827" s="127"/>
      <c r="H1827" s="117"/>
      <c r="J1827" s="149"/>
      <c r="L1827" s="127"/>
      <c r="N1827" s="149"/>
      <c r="P1827" s="127"/>
    </row>
    <row r="1828" spans="5:16">
      <c r="E1828" s="174"/>
      <c r="F1828" s="174"/>
      <c r="G1828" s="127"/>
      <c r="H1828" s="117"/>
      <c r="J1828" s="149"/>
      <c r="L1828" s="127"/>
      <c r="N1828" s="149"/>
      <c r="P1828" s="127"/>
    </row>
    <row r="1829" spans="5:16">
      <c r="E1829" s="174"/>
      <c r="F1829" s="174"/>
      <c r="G1829" s="127"/>
      <c r="H1829" s="117"/>
      <c r="J1829" s="149"/>
      <c r="L1829" s="127"/>
      <c r="N1829" s="149"/>
      <c r="P1829" s="127"/>
    </row>
    <row r="1830" spans="5:16">
      <c r="E1830" s="174"/>
      <c r="F1830" s="174"/>
      <c r="G1830" s="127"/>
      <c r="H1830" s="117"/>
      <c r="J1830" s="149"/>
      <c r="L1830" s="127"/>
      <c r="N1830" s="149"/>
      <c r="P1830" s="127"/>
    </row>
    <row r="1831" spans="5:16">
      <c r="E1831" s="174"/>
      <c r="F1831" s="174"/>
      <c r="G1831" s="127"/>
      <c r="H1831" s="117"/>
      <c r="J1831" s="149"/>
      <c r="L1831" s="127"/>
      <c r="N1831" s="149"/>
      <c r="P1831" s="127"/>
    </row>
    <row r="1832" spans="5:16">
      <c r="E1832" s="174"/>
      <c r="F1832" s="174"/>
      <c r="G1832" s="127"/>
      <c r="H1832" s="117"/>
      <c r="J1832" s="149"/>
      <c r="L1832" s="127"/>
      <c r="N1832" s="149"/>
      <c r="P1832" s="127"/>
    </row>
    <row r="1833" spans="5:16">
      <c r="E1833" s="174"/>
      <c r="F1833" s="174"/>
      <c r="G1833" s="127"/>
      <c r="H1833" s="117"/>
      <c r="J1833" s="149"/>
      <c r="L1833" s="127"/>
      <c r="N1833" s="149"/>
      <c r="P1833" s="127"/>
    </row>
    <row r="1834" spans="5:16">
      <c r="E1834" s="174"/>
      <c r="F1834" s="174"/>
      <c r="G1834" s="127"/>
      <c r="H1834" s="117"/>
      <c r="J1834" s="149"/>
      <c r="L1834" s="127"/>
      <c r="N1834" s="149"/>
      <c r="P1834" s="127"/>
    </row>
    <row r="1835" spans="5:16">
      <c r="E1835" s="174"/>
      <c r="F1835" s="174"/>
      <c r="G1835" s="127"/>
      <c r="H1835" s="117"/>
      <c r="J1835" s="149"/>
      <c r="L1835" s="127"/>
      <c r="N1835" s="149"/>
      <c r="P1835" s="127"/>
    </row>
    <row r="1836" spans="5:16">
      <c r="E1836" s="174"/>
      <c r="F1836" s="174"/>
      <c r="G1836" s="127"/>
      <c r="H1836" s="117"/>
      <c r="J1836" s="149"/>
      <c r="L1836" s="127"/>
      <c r="N1836" s="149"/>
      <c r="P1836" s="127"/>
    </row>
    <row r="1837" spans="5:16">
      <c r="E1837" s="174"/>
      <c r="F1837" s="174"/>
      <c r="G1837" s="127"/>
      <c r="H1837" s="117"/>
      <c r="J1837" s="149"/>
      <c r="L1837" s="127"/>
      <c r="N1837" s="149"/>
      <c r="P1837" s="127"/>
    </row>
    <row r="1838" spans="5:16">
      <c r="E1838" s="174"/>
      <c r="F1838" s="174"/>
      <c r="G1838" s="127"/>
      <c r="H1838" s="117"/>
      <c r="J1838" s="149"/>
      <c r="L1838" s="127"/>
      <c r="N1838" s="149"/>
      <c r="P1838" s="127"/>
    </row>
    <row r="1839" spans="5:16">
      <c r="E1839" s="174"/>
      <c r="F1839" s="174"/>
      <c r="G1839" s="127"/>
      <c r="H1839" s="117"/>
      <c r="J1839" s="149"/>
      <c r="L1839" s="127"/>
      <c r="N1839" s="149"/>
      <c r="P1839" s="127"/>
    </row>
    <row r="1840" spans="5:16">
      <c r="E1840" s="174"/>
      <c r="F1840" s="174"/>
      <c r="G1840" s="127"/>
      <c r="H1840" s="117"/>
      <c r="J1840" s="149"/>
      <c r="L1840" s="127"/>
      <c r="N1840" s="149"/>
      <c r="P1840" s="127"/>
    </row>
    <row r="1841" spans="5:16">
      <c r="E1841" s="174"/>
      <c r="F1841" s="174"/>
      <c r="G1841" s="127"/>
      <c r="H1841" s="117"/>
      <c r="J1841" s="149"/>
      <c r="L1841" s="127"/>
      <c r="N1841" s="149"/>
      <c r="P1841" s="127"/>
    </row>
    <row r="1842" spans="5:16">
      <c r="E1842" s="174"/>
      <c r="F1842" s="174"/>
      <c r="G1842" s="127"/>
      <c r="H1842" s="117"/>
      <c r="J1842" s="149"/>
      <c r="L1842" s="127"/>
      <c r="N1842" s="149"/>
      <c r="P1842" s="127"/>
    </row>
    <row r="1843" spans="5:16">
      <c r="E1843" s="174"/>
      <c r="F1843" s="174"/>
      <c r="G1843" s="127"/>
      <c r="H1843" s="117"/>
      <c r="J1843" s="149"/>
      <c r="L1843" s="127"/>
      <c r="N1843" s="149"/>
      <c r="P1843" s="127"/>
    </row>
    <row r="1844" spans="5:16">
      <c r="E1844" s="174"/>
      <c r="F1844" s="174"/>
      <c r="G1844" s="127"/>
      <c r="H1844" s="117"/>
      <c r="J1844" s="149"/>
      <c r="L1844" s="127"/>
      <c r="N1844" s="149"/>
      <c r="P1844" s="127"/>
    </row>
    <row r="1845" spans="5:16">
      <c r="E1845" s="174"/>
      <c r="F1845" s="174"/>
      <c r="G1845" s="127"/>
      <c r="H1845" s="117"/>
      <c r="J1845" s="149"/>
      <c r="L1845" s="127"/>
      <c r="N1845" s="149"/>
      <c r="P1845" s="127"/>
    </row>
    <row r="1846" spans="5:16">
      <c r="E1846" s="174"/>
      <c r="F1846" s="174"/>
      <c r="G1846" s="127"/>
      <c r="H1846" s="117"/>
      <c r="J1846" s="149"/>
      <c r="L1846" s="127"/>
      <c r="N1846" s="149"/>
      <c r="P1846" s="127"/>
    </row>
    <row r="1847" spans="5:16">
      <c r="E1847" s="174"/>
      <c r="F1847" s="174"/>
      <c r="G1847" s="127"/>
      <c r="H1847" s="117"/>
      <c r="J1847" s="149"/>
      <c r="L1847" s="127"/>
      <c r="N1847" s="149"/>
      <c r="P1847" s="127"/>
    </row>
    <row r="1848" spans="5:16">
      <c r="E1848" s="174"/>
      <c r="F1848" s="174"/>
      <c r="G1848" s="127"/>
      <c r="H1848" s="117"/>
      <c r="J1848" s="149"/>
      <c r="L1848" s="127"/>
      <c r="N1848" s="149"/>
      <c r="P1848" s="127"/>
    </row>
    <row r="1849" spans="5:16">
      <c r="E1849" s="174"/>
      <c r="F1849" s="174"/>
      <c r="G1849" s="127"/>
      <c r="H1849" s="117"/>
      <c r="J1849" s="149"/>
      <c r="L1849" s="127"/>
      <c r="N1849" s="149"/>
      <c r="P1849" s="127"/>
    </row>
    <row r="1850" spans="5:16">
      <c r="E1850" s="174"/>
      <c r="F1850" s="174"/>
      <c r="G1850" s="127"/>
      <c r="H1850" s="117"/>
      <c r="J1850" s="149"/>
      <c r="L1850" s="127"/>
      <c r="N1850" s="149"/>
      <c r="P1850" s="127"/>
    </row>
    <row r="1851" spans="5:16">
      <c r="E1851" s="174"/>
      <c r="F1851" s="174"/>
      <c r="G1851" s="127"/>
      <c r="H1851" s="117"/>
      <c r="J1851" s="149"/>
      <c r="L1851" s="127"/>
      <c r="N1851" s="149"/>
      <c r="P1851" s="127"/>
    </row>
    <row r="1852" spans="5:16">
      <c r="E1852" s="174"/>
      <c r="F1852" s="174"/>
      <c r="G1852" s="127"/>
      <c r="H1852" s="117"/>
      <c r="J1852" s="149"/>
      <c r="L1852" s="127"/>
      <c r="N1852" s="149"/>
      <c r="P1852" s="127"/>
    </row>
    <row r="1853" spans="5:16">
      <c r="E1853" s="174"/>
      <c r="F1853" s="174"/>
      <c r="G1853" s="127"/>
      <c r="H1853" s="117"/>
      <c r="J1853" s="149"/>
      <c r="L1853" s="127"/>
      <c r="N1853" s="149"/>
      <c r="P1853" s="127"/>
    </row>
    <row r="1854" spans="5:16">
      <c r="E1854" s="174"/>
      <c r="F1854" s="174"/>
      <c r="G1854" s="127"/>
      <c r="H1854" s="117"/>
      <c r="J1854" s="149"/>
      <c r="L1854" s="127"/>
      <c r="N1854" s="149"/>
      <c r="P1854" s="127"/>
    </row>
    <row r="1855" spans="5:16">
      <c r="E1855" s="174"/>
      <c r="F1855" s="174"/>
      <c r="G1855" s="127"/>
      <c r="H1855" s="117"/>
      <c r="J1855" s="149"/>
      <c r="L1855" s="127"/>
      <c r="N1855" s="149"/>
      <c r="P1855" s="127"/>
    </row>
    <row r="1856" spans="5:16">
      <c r="E1856" s="174"/>
      <c r="F1856" s="174"/>
      <c r="G1856" s="127"/>
      <c r="H1856" s="117"/>
      <c r="J1856" s="149"/>
      <c r="L1856" s="127"/>
      <c r="N1856" s="149"/>
      <c r="P1856" s="127"/>
    </row>
    <row r="1857" spans="5:16">
      <c r="E1857" s="174"/>
      <c r="F1857" s="174"/>
      <c r="G1857" s="127"/>
      <c r="H1857" s="117"/>
      <c r="J1857" s="149"/>
      <c r="L1857" s="127"/>
      <c r="N1857" s="149"/>
      <c r="P1857" s="127"/>
    </row>
    <row r="1858" spans="5:16">
      <c r="E1858" s="174"/>
      <c r="F1858" s="174"/>
      <c r="G1858" s="127"/>
      <c r="H1858" s="117"/>
      <c r="J1858" s="149"/>
      <c r="L1858" s="127"/>
      <c r="N1858" s="149"/>
      <c r="P1858" s="127"/>
    </row>
    <row r="1859" spans="5:16">
      <c r="E1859" s="174"/>
      <c r="F1859" s="174"/>
      <c r="G1859" s="127"/>
      <c r="H1859" s="117"/>
      <c r="J1859" s="149"/>
      <c r="L1859" s="127"/>
      <c r="N1859" s="149"/>
      <c r="P1859" s="127"/>
    </row>
    <row r="1860" spans="5:16">
      <c r="E1860" s="174"/>
      <c r="F1860" s="174"/>
      <c r="G1860" s="127"/>
      <c r="H1860" s="117"/>
      <c r="J1860" s="149"/>
      <c r="L1860" s="127"/>
      <c r="N1860" s="149"/>
      <c r="P1860" s="127"/>
    </row>
    <row r="1861" spans="5:16">
      <c r="E1861" s="174"/>
      <c r="F1861" s="174"/>
      <c r="G1861" s="127"/>
      <c r="H1861" s="117"/>
      <c r="J1861" s="149"/>
      <c r="L1861" s="127"/>
      <c r="N1861" s="149"/>
      <c r="P1861" s="127"/>
    </row>
    <row r="1862" spans="5:16">
      <c r="E1862" s="174"/>
      <c r="F1862" s="174"/>
      <c r="G1862" s="127"/>
      <c r="H1862" s="117"/>
      <c r="J1862" s="149"/>
      <c r="L1862" s="127"/>
      <c r="N1862" s="149"/>
      <c r="P1862" s="127"/>
    </row>
    <row r="1863" spans="5:16">
      <c r="E1863" s="174"/>
      <c r="F1863" s="174"/>
      <c r="G1863" s="127"/>
      <c r="H1863" s="117"/>
      <c r="J1863" s="149"/>
      <c r="L1863" s="127"/>
      <c r="N1863" s="149"/>
      <c r="P1863" s="127"/>
    </row>
    <row r="1864" spans="5:16">
      <c r="E1864" s="174"/>
      <c r="F1864" s="174"/>
      <c r="G1864" s="127"/>
      <c r="H1864" s="117"/>
      <c r="J1864" s="149"/>
      <c r="L1864" s="127"/>
      <c r="N1864" s="149"/>
      <c r="P1864" s="127"/>
    </row>
    <row r="1865" spans="5:16">
      <c r="E1865" s="174"/>
      <c r="F1865" s="174"/>
      <c r="G1865" s="127"/>
      <c r="H1865" s="117"/>
      <c r="J1865" s="149"/>
      <c r="L1865" s="127"/>
      <c r="N1865" s="149"/>
      <c r="P1865" s="127"/>
    </row>
    <row r="1866" spans="5:16">
      <c r="E1866" s="174"/>
      <c r="F1866" s="174"/>
      <c r="G1866" s="127"/>
      <c r="H1866" s="117"/>
      <c r="J1866" s="149"/>
      <c r="L1866" s="127"/>
      <c r="N1866" s="149"/>
      <c r="P1866" s="127"/>
    </row>
    <row r="1867" spans="5:16">
      <c r="E1867" s="174"/>
      <c r="F1867" s="174"/>
      <c r="G1867" s="127"/>
      <c r="H1867" s="117"/>
      <c r="J1867" s="149"/>
      <c r="L1867" s="127"/>
      <c r="N1867" s="149"/>
      <c r="P1867" s="127"/>
    </row>
    <row r="1868" spans="5:16">
      <c r="E1868" s="174"/>
      <c r="F1868" s="174"/>
      <c r="G1868" s="127"/>
      <c r="H1868" s="117"/>
      <c r="J1868" s="149"/>
      <c r="L1868" s="127"/>
      <c r="N1868" s="149"/>
      <c r="P1868" s="127"/>
    </row>
    <row r="1869" spans="5:16">
      <c r="E1869" s="174"/>
      <c r="F1869" s="174"/>
      <c r="G1869" s="127"/>
      <c r="H1869" s="117"/>
      <c r="J1869" s="149"/>
      <c r="L1869" s="127"/>
      <c r="N1869" s="149"/>
      <c r="P1869" s="127"/>
    </row>
    <row r="1870" spans="5:16">
      <c r="E1870" s="174"/>
      <c r="F1870" s="174"/>
      <c r="G1870" s="127"/>
      <c r="H1870" s="117"/>
      <c r="J1870" s="149"/>
      <c r="L1870" s="127"/>
      <c r="N1870" s="149"/>
      <c r="P1870" s="127"/>
    </row>
    <row r="1871" spans="5:16">
      <c r="E1871" s="174"/>
      <c r="F1871" s="174"/>
      <c r="G1871" s="127"/>
      <c r="H1871" s="117"/>
      <c r="J1871" s="149"/>
      <c r="L1871" s="127"/>
      <c r="N1871" s="149"/>
      <c r="P1871" s="127"/>
    </row>
    <row r="1872" spans="5:16">
      <c r="E1872" s="174"/>
      <c r="F1872" s="174"/>
      <c r="G1872" s="127"/>
      <c r="H1872" s="117"/>
      <c r="J1872" s="149"/>
      <c r="L1872" s="127"/>
      <c r="N1872" s="149"/>
      <c r="P1872" s="127"/>
    </row>
    <row r="1873" spans="5:16">
      <c r="E1873" s="174"/>
      <c r="F1873" s="174"/>
      <c r="G1873" s="127"/>
      <c r="H1873" s="117"/>
      <c r="J1873" s="149"/>
      <c r="L1873" s="127"/>
      <c r="N1873" s="149"/>
      <c r="P1873" s="127"/>
    </row>
    <row r="1874" spans="5:16">
      <c r="E1874" s="174"/>
      <c r="F1874" s="174"/>
      <c r="G1874" s="127"/>
      <c r="H1874" s="117"/>
      <c r="J1874" s="149"/>
      <c r="L1874" s="127"/>
      <c r="N1874" s="149"/>
      <c r="P1874" s="127"/>
    </row>
    <row r="1875" spans="5:16">
      <c r="E1875" s="174"/>
      <c r="F1875" s="174"/>
      <c r="G1875" s="127"/>
      <c r="H1875" s="117"/>
      <c r="J1875" s="149"/>
      <c r="L1875" s="127"/>
      <c r="N1875" s="149"/>
      <c r="P1875" s="127"/>
    </row>
    <row r="1876" spans="5:16">
      <c r="E1876" s="174"/>
      <c r="F1876" s="174"/>
      <c r="G1876" s="127"/>
      <c r="H1876" s="117"/>
      <c r="J1876" s="149"/>
      <c r="L1876" s="127"/>
      <c r="N1876" s="149"/>
      <c r="P1876" s="127"/>
    </row>
    <row r="1877" spans="5:16">
      <c r="E1877" s="174"/>
      <c r="F1877" s="174"/>
      <c r="G1877" s="127"/>
      <c r="H1877" s="117"/>
      <c r="J1877" s="149"/>
      <c r="L1877" s="127"/>
      <c r="N1877" s="149"/>
      <c r="P1877" s="127"/>
    </row>
    <row r="1878" spans="5:16">
      <c r="E1878" s="174"/>
      <c r="F1878" s="174"/>
      <c r="G1878" s="127"/>
      <c r="H1878" s="117"/>
      <c r="J1878" s="149"/>
      <c r="L1878" s="127"/>
      <c r="N1878" s="149"/>
      <c r="P1878" s="127"/>
    </row>
    <row r="1879" spans="5:16">
      <c r="E1879" s="174"/>
      <c r="F1879" s="174"/>
      <c r="G1879" s="127"/>
      <c r="H1879" s="117"/>
      <c r="J1879" s="149"/>
      <c r="L1879" s="127"/>
      <c r="N1879" s="149"/>
      <c r="P1879" s="127"/>
    </row>
    <row r="1880" spans="5:16">
      <c r="E1880" s="174"/>
      <c r="F1880" s="174"/>
      <c r="G1880" s="127"/>
      <c r="H1880" s="117"/>
      <c r="J1880" s="149"/>
      <c r="L1880" s="127"/>
      <c r="N1880" s="149"/>
      <c r="P1880" s="127"/>
    </row>
    <row r="1881" spans="5:16">
      <c r="E1881" s="174"/>
      <c r="F1881" s="174"/>
      <c r="G1881" s="127"/>
      <c r="H1881" s="117"/>
      <c r="J1881" s="149"/>
      <c r="L1881" s="127"/>
      <c r="N1881" s="149"/>
      <c r="P1881" s="127"/>
    </row>
    <row r="1882" spans="5:16">
      <c r="E1882" s="174"/>
      <c r="F1882" s="174"/>
      <c r="G1882" s="127"/>
      <c r="H1882" s="117"/>
      <c r="J1882" s="149"/>
      <c r="L1882" s="127"/>
      <c r="N1882" s="149"/>
      <c r="P1882" s="127"/>
    </row>
    <row r="1883" spans="5:16">
      <c r="E1883" s="174"/>
      <c r="F1883" s="174"/>
      <c r="G1883" s="127"/>
      <c r="H1883" s="117"/>
      <c r="J1883" s="149"/>
      <c r="L1883" s="127"/>
      <c r="N1883" s="149"/>
      <c r="P1883" s="127"/>
    </row>
    <row r="1884" spans="5:16">
      <c r="E1884" s="174"/>
      <c r="F1884" s="174"/>
      <c r="G1884" s="127"/>
      <c r="H1884" s="117"/>
      <c r="J1884" s="149"/>
      <c r="L1884" s="127"/>
      <c r="N1884" s="149"/>
      <c r="P1884" s="127"/>
    </row>
    <row r="1885" spans="5:16">
      <c r="E1885" s="174"/>
      <c r="F1885" s="174"/>
      <c r="G1885" s="127"/>
      <c r="H1885" s="117"/>
      <c r="J1885" s="149"/>
      <c r="L1885" s="127"/>
      <c r="N1885" s="149"/>
      <c r="P1885" s="127"/>
    </row>
    <row r="1886" spans="5:16">
      <c r="E1886" s="174"/>
      <c r="F1886" s="174"/>
      <c r="G1886" s="127"/>
      <c r="H1886" s="117"/>
      <c r="J1886" s="149"/>
      <c r="L1886" s="127"/>
      <c r="N1886" s="149"/>
      <c r="P1886" s="127"/>
    </row>
    <row r="1887" spans="5:16">
      <c r="E1887" s="174"/>
      <c r="F1887" s="174"/>
      <c r="G1887" s="127"/>
      <c r="H1887" s="117"/>
      <c r="J1887" s="149"/>
      <c r="L1887" s="127"/>
      <c r="N1887" s="149"/>
      <c r="P1887" s="127"/>
    </row>
    <row r="1888" spans="5:16">
      <c r="E1888" s="174"/>
      <c r="F1888" s="174"/>
      <c r="G1888" s="127"/>
      <c r="H1888" s="117"/>
      <c r="J1888" s="149"/>
      <c r="L1888" s="127"/>
      <c r="N1888" s="149"/>
      <c r="P1888" s="127"/>
    </row>
    <row r="1889" spans="5:16">
      <c r="E1889" s="174"/>
      <c r="F1889" s="174"/>
      <c r="G1889" s="127"/>
      <c r="H1889" s="117"/>
      <c r="J1889" s="149"/>
      <c r="L1889" s="127"/>
      <c r="N1889" s="149"/>
      <c r="P1889" s="127"/>
    </row>
    <row r="1890" spans="5:16">
      <c r="E1890" s="174"/>
      <c r="F1890" s="174"/>
      <c r="G1890" s="127"/>
      <c r="H1890" s="117"/>
      <c r="J1890" s="149"/>
      <c r="L1890" s="127"/>
      <c r="N1890" s="149"/>
      <c r="P1890" s="127"/>
    </row>
    <row r="1891" spans="5:16">
      <c r="E1891" s="174"/>
      <c r="F1891" s="174"/>
      <c r="G1891" s="127"/>
      <c r="H1891" s="117"/>
      <c r="J1891" s="149"/>
      <c r="L1891" s="127"/>
      <c r="N1891" s="149"/>
      <c r="P1891" s="127"/>
    </row>
    <row r="1892" spans="5:16">
      <c r="E1892" s="174"/>
      <c r="F1892" s="174"/>
      <c r="G1892" s="127"/>
      <c r="H1892" s="117"/>
      <c r="J1892" s="149"/>
      <c r="L1892" s="127"/>
      <c r="N1892" s="149"/>
      <c r="P1892" s="127"/>
    </row>
    <row r="1893" spans="5:16">
      <c r="E1893" s="174"/>
      <c r="F1893" s="174"/>
      <c r="G1893" s="127"/>
      <c r="H1893" s="117"/>
      <c r="J1893" s="149"/>
      <c r="L1893" s="127"/>
      <c r="N1893" s="149"/>
      <c r="P1893" s="127"/>
    </row>
    <row r="1894" spans="5:16">
      <c r="E1894" s="174"/>
      <c r="F1894" s="174"/>
      <c r="G1894" s="127"/>
      <c r="H1894" s="117"/>
      <c r="J1894" s="149"/>
      <c r="L1894" s="127"/>
      <c r="N1894" s="149"/>
      <c r="P1894" s="127"/>
    </row>
    <row r="1895" spans="5:16">
      <c r="E1895" s="174"/>
      <c r="F1895" s="174"/>
      <c r="G1895" s="127"/>
      <c r="H1895" s="117"/>
      <c r="J1895" s="149"/>
      <c r="L1895" s="127"/>
      <c r="N1895" s="149"/>
      <c r="P1895" s="127"/>
    </row>
    <row r="1896" spans="5:16">
      <c r="E1896" s="174"/>
      <c r="F1896" s="174"/>
      <c r="G1896" s="127"/>
      <c r="H1896" s="117"/>
      <c r="J1896" s="149"/>
      <c r="L1896" s="127"/>
      <c r="N1896" s="149"/>
      <c r="P1896" s="127"/>
    </row>
    <row r="1897" spans="5:16">
      <c r="E1897" s="174"/>
      <c r="F1897" s="174"/>
      <c r="G1897" s="127"/>
      <c r="H1897" s="117"/>
      <c r="J1897" s="149"/>
      <c r="L1897" s="127"/>
      <c r="N1897" s="149"/>
      <c r="P1897" s="127"/>
    </row>
    <row r="1898" spans="5:16">
      <c r="E1898" s="174"/>
      <c r="F1898" s="174"/>
      <c r="G1898" s="127"/>
      <c r="H1898" s="117"/>
      <c r="J1898" s="149"/>
      <c r="L1898" s="127"/>
      <c r="N1898" s="149"/>
      <c r="P1898" s="127"/>
    </row>
    <row r="1899" spans="5:16">
      <c r="E1899" s="174"/>
      <c r="F1899" s="174"/>
      <c r="G1899" s="127"/>
      <c r="H1899" s="117"/>
      <c r="J1899" s="149"/>
      <c r="L1899" s="127"/>
      <c r="N1899" s="149"/>
      <c r="P1899" s="127"/>
    </row>
    <row r="1900" spans="5:16">
      <c r="E1900" s="174"/>
      <c r="F1900" s="174"/>
      <c r="G1900" s="127"/>
      <c r="H1900" s="117"/>
      <c r="J1900" s="149"/>
      <c r="L1900" s="127"/>
      <c r="N1900" s="149"/>
      <c r="P1900" s="127"/>
    </row>
    <row r="1901" spans="5:16">
      <c r="E1901" s="174"/>
      <c r="F1901" s="174"/>
      <c r="G1901" s="127"/>
      <c r="H1901" s="117"/>
      <c r="J1901" s="149"/>
      <c r="L1901" s="127"/>
      <c r="N1901" s="149"/>
      <c r="P1901" s="127"/>
    </row>
    <row r="1902" spans="5:16">
      <c r="E1902" s="174"/>
      <c r="F1902" s="174"/>
      <c r="G1902" s="127"/>
      <c r="H1902" s="117"/>
      <c r="J1902" s="149"/>
      <c r="L1902" s="127"/>
      <c r="N1902" s="149"/>
      <c r="P1902" s="127"/>
    </row>
    <row r="1903" spans="5:16">
      <c r="E1903" s="174"/>
      <c r="F1903" s="174"/>
      <c r="G1903" s="127"/>
      <c r="H1903" s="117"/>
      <c r="J1903" s="149"/>
      <c r="L1903" s="127"/>
      <c r="N1903" s="149"/>
      <c r="P1903" s="127"/>
    </row>
    <row r="1904" spans="5:16">
      <c r="E1904" s="174"/>
      <c r="F1904" s="174"/>
      <c r="G1904" s="127"/>
      <c r="H1904" s="117"/>
      <c r="J1904" s="149"/>
      <c r="L1904" s="127"/>
      <c r="N1904" s="149"/>
      <c r="P1904" s="127"/>
    </row>
    <row r="1905" spans="5:16">
      <c r="E1905" s="174"/>
      <c r="F1905" s="174"/>
      <c r="G1905" s="127"/>
      <c r="H1905" s="117"/>
      <c r="J1905" s="149"/>
      <c r="L1905" s="127"/>
      <c r="N1905" s="149"/>
      <c r="P1905" s="127"/>
    </row>
    <row r="1906" spans="5:16">
      <c r="E1906" s="174"/>
      <c r="F1906" s="174"/>
      <c r="G1906" s="127"/>
      <c r="H1906" s="117"/>
      <c r="J1906" s="149"/>
      <c r="L1906" s="127"/>
      <c r="N1906" s="149"/>
      <c r="P1906" s="127"/>
    </row>
    <row r="1907" spans="5:16">
      <c r="E1907" s="174"/>
      <c r="F1907" s="174"/>
      <c r="G1907" s="127"/>
      <c r="H1907" s="117"/>
      <c r="J1907" s="149"/>
      <c r="L1907" s="127"/>
      <c r="N1907" s="149"/>
      <c r="P1907" s="127"/>
    </row>
    <row r="1908" spans="5:16">
      <c r="E1908" s="174"/>
      <c r="F1908" s="174"/>
      <c r="G1908" s="127"/>
      <c r="H1908" s="117"/>
      <c r="J1908" s="149"/>
      <c r="L1908" s="127"/>
      <c r="N1908" s="149"/>
      <c r="P1908" s="127"/>
    </row>
    <row r="1909" spans="5:16">
      <c r="E1909" s="174"/>
      <c r="F1909" s="174"/>
      <c r="G1909" s="127"/>
      <c r="H1909" s="117"/>
      <c r="J1909" s="149"/>
      <c r="L1909" s="127"/>
      <c r="N1909" s="149"/>
      <c r="P1909" s="127"/>
    </row>
    <row r="1910" spans="5:16">
      <c r="E1910" s="174"/>
      <c r="F1910" s="174"/>
      <c r="G1910" s="127"/>
      <c r="H1910" s="117"/>
      <c r="J1910" s="149"/>
      <c r="L1910" s="127"/>
      <c r="N1910" s="149"/>
      <c r="P1910" s="127"/>
    </row>
    <row r="1911" spans="5:16">
      <c r="E1911" s="174"/>
      <c r="F1911" s="174"/>
      <c r="G1911" s="127"/>
      <c r="H1911" s="117"/>
      <c r="J1911" s="149"/>
      <c r="L1911" s="127"/>
      <c r="N1911" s="149"/>
      <c r="P1911" s="127"/>
    </row>
    <row r="1912" spans="5:16">
      <c r="E1912" s="174"/>
      <c r="F1912" s="174"/>
      <c r="G1912" s="127"/>
      <c r="H1912" s="117"/>
      <c r="J1912" s="149"/>
      <c r="L1912" s="127"/>
      <c r="N1912" s="149"/>
      <c r="P1912" s="127"/>
    </row>
    <row r="1913" spans="5:16">
      <c r="E1913" s="174"/>
      <c r="F1913" s="174"/>
      <c r="G1913" s="127"/>
      <c r="H1913" s="117"/>
      <c r="J1913" s="149"/>
      <c r="L1913" s="127"/>
      <c r="N1913" s="149"/>
      <c r="P1913" s="127"/>
    </row>
    <row r="1914" spans="5:16">
      <c r="E1914" s="174"/>
      <c r="F1914" s="174"/>
      <c r="G1914" s="127"/>
      <c r="H1914" s="117"/>
      <c r="J1914" s="149"/>
      <c r="L1914" s="127"/>
      <c r="N1914" s="149"/>
      <c r="P1914" s="127"/>
    </row>
    <row r="1915" spans="5:16">
      <c r="E1915" s="174"/>
      <c r="F1915" s="174"/>
      <c r="G1915" s="127"/>
      <c r="H1915" s="117"/>
      <c r="J1915" s="149"/>
      <c r="L1915" s="127"/>
      <c r="N1915" s="149"/>
      <c r="P1915" s="127"/>
    </row>
    <row r="1916" spans="5:16">
      <c r="E1916" s="174"/>
      <c r="F1916" s="174"/>
      <c r="G1916" s="127"/>
      <c r="H1916" s="117"/>
      <c r="J1916" s="149"/>
      <c r="L1916" s="127"/>
      <c r="N1916" s="149"/>
      <c r="P1916" s="127"/>
    </row>
    <row r="1917" spans="5:16">
      <c r="E1917" s="174"/>
      <c r="F1917" s="174"/>
      <c r="G1917" s="127"/>
      <c r="H1917" s="117"/>
      <c r="J1917" s="149"/>
      <c r="L1917" s="127"/>
      <c r="N1917" s="149"/>
      <c r="P1917" s="127"/>
    </row>
    <row r="1918" spans="5:16">
      <c r="E1918" s="174"/>
      <c r="F1918" s="174"/>
      <c r="G1918" s="127"/>
      <c r="H1918" s="117"/>
      <c r="J1918" s="149"/>
      <c r="L1918" s="127"/>
      <c r="N1918" s="149"/>
      <c r="P1918" s="127"/>
    </row>
    <row r="1919" spans="5:16">
      <c r="E1919" s="174"/>
      <c r="F1919" s="174"/>
      <c r="G1919" s="127"/>
      <c r="H1919" s="117"/>
      <c r="J1919" s="149"/>
      <c r="L1919" s="127"/>
      <c r="N1919" s="149"/>
      <c r="P1919" s="127"/>
    </row>
    <row r="1920" spans="5:16">
      <c r="E1920" s="174"/>
      <c r="F1920" s="174"/>
      <c r="G1920" s="127"/>
      <c r="H1920" s="117"/>
      <c r="J1920" s="149"/>
      <c r="L1920" s="127"/>
      <c r="N1920" s="149"/>
      <c r="P1920" s="127"/>
    </row>
    <row r="1921" spans="5:16">
      <c r="E1921" s="174"/>
      <c r="F1921" s="174"/>
      <c r="G1921" s="127"/>
      <c r="H1921" s="117"/>
      <c r="J1921" s="149"/>
      <c r="L1921" s="127"/>
      <c r="N1921" s="149"/>
      <c r="P1921" s="127"/>
    </row>
    <row r="1922" spans="5:16">
      <c r="E1922" s="174"/>
      <c r="F1922" s="174"/>
      <c r="G1922" s="127"/>
      <c r="H1922" s="117"/>
      <c r="J1922" s="149"/>
      <c r="L1922" s="127"/>
      <c r="N1922" s="149"/>
      <c r="P1922" s="127"/>
    </row>
    <row r="1923" spans="5:16">
      <c r="E1923" s="174"/>
      <c r="F1923" s="174"/>
      <c r="G1923" s="127"/>
      <c r="H1923" s="117"/>
      <c r="J1923" s="149"/>
      <c r="L1923" s="127"/>
      <c r="N1923" s="149"/>
      <c r="P1923" s="127"/>
    </row>
    <row r="1924" spans="5:16">
      <c r="E1924" s="174"/>
      <c r="F1924" s="174"/>
      <c r="G1924" s="127"/>
      <c r="H1924" s="117"/>
      <c r="J1924" s="149"/>
      <c r="L1924" s="127"/>
      <c r="N1924" s="149"/>
      <c r="P1924" s="127"/>
    </row>
    <row r="1925" spans="5:16">
      <c r="E1925" s="174"/>
      <c r="F1925" s="174"/>
      <c r="G1925" s="127"/>
      <c r="H1925" s="117"/>
      <c r="J1925" s="149"/>
      <c r="L1925" s="127"/>
      <c r="N1925" s="149"/>
      <c r="P1925" s="127"/>
    </row>
    <row r="1926" spans="5:16">
      <c r="E1926" s="174"/>
      <c r="F1926" s="174"/>
      <c r="G1926" s="127"/>
      <c r="H1926" s="117"/>
      <c r="J1926" s="149"/>
      <c r="L1926" s="127"/>
      <c r="N1926" s="149"/>
      <c r="P1926" s="127"/>
    </row>
    <row r="1927" spans="5:16">
      <c r="E1927" s="174"/>
      <c r="F1927" s="174"/>
      <c r="G1927" s="127"/>
      <c r="H1927" s="117"/>
      <c r="J1927" s="149"/>
      <c r="L1927" s="127"/>
      <c r="N1927" s="149"/>
      <c r="P1927" s="127"/>
    </row>
    <row r="1928" spans="5:16">
      <c r="E1928" s="174"/>
      <c r="F1928" s="174"/>
      <c r="G1928" s="127"/>
      <c r="H1928" s="117"/>
      <c r="J1928" s="149"/>
      <c r="L1928" s="127"/>
      <c r="N1928" s="149"/>
      <c r="P1928" s="127"/>
    </row>
    <row r="1929" spans="5:16">
      <c r="E1929" s="174"/>
      <c r="F1929" s="174"/>
      <c r="G1929" s="127"/>
      <c r="H1929" s="117"/>
      <c r="J1929" s="149"/>
      <c r="L1929" s="127"/>
      <c r="N1929" s="149"/>
      <c r="P1929" s="127"/>
    </row>
    <row r="1930" spans="5:16">
      <c r="E1930" s="174"/>
      <c r="F1930" s="174"/>
      <c r="G1930" s="127"/>
      <c r="H1930" s="117"/>
      <c r="J1930" s="149"/>
      <c r="L1930" s="127"/>
      <c r="N1930" s="149"/>
      <c r="P1930" s="127"/>
    </row>
    <row r="1931" spans="5:16">
      <c r="E1931" s="174"/>
      <c r="F1931" s="174"/>
      <c r="G1931" s="127"/>
      <c r="H1931" s="117"/>
      <c r="J1931" s="149"/>
      <c r="L1931" s="127"/>
      <c r="N1931" s="149"/>
      <c r="P1931" s="127"/>
    </row>
    <row r="1932" spans="5:16">
      <c r="E1932" s="174"/>
      <c r="F1932" s="174"/>
      <c r="G1932" s="127"/>
      <c r="H1932" s="117"/>
      <c r="J1932" s="149"/>
      <c r="L1932" s="127"/>
      <c r="N1932" s="149"/>
      <c r="P1932" s="127"/>
    </row>
    <row r="1933" spans="5:16">
      <c r="E1933" s="174"/>
      <c r="F1933" s="174"/>
      <c r="G1933" s="127"/>
      <c r="H1933" s="117"/>
      <c r="J1933" s="149"/>
      <c r="L1933" s="127"/>
      <c r="N1933" s="149"/>
      <c r="P1933" s="127"/>
    </row>
    <row r="1934" spans="5:16">
      <c r="E1934" s="174"/>
      <c r="F1934" s="174"/>
      <c r="G1934" s="127"/>
      <c r="H1934" s="117"/>
      <c r="J1934" s="149"/>
      <c r="L1934" s="127"/>
      <c r="N1934" s="149"/>
      <c r="P1934" s="127"/>
    </row>
    <row r="1935" spans="5:16">
      <c r="E1935" s="174"/>
      <c r="F1935" s="174"/>
      <c r="G1935" s="127"/>
      <c r="H1935" s="117"/>
      <c r="J1935" s="149"/>
      <c r="L1935" s="127"/>
      <c r="N1935" s="149"/>
      <c r="P1935" s="127"/>
    </row>
    <row r="1936" spans="5:16">
      <c r="E1936" s="174"/>
      <c r="F1936" s="174"/>
      <c r="G1936" s="127"/>
      <c r="H1936" s="117"/>
      <c r="J1936" s="149"/>
      <c r="L1936" s="127"/>
      <c r="N1936" s="149"/>
      <c r="P1936" s="127"/>
    </row>
    <row r="1937" spans="5:16">
      <c r="E1937" s="174"/>
      <c r="F1937" s="174"/>
      <c r="G1937" s="127"/>
      <c r="H1937" s="117"/>
      <c r="J1937" s="149"/>
      <c r="L1937" s="127"/>
      <c r="N1937" s="149"/>
      <c r="P1937" s="127"/>
    </row>
    <row r="1938" spans="5:16">
      <c r="E1938" s="174"/>
      <c r="F1938" s="174"/>
      <c r="G1938" s="127"/>
      <c r="H1938" s="117"/>
      <c r="J1938" s="149"/>
      <c r="L1938" s="127"/>
      <c r="N1938" s="149"/>
      <c r="P1938" s="127"/>
    </row>
    <row r="1939" spans="5:16">
      <c r="E1939" s="174"/>
      <c r="F1939" s="174"/>
      <c r="G1939" s="127"/>
      <c r="H1939" s="117"/>
      <c r="J1939" s="149"/>
      <c r="L1939" s="127"/>
      <c r="N1939" s="149"/>
      <c r="P1939" s="127"/>
    </row>
    <row r="1940" spans="5:16">
      <c r="E1940" s="174"/>
      <c r="F1940" s="174"/>
      <c r="G1940" s="127"/>
      <c r="H1940" s="117"/>
      <c r="J1940" s="149"/>
      <c r="L1940" s="127"/>
      <c r="N1940" s="149"/>
      <c r="P1940" s="127"/>
    </row>
    <row r="1941" spans="5:16">
      <c r="E1941" s="174"/>
      <c r="F1941" s="174"/>
      <c r="G1941" s="127"/>
      <c r="H1941" s="117"/>
      <c r="J1941" s="149"/>
      <c r="L1941" s="127"/>
      <c r="N1941" s="149"/>
      <c r="P1941" s="127"/>
    </row>
    <row r="1942" spans="5:16">
      <c r="E1942" s="174"/>
      <c r="F1942" s="174"/>
      <c r="G1942" s="127"/>
      <c r="H1942" s="117"/>
      <c r="J1942" s="149"/>
      <c r="L1942" s="127"/>
      <c r="N1942" s="149"/>
      <c r="P1942" s="127"/>
    </row>
    <row r="1943" spans="5:16">
      <c r="E1943" s="174"/>
      <c r="F1943" s="174"/>
      <c r="G1943" s="127"/>
      <c r="H1943" s="117"/>
      <c r="J1943" s="149"/>
      <c r="L1943" s="127"/>
      <c r="N1943" s="149"/>
      <c r="P1943" s="127"/>
    </row>
    <row r="1944" spans="5:16">
      <c r="E1944" s="174"/>
      <c r="F1944" s="174"/>
      <c r="G1944" s="127"/>
      <c r="H1944" s="117"/>
      <c r="J1944" s="149"/>
      <c r="L1944" s="127"/>
      <c r="N1944" s="149"/>
      <c r="P1944" s="127"/>
    </row>
    <row r="1945" spans="5:16">
      <c r="E1945" s="174"/>
      <c r="F1945" s="174"/>
      <c r="G1945" s="127"/>
      <c r="H1945" s="117"/>
      <c r="J1945" s="149"/>
      <c r="L1945" s="127"/>
      <c r="N1945" s="149"/>
      <c r="P1945" s="127"/>
    </row>
    <row r="1946" spans="5:16">
      <c r="E1946" s="174"/>
      <c r="F1946" s="174"/>
      <c r="G1946" s="127"/>
      <c r="H1946" s="117"/>
      <c r="J1946" s="149"/>
      <c r="L1946" s="127"/>
      <c r="N1946" s="149"/>
      <c r="P1946" s="127"/>
    </row>
    <row r="1947" spans="5:16">
      <c r="E1947" s="174"/>
      <c r="F1947" s="174"/>
      <c r="G1947" s="127"/>
      <c r="H1947" s="117"/>
      <c r="J1947" s="149"/>
      <c r="L1947" s="127"/>
      <c r="N1947" s="149"/>
      <c r="P1947" s="127"/>
    </row>
    <row r="1948" spans="5:16">
      <c r="E1948" s="174"/>
      <c r="F1948" s="174"/>
      <c r="G1948" s="127"/>
      <c r="H1948" s="117"/>
      <c r="J1948" s="149"/>
      <c r="L1948" s="127"/>
      <c r="N1948" s="149"/>
      <c r="P1948" s="127"/>
    </row>
    <row r="1949" spans="5:16">
      <c r="E1949" s="174"/>
      <c r="F1949" s="174"/>
      <c r="G1949" s="127"/>
      <c r="H1949" s="117"/>
      <c r="J1949" s="149"/>
      <c r="L1949" s="127"/>
      <c r="N1949" s="149"/>
      <c r="P1949" s="127"/>
    </row>
    <row r="1950" spans="5:16">
      <c r="E1950" s="174"/>
      <c r="F1950" s="174"/>
      <c r="G1950" s="127"/>
      <c r="H1950" s="117"/>
      <c r="J1950" s="149"/>
      <c r="L1950" s="127"/>
      <c r="N1950" s="149"/>
      <c r="P1950" s="127"/>
    </row>
    <row r="1951" spans="5:16">
      <c r="E1951" s="174"/>
      <c r="F1951" s="174"/>
      <c r="G1951" s="127"/>
      <c r="H1951" s="117"/>
      <c r="J1951" s="149"/>
      <c r="L1951" s="127"/>
      <c r="N1951" s="149"/>
      <c r="P1951" s="127"/>
    </row>
    <row r="1952" spans="5:16">
      <c r="E1952" s="174"/>
      <c r="F1952" s="174"/>
      <c r="G1952" s="127"/>
      <c r="H1952" s="117"/>
      <c r="J1952" s="149"/>
      <c r="L1952" s="127"/>
      <c r="N1952" s="149"/>
      <c r="P1952" s="127"/>
    </row>
    <row r="1953" spans="5:16">
      <c r="E1953" s="174"/>
      <c r="F1953" s="174"/>
      <c r="G1953" s="127"/>
      <c r="H1953" s="117"/>
      <c r="J1953" s="149"/>
      <c r="L1953" s="127"/>
      <c r="N1953" s="149"/>
      <c r="P1953" s="127"/>
    </row>
    <row r="1954" spans="5:16">
      <c r="E1954" s="174"/>
      <c r="F1954" s="174"/>
      <c r="G1954" s="127"/>
      <c r="H1954" s="117"/>
      <c r="J1954" s="149"/>
      <c r="L1954" s="127"/>
      <c r="N1954" s="149"/>
      <c r="P1954" s="127"/>
    </row>
    <row r="1955" spans="5:16">
      <c r="E1955" s="174"/>
      <c r="F1955" s="174"/>
      <c r="G1955" s="127"/>
      <c r="H1955" s="117"/>
      <c r="J1955" s="149"/>
      <c r="L1955" s="127"/>
      <c r="N1955" s="149"/>
      <c r="P1955" s="127"/>
    </row>
    <row r="1956" spans="5:16">
      <c r="E1956" s="174"/>
      <c r="F1956" s="174"/>
      <c r="G1956" s="127"/>
      <c r="H1956" s="117"/>
      <c r="J1956" s="149"/>
      <c r="L1956" s="127"/>
      <c r="N1956" s="149"/>
      <c r="P1956" s="127"/>
    </row>
    <row r="1957" spans="5:16">
      <c r="E1957" s="174"/>
      <c r="F1957" s="174"/>
      <c r="G1957" s="127"/>
      <c r="H1957" s="117"/>
      <c r="J1957" s="149"/>
      <c r="L1957" s="127"/>
      <c r="N1957" s="149"/>
      <c r="P1957" s="127"/>
    </row>
    <row r="1958" spans="5:16">
      <c r="E1958" s="174"/>
      <c r="F1958" s="174"/>
      <c r="G1958" s="127"/>
      <c r="H1958" s="117"/>
      <c r="J1958" s="149"/>
      <c r="L1958" s="127"/>
      <c r="N1958" s="149"/>
      <c r="P1958" s="127"/>
    </row>
    <row r="1959" spans="5:16">
      <c r="E1959" s="174"/>
      <c r="F1959" s="174"/>
      <c r="G1959" s="127"/>
      <c r="H1959" s="117"/>
      <c r="J1959" s="149"/>
      <c r="L1959" s="127"/>
      <c r="N1959" s="149"/>
      <c r="P1959" s="127"/>
    </row>
    <row r="1960" spans="5:16">
      <c r="E1960" s="174"/>
      <c r="F1960" s="174"/>
      <c r="G1960" s="127"/>
      <c r="H1960" s="117"/>
      <c r="J1960" s="149"/>
      <c r="L1960" s="127"/>
      <c r="N1960" s="149"/>
      <c r="P1960" s="127"/>
    </row>
    <row r="1961" spans="5:16">
      <c r="E1961" s="174"/>
      <c r="F1961" s="174"/>
      <c r="G1961" s="127"/>
      <c r="H1961" s="117"/>
      <c r="J1961" s="149"/>
      <c r="L1961" s="127"/>
      <c r="N1961" s="149"/>
      <c r="P1961" s="127"/>
    </row>
    <row r="1962" spans="5:16">
      <c r="E1962" s="174"/>
      <c r="F1962" s="174"/>
      <c r="G1962" s="127"/>
      <c r="H1962" s="117"/>
      <c r="J1962" s="149"/>
      <c r="L1962" s="127"/>
      <c r="N1962" s="149"/>
      <c r="P1962" s="127"/>
    </row>
    <row r="1963" spans="5:16">
      <c r="E1963" s="174"/>
      <c r="F1963" s="174"/>
      <c r="G1963" s="127"/>
      <c r="H1963" s="117"/>
      <c r="J1963" s="149"/>
      <c r="L1963" s="127"/>
      <c r="N1963" s="149"/>
      <c r="P1963" s="127"/>
    </row>
    <row r="1964" spans="5:16">
      <c r="E1964" s="174"/>
      <c r="F1964" s="174"/>
      <c r="G1964" s="127"/>
      <c r="H1964" s="117"/>
      <c r="J1964" s="149"/>
      <c r="L1964" s="127"/>
      <c r="N1964" s="149"/>
      <c r="P1964" s="127"/>
    </row>
    <row r="1965" spans="5:16">
      <c r="E1965" s="174"/>
      <c r="F1965" s="174"/>
      <c r="G1965" s="127"/>
      <c r="H1965" s="117"/>
      <c r="J1965" s="149"/>
      <c r="L1965" s="127"/>
      <c r="N1965" s="149"/>
      <c r="P1965" s="127"/>
    </row>
    <row r="1966" spans="5:16">
      <c r="E1966" s="174"/>
      <c r="F1966" s="174"/>
      <c r="G1966" s="127"/>
      <c r="H1966" s="117"/>
      <c r="J1966" s="149"/>
      <c r="L1966" s="127"/>
      <c r="N1966" s="149"/>
      <c r="P1966" s="127"/>
    </row>
    <row r="1967" spans="5:16">
      <c r="E1967" s="174"/>
      <c r="F1967" s="174"/>
      <c r="G1967" s="127"/>
      <c r="H1967" s="117"/>
      <c r="J1967" s="149"/>
      <c r="L1967" s="127"/>
      <c r="N1967" s="149"/>
      <c r="P1967" s="127"/>
    </row>
    <row r="1968" spans="5:16">
      <c r="E1968" s="174"/>
      <c r="F1968" s="174"/>
      <c r="G1968" s="127"/>
      <c r="H1968" s="117"/>
      <c r="J1968" s="149"/>
      <c r="L1968" s="127"/>
      <c r="N1968" s="149"/>
      <c r="P1968" s="127"/>
    </row>
    <row r="1969" spans="5:16">
      <c r="E1969" s="174"/>
      <c r="F1969" s="174"/>
      <c r="G1969" s="127"/>
      <c r="H1969" s="117"/>
      <c r="J1969" s="149"/>
      <c r="L1969" s="127"/>
      <c r="N1969" s="149"/>
      <c r="P1969" s="127"/>
    </row>
    <row r="1970" spans="5:16">
      <c r="E1970" s="174"/>
      <c r="F1970" s="174"/>
      <c r="G1970" s="127"/>
      <c r="H1970" s="117"/>
      <c r="J1970" s="149"/>
      <c r="L1970" s="127"/>
      <c r="N1970" s="149"/>
      <c r="P1970" s="127"/>
    </row>
    <row r="1971" spans="5:16">
      <c r="E1971" s="174"/>
      <c r="F1971" s="174"/>
      <c r="G1971" s="127"/>
      <c r="H1971" s="117"/>
      <c r="J1971" s="149"/>
      <c r="L1971" s="127"/>
      <c r="N1971" s="149"/>
      <c r="P1971" s="127"/>
    </row>
    <row r="1972" spans="5:16">
      <c r="E1972" s="174"/>
      <c r="F1972" s="174"/>
      <c r="G1972" s="127"/>
      <c r="H1972" s="117"/>
      <c r="J1972" s="149"/>
      <c r="L1972" s="127"/>
      <c r="N1972" s="149"/>
      <c r="P1972" s="127"/>
    </row>
    <row r="1973" spans="5:16">
      <c r="E1973" s="174"/>
      <c r="F1973" s="174"/>
      <c r="G1973" s="127"/>
      <c r="H1973" s="117"/>
      <c r="J1973" s="149"/>
      <c r="L1973" s="127"/>
      <c r="N1973" s="149"/>
      <c r="P1973" s="127"/>
    </row>
    <row r="1974" spans="5:16">
      <c r="E1974" s="174"/>
      <c r="F1974" s="174"/>
      <c r="G1974" s="127"/>
      <c r="H1974" s="117"/>
      <c r="J1974" s="149"/>
      <c r="L1974" s="127"/>
      <c r="N1974" s="149"/>
      <c r="P1974" s="127"/>
    </row>
    <row r="1975" spans="5:16">
      <c r="E1975" s="174"/>
      <c r="F1975" s="174"/>
      <c r="G1975" s="127"/>
      <c r="H1975" s="117"/>
      <c r="J1975" s="149"/>
      <c r="L1975" s="127"/>
      <c r="N1975" s="149"/>
      <c r="P1975" s="127"/>
    </row>
    <row r="1976" spans="5:16">
      <c r="E1976" s="174"/>
      <c r="F1976" s="174"/>
      <c r="G1976" s="127"/>
      <c r="H1976" s="117"/>
      <c r="J1976" s="149"/>
      <c r="L1976" s="127"/>
      <c r="N1976" s="149"/>
      <c r="P1976" s="127"/>
    </row>
    <row r="1977" spans="5:16">
      <c r="E1977" s="174"/>
      <c r="F1977" s="174"/>
      <c r="G1977" s="127"/>
      <c r="H1977" s="117"/>
      <c r="J1977" s="149"/>
      <c r="L1977" s="127"/>
      <c r="N1977" s="149"/>
      <c r="P1977" s="127"/>
    </row>
    <row r="1978" spans="5:16">
      <c r="E1978" s="174"/>
      <c r="F1978" s="174"/>
      <c r="G1978" s="127"/>
      <c r="H1978" s="117"/>
      <c r="J1978" s="149"/>
      <c r="L1978" s="127"/>
      <c r="N1978" s="149"/>
      <c r="P1978" s="127"/>
    </row>
    <row r="1979" spans="5:16">
      <c r="E1979" s="174"/>
      <c r="F1979" s="174"/>
      <c r="G1979" s="127"/>
      <c r="H1979" s="117"/>
      <c r="J1979" s="149"/>
      <c r="L1979" s="127"/>
      <c r="N1979" s="149"/>
      <c r="P1979" s="127"/>
    </row>
    <row r="1980" spans="5:16">
      <c r="E1980" s="174"/>
      <c r="F1980" s="174"/>
      <c r="G1980" s="127"/>
      <c r="H1980" s="117"/>
      <c r="J1980" s="149"/>
      <c r="L1980" s="127"/>
      <c r="N1980" s="149"/>
      <c r="P1980" s="127"/>
    </row>
    <row r="1981" spans="5:16">
      <c r="E1981" s="174"/>
      <c r="F1981" s="174"/>
      <c r="G1981" s="127"/>
      <c r="H1981" s="117"/>
      <c r="J1981" s="149"/>
      <c r="L1981" s="127"/>
      <c r="N1981" s="149"/>
      <c r="P1981" s="127"/>
    </row>
    <row r="1982" spans="5:16">
      <c r="E1982" s="174"/>
      <c r="F1982" s="174"/>
      <c r="G1982" s="127"/>
      <c r="H1982" s="117"/>
      <c r="J1982" s="149"/>
      <c r="L1982" s="127"/>
      <c r="N1982" s="149"/>
      <c r="P1982" s="127"/>
    </row>
    <row r="1983" spans="5:16">
      <c r="E1983" s="174"/>
      <c r="F1983" s="174"/>
      <c r="G1983" s="127"/>
      <c r="H1983" s="117"/>
      <c r="J1983" s="149"/>
      <c r="L1983" s="127"/>
      <c r="N1983" s="149"/>
      <c r="P1983" s="127"/>
    </row>
    <row r="1984" spans="5:16">
      <c r="E1984" s="174"/>
      <c r="F1984" s="174"/>
      <c r="G1984" s="127"/>
      <c r="H1984" s="117"/>
      <c r="J1984" s="149"/>
      <c r="L1984" s="127"/>
      <c r="N1984" s="149"/>
      <c r="P1984" s="127"/>
    </row>
    <row r="1985" spans="5:16">
      <c r="E1985" s="174"/>
      <c r="F1985" s="174"/>
      <c r="G1985" s="127"/>
      <c r="H1985" s="117"/>
      <c r="J1985" s="149"/>
      <c r="L1985" s="127"/>
      <c r="N1985" s="149"/>
      <c r="P1985" s="127"/>
    </row>
    <row r="1986" spans="5:16">
      <c r="E1986" s="174"/>
      <c r="F1986" s="174"/>
      <c r="G1986" s="127"/>
      <c r="H1986" s="117"/>
      <c r="J1986" s="149"/>
      <c r="L1986" s="127"/>
      <c r="N1986" s="149"/>
      <c r="P1986" s="127"/>
    </row>
    <row r="1987" spans="5:16">
      <c r="E1987" s="174"/>
      <c r="F1987" s="174"/>
      <c r="G1987" s="127"/>
      <c r="H1987" s="117"/>
      <c r="J1987" s="149"/>
      <c r="L1987" s="127"/>
      <c r="N1987" s="149"/>
      <c r="P1987" s="127"/>
    </row>
    <row r="1988" spans="5:16">
      <c r="E1988" s="174"/>
      <c r="F1988" s="174"/>
      <c r="G1988" s="127"/>
      <c r="H1988" s="117"/>
      <c r="J1988" s="149"/>
      <c r="L1988" s="127"/>
      <c r="N1988" s="149"/>
      <c r="P1988" s="127"/>
    </row>
    <row r="1989" spans="5:16">
      <c r="E1989" s="174"/>
      <c r="F1989" s="174"/>
      <c r="G1989" s="127"/>
      <c r="H1989" s="117"/>
      <c r="J1989" s="149"/>
      <c r="L1989" s="127"/>
      <c r="N1989" s="149"/>
      <c r="P1989" s="127"/>
    </row>
    <row r="1990" spans="5:16">
      <c r="E1990" s="174"/>
      <c r="F1990" s="174"/>
      <c r="G1990" s="127"/>
      <c r="H1990" s="117"/>
      <c r="J1990" s="149"/>
      <c r="L1990" s="127"/>
      <c r="N1990" s="149"/>
      <c r="P1990" s="127"/>
    </row>
    <row r="1991" spans="5:16">
      <c r="E1991" s="174"/>
      <c r="F1991" s="174"/>
      <c r="G1991" s="127"/>
      <c r="H1991" s="117"/>
      <c r="J1991" s="149"/>
      <c r="L1991" s="127"/>
      <c r="N1991" s="149"/>
      <c r="P1991" s="127"/>
    </row>
    <row r="1992" spans="5:16">
      <c r="E1992" s="174"/>
      <c r="F1992" s="174"/>
      <c r="G1992" s="127"/>
      <c r="H1992" s="117"/>
      <c r="J1992" s="149"/>
      <c r="L1992" s="127"/>
      <c r="N1992" s="149"/>
      <c r="P1992" s="127"/>
    </row>
    <row r="1993" spans="5:16">
      <c r="E1993" s="174"/>
      <c r="F1993" s="174"/>
      <c r="G1993" s="127"/>
      <c r="H1993" s="117"/>
      <c r="J1993" s="149"/>
      <c r="L1993" s="127"/>
      <c r="N1993" s="149"/>
      <c r="P1993" s="127"/>
    </row>
    <row r="1994" spans="5:16">
      <c r="E1994" s="174"/>
      <c r="F1994" s="174"/>
      <c r="G1994" s="127"/>
      <c r="H1994" s="117"/>
      <c r="J1994" s="149"/>
      <c r="L1994" s="127"/>
      <c r="N1994" s="149"/>
      <c r="P1994" s="127"/>
    </row>
    <row r="1995" spans="5:16">
      <c r="E1995" s="174"/>
      <c r="F1995" s="174"/>
      <c r="G1995" s="127"/>
      <c r="H1995" s="117"/>
      <c r="J1995" s="149"/>
      <c r="L1995" s="127"/>
      <c r="N1995" s="149"/>
      <c r="P1995" s="127"/>
    </row>
    <row r="1996" spans="5:16">
      <c r="E1996" s="174"/>
      <c r="F1996" s="174"/>
      <c r="G1996" s="127"/>
      <c r="H1996" s="117"/>
      <c r="J1996" s="149"/>
      <c r="L1996" s="127"/>
      <c r="N1996" s="149"/>
      <c r="P1996" s="127"/>
    </row>
    <row r="1997" spans="5:16">
      <c r="E1997" s="174"/>
      <c r="F1997" s="174"/>
      <c r="G1997" s="127"/>
      <c r="H1997" s="117"/>
      <c r="J1997" s="149"/>
      <c r="L1997" s="127"/>
      <c r="N1997" s="149"/>
      <c r="P1997" s="127"/>
    </row>
    <row r="1998" spans="5:16">
      <c r="E1998" s="174"/>
      <c r="F1998" s="174"/>
      <c r="G1998" s="127"/>
      <c r="H1998" s="117"/>
      <c r="J1998" s="149"/>
      <c r="L1998" s="127"/>
      <c r="N1998" s="149"/>
      <c r="P1998" s="127"/>
    </row>
    <row r="1999" spans="5:16">
      <c r="E1999" s="174"/>
      <c r="F1999" s="174"/>
      <c r="G1999" s="127"/>
      <c r="H1999" s="117"/>
      <c r="J1999" s="149"/>
      <c r="L1999" s="127"/>
      <c r="N1999" s="149"/>
      <c r="P1999" s="127"/>
    </row>
    <row r="2000" spans="5:16">
      <c r="E2000" s="174"/>
      <c r="F2000" s="174"/>
      <c r="G2000" s="127"/>
      <c r="H2000" s="117"/>
      <c r="J2000" s="149"/>
      <c r="L2000" s="127"/>
      <c r="N2000" s="149"/>
      <c r="P2000" s="127"/>
    </row>
    <row r="2001" spans="5:16">
      <c r="E2001" s="174"/>
      <c r="F2001" s="174"/>
      <c r="G2001" s="127"/>
      <c r="H2001" s="117"/>
      <c r="J2001" s="149"/>
      <c r="L2001" s="127"/>
      <c r="N2001" s="149"/>
      <c r="P2001" s="127"/>
    </row>
    <row r="2002" spans="5:16">
      <c r="E2002" s="174"/>
      <c r="F2002" s="174"/>
      <c r="G2002" s="127"/>
      <c r="H2002" s="117"/>
      <c r="J2002" s="149"/>
      <c r="L2002" s="127"/>
      <c r="N2002" s="149"/>
      <c r="P2002" s="127"/>
    </row>
    <row r="2003" spans="5:16">
      <c r="E2003" s="174"/>
      <c r="F2003" s="174"/>
      <c r="G2003" s="127"/>
      <c r="H2003" s="117"/>
      <c r="J2003" s="149"/>
      <c r="L2003" s="127"/>
      <c r="N2003" s="149"/>
      <c r="P2003" s="127"/>
    </row>
    <row r="2004" spans="5:16">
      <c r="E2004" s="174"/>
      <c r="F2004" s="174"/>
      <c r="G2004" s="127"/>
      <c r="H2004" s="117"/>
      <c r="J2004" s="149"/>
      <c r="L2004" s="127"/>
      <c r="N2004" s="149"/>
      <c r="P2004" s="127"/>
    </row>
    <row r="2005" spans="5:16">
      <c r="E2005" s="174"/>
      <c r="F2005" s="174"/>
      <c r="G2005" s="127"/>
      <c r="H2005" s="117"/>
      <c r="J2005" s="149"/>
      <c r="L2005" s="127"/>
      <c r="N2005" s="149"/>
      <c r="P2005" s="127"/>
    </row>
    <row r="2006" spans="5:16">
      <c r="E2006" s="174"/>
      <c r="F2006" s="174"/>
      <c r="G2006" s="127"/>
      <c r="H2006" s="117"/>
      <c r="J2006" s="149"/>
      <c r="L2006" s="127"/>
      <c r="N2006" s="149"/>
      <c r="P2006" s="127"/>
    </row>
    <row r="2007" spans="5:16">
      <c r="E2007" s="174"/>
      <c r="F2007" s="174"/>
      <c r="G2007" s="127"/>
      <c r="H2007" s="117"/>
      <c r="J2007" s="149"/>
      <c r="L2007" s="127"/>
      <c r="N2007" s="149"/>
      <c r="P2007" s="127"/>
    </row>
    <row r="2008" spans="5:16">
      <c r="E2008" s="174"/>
      <c r="F2008" s="174"/>
      <c r="G2008" s="127"/>
      <c r="H2008" s="117"/>
      <c r="J2008" s="149"/>
      <c r="L2008" s="127"/>
      <c r="N2008" s="149"/>
      <c r="P2008" s="127"/>
    </row>
    <row r="2009" spans="5:16">
      <c r="E2009" s="174"/>
      <c r="F2009" s="174"/>
      <c r="G2009" s="127"/>
      <c r="H2009" s="117"/>
      <c r="J2009" s="149"/>
      <c r="L2009" s="127"/>
      <c r="N2009" s="149"/>
      <c r="P2009" s="127"/>
    </row>
    <row r="2010" spans="5:16">
      <c r="E2010" s="174"/>
      <c r="F2010" s="174"/>
      <c r="G2010" s="127"/>
      <c r="H2010" s="117"/>
      <c r="J2010" s="149"/>
      <c r="L2010" s="127"/>
      <c r="N2010" s="149"/>
      <c r="P2010" s="127"/>
    </row>
    <row r="2011" spans="5:16">
      <c r="E2011" s="174"/>
      <c r="F2011" s="174"/>
      <c r="G2011" s="127"/>
      <c r="H2011" s="117"/>
      <c r="J2011" s="149"/>
      <c r="L2011" s="127"/>
      <c r="N2011" s="149"/>
      <c r="P2011" s="127"/>
    </row>
    <row r="2012" spans="5:16">
      <c r="E2012" s="174"/>
      <c r="F2012" s="174"/>
      <c r="G2012" s="127"/>
      <c r="H2012" s="117"/>
      <c r="J2012" s="149"/>
      <c r="L2012" s="127"/>
      <c r="N2012" s="149"/>
      <c r="P2012" s="127"/>
    </row>
    <row r="2013" spans="5:16">
      <c r="E2013" s="174"/>
      <c r="F2013" s="174"/>
      <c r="G2013" s="127"/>
      <c r="H2013" s="117"/>
      <c r="J2013" s="149"/>
      <c r="L2013" s="127"/>
      <c r="N2013" s="149"/>
      <c r="P2013" s="127"/>
    </row>
    <row r="2014" spans="5:16">
      <c r="E2014" s="174"/>
      <c r="F2014" s="174"/>
      <c r="G2014" s="127"/>
      <c r="H2014" s="117"/>
      <c r="J2014" s="149"/>
      <c r="L2014" s="127"/>
      <c r="N2014" s="149"/>
      <c r="P2014" s="127"/>
    </row>
    <row r="2015" spans="5:16">
      <c r="E2015" s="174"/>
      <c r="F2015" s="174"/>
      <c r="G2015" s="127"/>
      <c r="H2015" s="117"/>
      <c r="J2015" s="149"/>
      <c r="L2015" s="127"/>
      <c r="N2015" s="149"/>
      <c r="P2015" s="127"/>
    </row>
    <row r="2016" spans="5:16">
      <c r="E2016" s="174"/>
      <c r="F2016" s="174"/>
      <c r="G2016" s="127"/>
      <c r="H2016" s="117"/>
      <c r="J2016" s="149"/>
      <c r="L2016" s="127"/>
      <c r="N2016" s="149"/>
      <c r="P2016" s="127"/>
    </row>
    <row r="2017" spans="5:16">
      <c r="E2017" s="174"/>
      <c r="F2017" s="174"/>
      <c r="G2017" s="127"/>
      <c r="H2017" s="117"/>
      <c r="J2017" s="149"/>
      <c r="L2017" s="127"/>
      <c r="N2017" s="149"/>
      <c r="P2017" s="127"/>
    </row>
    <row r="2018" spans="5:16">
      <c r="E2018" s="174"/>
      <c r="F2018" s="174"/>
      <c r="G2018" s="127"/>
      <c r="H2018" s="117"/>
      <c r="J2018" s="149"/>
      <c r="L2018" s="127"/>
      <c r="N2018" s="149"/>
      <c r="P2018" s="127"/>
    </row>
    <row r="2019" spans="5:16">
      <c r="E2019" s="174"/>
      <c r="F2019" s="174"/>
      <c r="G2019" s="127"/>
      <c r="H2019" s="117"/>
      <c r="J2019" s="149"/>
      <c r="L2019" s="127"/>
      <c r="N2019" s="149"/>
      <c r="P2019" s="127"/>
    </row>
    <row r="2020" spans="5:16">
      <c r="E2020" s="174"/>
      <c r="F2020" s="174"/>
      <c r="G2020" s="127"/>
      <c r="H2020" s="117"/>
      <c r="J2020" s="149"/>
      <c r="L2020" s="127"/>
      <c r="N2020" s="149"/>
      <c r="P2020" s="127"/>
    </row>
    <row r="2021" spans="5:16">
      <c r="E2021" s="174"/>
      <c r="F2021" s="174"/>
      <c r="G2021" s="127"/>
      <c r="H2021" s="117"/>
      <c r="J2021" s="149"/>
      <c r="L2021" s="127"/>
      <c r="N2021" s="149"/>
      <c r="P2021" s="127"/>
    </row>
    <row r="2022" spans="5:16">
      <c r="E2022" s="174"/>
      <c r="F2022" s="174"/>
      <c r="G2022" s="127"/>
      <c r="H2022" s="117"/>
      <c r="J2022" s="149"/>
      <c r="L2022" s="127"/>
      <c r="N2022" s="149"/>
      <c r="P2022" s="127"/>
    </row>
    <row r="2023" spans="5:16">
      <c r="E2023" s="174"/>
      <c r="F2023" s="174"/>
      <c r="G2023" s="127"/>
      <c r="H2023" s="117"/>
      <c r="J2023" s="149"/>
      <c r="L2023" s="127"/>
      <c r="N2023" s="149"/>
      <c r="P2023" s="127"/>
    </row>
    <row r="2024" spans="5:16">
      <c r="E2024" s="174"/>
      <c r="F2024" s="174"/>
      <c r="G2024" s="127"/>
      <c r="H2024" s="117"/>
      <c r="J2024" s="149"/>
      <c r="L2024" s="127"/>
      <c r="N2024" s="149"/>
      <c r="P2024" s="127"/>
    </row>
    <row r="2025" spans="5:16">
      <c r="E2025" s="174"/>
      <c r="F2025" s="174"/>
      <c r="G2025" s="127"/>
      <c r="H2025" s="117"/>
      <c r="J2025" s="149"/>
      <c r="L2025" s="127"/>
      <c r="N2025" s="149"/>
      <c r="P2025" s="127"/>
    </row>
    <row r="2026" spans="5:16">
      <c r="E2026" s="174"/>
      <c r="F2026" s="174"/>
      <c r="G2026" s="127"/>
      <c r="H2026" s="117"/>
      <c r="J2026" s="149"/>
      <c r="L2026" s="127"/>
      <c r="N2026" s="149"/>
      <c r="P2026" s="127"/>
    </row>
    <row r="2027" spans="5:16">
      <c r="E2027" s="174"/>
      <c r="F2027" s="174"/>
      <c r="G2027" s="127"/>
      <c r="H2027" s="117"/>
      <c r="J2027" s="149"/>
      <c r="L2027" s="127"/>
      <c r="N2027" s="149"/>
      <c r="P2027" s="127"/>
    </row>
    <row r="2028" spans="5:16">
      <c r="E2028" s="174"/>
      <c r="F2028" s="174"/>
      <c r="G2028" s="127"/>
      <c r="H2028" s="117"/>
      <c r="J2028" s="149"/>
      <c r="L2028" s="127"/>
      <c r="N2028" s="149"/>
      <c r="P2028" s="127"/>
    </row>
    <row r="2029" spans="5:16">
      <c r="E2029" s="174"/>
      <c r="F2029" s="174"/>
      <c r="G2029" s="127"/>
      <c r="H2029" s="117"/>
      <c r="J2029" s="149"/>
      <c r="L2029" s="127"/>
      <c r="N2029" s="149"/>
      <c r="P2029" s="127"/>
    </row>
    <row r="2030" spans="5:16">
      <c r="E2030" s="174"/>
      <c r="F2030" s="174"/>
      <c r="G2030" s="127"/>
      <c r="H2030" s="117"/>
      <c r="J2030" s="149"/>
      <c r="L2030" s="127"/>
      <c r="N2030" s="149"/>
      <c r="P2030" s="127"/>
    </row>
    <row r="2031" spans="5:16">
      <c r="E2031" s="174"/>
      <c r="F2031" s="174"/>
      <c r="G2031" s="127"/>
      <c r="H2031" s="117"/>
      <c r="J2031" s="149"/>
      <c r="L2031" s="127"/>
      <c r="N2031" s="149"/>
      <c r="P2031" s="127"/>
    </row>
    <row r="2032" spans="5:16">
      <c r="E2032" s="174"/>
      <c r="F2032" s="174"/>
      <c r="G2032" s="127"/>
      <c r="H2032" s="117"/>
      <c r="J2032" s="149"/>
      <c r="L2032" s="127"/>
      <c r="N2032" s="149"/>
      <c r="P2032" s="127"/>
    </row>
    <row r="2033" spans="5:16">
      <c r="E2033" s="174"/>
      <c r="F2033" s="174"/>
      <c r="G2033" s="127"/>
      <c r="H2033" s="117"/>
      <c r="J2033" s="149"/>
      <c r="L2033" s="127"/>
      <c r="N2033" s="149"/>
      <c r="P2033" s="127"/>
    </row>
    <row r="2034" spans="5:16">
      <c r="E2034" s="174"/>
      <c r="F2034" s="174"/>
      <c r="G2034" s="127"/>
      <c r="H2034" s="117"/>
      <c r="J2034" s="149"/>
      <c r="L2034" s="127"/>
      <c r="N2034" s="149"/>
      <c r="P2034" s="127"/>
    </row>
    <row r="2035" spans="5:16">
      <c r="E2035" s="174"/>
      <c r="F2035" s="174"/>
      <c r="G2035" s="127"/>
      <c r="H2035" s="117"/>
      <c r="J2035" s="149"/>
      <c r="L2035" s="127"/>
      <c r="N2035" s="149"/>
      <c r="P2035" s="127"/>
    </row>
    <row r="2036" spans="5:16">
      <c r="E2036" s="174"/>
      <c r="F2036" s="174"/>
      <c r="G2036" s="127"/>
      <c r="H2036" s="117"/>
      <c r="J2036" s="149"/>
      <c r="L2036" s="127"/>
      <c r="N2036" s="149"/>
      <c r="P2036" s="127"/>
    </row>
    <row r="2037" spans="5:16">
      <c r="E2037" s="174"/>
      <c r="F2037" s="174"/>
      <c r="G2037" s="127"/>
      <c r="H2037" s="117"/>
      <c r="J2037" s="149"/>
      <c r="L2037" s="127"/>
      <c r="N2037" s="149"/>
      <c r="P2037" s="127"/>
    </row>
    <row r="2038" spans="5:16">
      <c r="E2038" s="174"/>
      <c r="F2038" s="174"/>
      <c r="G2038" s="127"/>
      <c r="H2038" s="117"/>
      <c r="J2038" s="149"/>
      <c r="L2038" s="127"/>
      <c r="N2038" s="149"/>
      <c r="P2038" s="127"/>
    </row>
    <row r="2039" spans="5:16">
      <c r="E2039" s="174"/>
      <c r="F2039" s="174"/>
      <c r="G2039" s="127"/>
      <c r="H2039" s="117"/>
      <c r="J2039" s="149"/>
      <c r="L2039" s="127"/>
      <c r="N2039" s="149"/>
      <c r="P2039" s="127"/>
    </row>
    <row r="2040" spans="5:16">
      <c r="E2040" s="174"/>
      <c r="F2040" s="174"/>
      <c r="G2040" s="127"/>
      <c r="H2040" s="117"/>
      <c r="J2040" s="149"/>
      <c r="L2040" s="127"/>
      <c r="N2040" s="149"/>
      <c r="P2040" s="127"/>
    </row>
    <row r="2041" spans="5:16">
      <c r="E2041" s="174"/>
      <c r="F2041" s="174"/>
      <c r="G2041" s="127"/>
      <c r="H2041" s="117"/>
      <c r="J2041" s="149"/>
      <c r="L2041" s="127"/>
      <c r="N2041" s="149"/>
      <c r="P2041" s="127"/>
    </row>
    <row r="2042" spans="5:16">
      <c r="E2042" s="174"/>
      <c r="F2042" s="174"/>
      <c r="G2042" s="127"/>
      <c r="H2042" s="117"/>
      <c r="J2042" s="149"/>
      <c r="L2042" s="127"/>
      <c r="N2042" s="149"/>
      <c r="P2042" s="127"/>
    </row>
    <row r="2043" spans="5:16">
      <c r="E2043" s="174"/>
      <c r="F2043" s="174"/>
      <c r="G2043" s="127"/>
      <c r="H2043" s="117"/>
      <c r="J2043" s="149"/>
      <c r="L2043" s="127"/>
      <c r="N2043" s="149"/>
      <c r="P2043" s="127"/>
    </row>
    <row r="2044" spans="5:16">
      <c r="E2044" s="174"/>
      <c r="F2044" s="174"/>
      <c r="G2044" s="127"/>
      <c r="H2044" s="117"/>
      <c r="J2044" s="149"/>
      <c r="L2044" s="127"/>
      <c r="N2044" s="149"/>
      <c r="P2044" s="127"/>
    </row>
    <row r="2045" spans="5:16">
      <c r="E2045" s="174"/>
      <c r="F2045" s="174"/>
      <c r="G2045" s="127"/>
      <c r="H2045" s="117"/>
      <c r="J2045" s="149"/>
      <c r="L2045" s="127"/>
      <c r="N2045" s="149"/>
      <c r="P2045" s="127"/>
    </row>
    <row r="2046" spans="5:16">
      <c r="E2046" s="174"/>
      <c r="F2046" s="174"/>
      <c r="G2046" s="127"/>
      <c r="H2046" s="117"/>
      <c r="J2046" s="149"/>
      <c r="L2046" s="127"/>
      <c r="N2046" s="149"/>
      <c r="P2046" s="127"/>
    </row>
    <row r="2047" spans="5:16">
      <c r="E2047" s="174"/>
      <c r="F2047" s="174"/>
      <c r="G2047" s="127"/>
      <c r="H2047" s="117"/>
      <c r="J2047" s="149"/>
      <c r="L2047" s="127"/>
      <c r="N2047" s="149"/>
      <c r="P2047" s="127"/>
    </row>
    <row r="2048" spans="5:16">
      <c r="E2048" s="174"/>
      <c r="F2048" s="174"/>
      <c r="G2048" s="127"/>
      <c r="H2048" s="117"/>
      <c r="J2048" s="149"/>
      <c r="L2048" s="127"/>
      <c r="N2048" s="149"/>
      <c r="P2048" s="127"/>
    </row>
    <row r="2049" spans="5:16">
      <c r="E2049" s="174"/>
      <c r="F2049" s="174"/>
      <c r="G2049" s="127"/>
      <c r="H2049" s="117"/>
      <c r="J2049" s="149"/>
      <c r="L2049" s="127"/>
      <c r="N2049" s="149"/>
      <c r="P2049" s="127"/>
    </row>
    <row r="2050" spans="5:16">
      <c r="E2050" s="174"/>
      <c r="F2050" s="174"/>
      <c r="G2050" s="127"/>
      <c r="H2050" s="117"/>
      <c r="J2050" s="149"/>
      <c r="L2050" s="127"/>
      <c r="N2050" s="149"/>
      <c r="P2050" s="127"/>
    </row>
    <row r="2051" spans="5:16">
      <c r="E2051" s="174"/>
      <c r="F2051" s="174"/>
      <c r="G2051" s="127"/>
      <c r="H2051" s="117"/>
      <c r="J2051" s="149"/>
      <c r="L2051" s="127"/>
      <c r="N2051" s="149"/>
      <c r="P2051" s="127"/>
    </row>
    <row r="2052" spans="5:16">
      <c r="E2052" s="174"/>
      <c r="F2052" s="174"/>
      <c r="G2052" s="127"/>
      <c r="H2052" s="117"/>
      <c r="J2052" s="149"/>
      <c r="L2052" s="127"/>
      <c r="N2052" s="149"/>
      <c r="P2052" s="127"/>
    </row>
    <row r="2053" spans="5:16">
      <c r="E2053" s="174"/>
      <c r="F2053" s="174"/>
      <c r="G2053" s="127"/>
      <c r="H2053" s="117"/>
      <c r="J2053" s="149"/>
      <c r="L2053" s="127"/>
      <c r="N2053" s="149"/>
      <c r="P2053" s="127"/>
    </row>
    <row r="2054" spans="5:16">
      <c r="E2054" s="174"/>
      <c r="F2054" s="174"/>
      <c r="G2054" s="127"/>
      <c r="H2054" s="117"/>
      <c r="J2054" s="149"/>
      <c r="L2054" s="127"/>
      <c r="N2054" s="149"/>
      <c r="P2054" s="127"/>
    </row>
    <row r="2055" spans="5:16">
      <c r="E2055" s="174"/>
      <c r="F2055" s="174"/>
      <c r="G2055" s="127"/>
      <c r="H2055" s="117"/>
      <c r="J2055" s="149"/>
      <c r="L2055" s="127"/>
      <c r="N2055" s="149"/>
      <c r="P2055" s="127"/>
    </row>
    <row r="2056" spans="5:16">
      <c r="E2056" s="174"/>
      <c r="F2056" s="174"/>
      <c r="G2056" s="127"/>
      <c r="H2056" s="117"/>
      <c r="J2056" s="149"/>
      <c r="L2056" s="127"/>
      <c r="N2056" s="149"/>
      <c r="P2056" s="127"/>
    </row>
    <row r="2057" spans="5:16">
      <c r="E2057" s="174"/>
      <c r="F2057" s="174"/>
      <c r="G2057" s="127"/>
      <c r="H2057" s="117"/>
      <c r="J2057" s="149"/>
      <c r="L2057" s="127"/>
      <c r="N2057" s="149"/>
      <c r="P2057" s="127"/>
    </row>
    <row r="2058" spans="5:16">
      <c r="E2058" s="174"/>
      <c r="F2058" s="174"/>
      <c r="G2058" s="127"/>
      <c r="H2058" s="117"/>
      <c r="J2058" s="149"/>
      <c r="L2058" s="127"/>
      <c r="N2058" s="149"/>
      <c r="P2058" s="127"/>
    </row>
    <row r="2059" spans="5:16">
      <c r="E2059" s="174"/>
      <c r="F2059" s="174"/>
      <c r="G2059" s="127"/>
      <c r="H2059" s="117"/>
      <c r="J2059" s="149"/>
      <c r="L2059" s="127"/>
      <c r="N2059" s="149"/>
      <c r="P2059" s="127"/>
    </row>
    <row r="2060" spans="5:16">
      <c r="E2060" s="174"/>
      <c r="F2060" s="174"/>
      <c r="G2060" s="127"/>
      <c r="H2060" s="117"/>
      <c r="J2060" s="149"/>
      <c r="L2060" s="127"/>
      <c r="N2060" s="149"/>
      <c r="P2060" s="127"/>
    </row>
    <row r="2061" spans="5:16">
      <c r="E2061" s="174"/>
      <c r="F2061" s="174"/>
      <c r="G2061" s="127"/>
      <c r="H2061" s="117"/>
      <c r="J2061" s="149"/>
      <c r="L2061" s="127"/>
      <c r="N2061" s="149"/>
      <c r="P2061" s="127"/>
    </row>
    <row r="2062" spans="5:16">
      <c r="E2062" s="174"/>
      <c r="F2062" s="174"/>
      <c r="G2062" s="127"/>
      <c r="H2062" s="117"/>
      <c r="J2062" s="149"/>
      <c r="L2062" s="127"/>
      <c r="N2062" s="149"/>
      <c r="P2062" s="127"/>
    </row>
    <row r="2063" spans="5:16">
      <c r="E2063" s="174"/>
      <c r="F2063" s="174"/>
      <c r="G2063" s="127"/>
      <c r="H2063" s="117"/>
      <c r="J2063" s="149"/>
      <c r="L2063" s="127"/>
      <c r="N2063" s="149"/>
      <c r="P2063" s="127"/>
    </row>
    <row r="2064" spans="5:16">
      <c r="E2064" s="174"/>
      <c r="F2064" s="174"/>
      <c r="G2064" s="127"/>
      <c r="H2064" s="117"/>
      <c r="J2064" s="149"/>
      <c r="L2064" s="127"/>
      <c r="N2064" s="149"/>
      <c r="P2064" s="127"/>
    </row>
    <row r="2065" spans="5:16">
      <c r="E2065" s="174"/>
      <c r="F2065" s="174"/>
      <c r="G2065" s="127"/>
      <c r="H2065" s="117"/>
      <c r="J2065" s="149"/>
      <c r="L2065" s="127"/>
      <c r="N2065" s="149"/>
      <c r="P2065" s="127"/>
    </row>
    <row r="2066" spans="5:16">
      <c r="E2066" s="174"/>
      <c r="F2066" s="174"/>
      <c r="G2066" s="127"/>
      <c r="H2066" s="117"/>
      <c r="J2066" s="149"/>
      <c r="L2066" s="127"/>
      <c r="N2066" s="149"/>
      <c r="P2066" s="127"/>
    </row>
    <row r="2067" spans="5:16">
      <c r="E2067" s="174"/>
      <c r="F2067" s="174"/>
      <c r="G2067" s="127"/>
      <c r="H2067" s="117"/>
      <c r="J2067" s="149"/>
      <c r="L2067" s="127"/>
      <c r="N2067" s="149"/>
      <c r="P2067" s="127"/>
    </row>
    <row r="2068" spans="5:16">
      <c r="E2068" s="174"/>
      <c r="F2068" s="174"/>
      <c r="G2068" s="127"/>
      <c r="H2068" s="117"/>
      <c r="J2068" s="149"/>
      <c r="L2068" s="127"/>
      <c r="N2068" s="149"/>
      <c r="P2068" s="127"/>
    </row>
    <row r="2069" spans="5:16">
      <c r="E2069" s="174"/>
      <c r="F2069" s="174"/>
      <c r="G2069" s="127"/>
      <c r="H2069" s="117"/>
      <c r="J2069" s="149"/>
      <c r="L2069" s="127"/>
      <c r="N2069" s="149"/>
      <c r="P2069" s="127"/>
    </row>
    <row r="2070" spans="5:16">
      <c r="E2070" s="174"/>
      <c r="F2070" s="174"/>
      <c r="G2070" s="127"/>
      <c r="H2070" s="117"/>
      <c r="J2070" s="149"/>
      <c r="L2070" s="127"/>
      <c r="N2070" s="149"/>
      <c r="P2070" s="127"/>
    </row>
    <row r="2071" spans="5:16">
      <c r="E2071" s="174"/>
      <c r="F2071" s="174"/>
      <c r="G2071" s="127"/>
      <c r="H2071" s="117"/>
      <c r="J2071" s="149"/>
      <c r="L2071" s="127"/>
      <c r="N2071" s="149"/>
      <c r="P2071" s="127"/>
    </row>
    <row r="2072" spans="5:16">
      <c r="E2072" s="174"/>
      <c r="F2072" s="174"/>
      <c r="G2072" s="127"/>
      <c r="H2072" s="117"/>
      <c r="J2072" s="149"/>
      <c r="L2072" s="127"/>
      <c r="N2072" s="149"/>
      <c r="P2072" s="127"/>
    </row>
    <row r="2073" spans="5:16">
      <c r="E2073" s="174"/>
      <c r="F2073" s="174"/>
      <c r="G2073" s="127"/>
      <c r="H2073" s="117"/>
      <c r="J2073" s="149"/>
      <c r="L2073" s="127"/>
      <c r="N2073" s="149"/>
      <c r="P2073" s="127"/>
    </row>
    <row r="2074" spans="5:16">
      <c r="E2074" s="174"/>
      <c r="F2074" s="174"/>
      <c r="G2074" s="127"/>
      <c r="H2074" s="117"/>
      <c r="J2074" s="149"/>
      <c r="L2074" s="127"/>
      <c r="N2074" s="149"/>
      <c r="P2074" s="127"/>
    </row>
    <row r="2075" spans="5:16">
      <c r="E2075" s="174"/>
      <c r="F2075" s="174"/>
      <c r="G2075" s="127"/>
      <c r="H2075" s="117"/>
      <c r="J2075" s="149"/>
      <c r="L2075" s="127"/>
      <c r="N2075" s="149"/>
      <c r="P2075" s="127"/>
    </row>
    <row r="2076" spans="5:16">
      <c r="E2076" s="174"/>
      <c r="F2076" s="174"/>
      <c r="G2076" s="127"/>
      <c r="H2076" s="117"/>
      <c r="J2076" s="149"/>
      <c r="L2076" s="127"/>
      <c r="N2076" s="149"/>
      <c r="P2076" s="127"/>
    </row>
    <row r="2077" spans="5:16">
      <c r="E2077" s="174"/>
      <c r="F2077" s="174"/>
      <c r="G2077" s="127"/>
      <c r="H2077" s="117"/>
      <c r="J2077" s="149"/>
      <c r="L2077" s="127"/>
      <c r="N2077" s="149"/>
      <c r="P2077" s="127"/>
    </row>
    <row r="2078" spans="5:16">
      <c r="E2078" s="174"/>
      <c r="F2078" s="174"/>
      <c r="G2078" s="127"/>
      <c r="H2078" s="117"/>
      <c r="J2078" s="149"/>
      <c r="L2078" s="127"/>
      <c r="N2078" s="149"/>
      <c r="P2078" s="127"/>
    </row>
    <row r="2079" spans="5:16">
      <c r="E2079" s="174"/>
      <c r="F2079" s="174"/>
      <c r="G2079" s="127"/>
      <c r="H2079" s="117"/>
      <c r="J2079" s="149"/>
      <c r="L2079" s="127"/>
      <c r="N2079" s="149"/>
      <c r="P2079" s="127"/>
    </row>
    <row r="2080" spans="5:16">
      <c r="E2080" s="174"/>
      <c r="F2080" s="174"/>
      <c r="G2080" s="127"/>
      <c r="H2080" s="117"/>
      <c r="J2080" s="149"/>
      <c r="L2080" s="127"/>
      <c r="N2080" s="149"/>
      <c r="P2080" s="127"/>
    </row>
    <row r="2081" spans="5:16">
      <c r="E2081" s="174"/>
      <c r="F2081" s="174"/>
      <c r="G2081" s="127"/>
      <c r="H2081" s="117"/>
      <c r="J2081" s="149"/>
      <c r="L2081" s="127"/>
      <c r="N2081" s="149"/>
      <c r="P2081" s="127"/>
    </row>
    <row r="2082" spans="5:16">
      <c r="E2082" s="174"/>
      <c r="F2082" s="174"/>
      <c r="G2082" s="127"/>
      <c r="H2082" s="117"/>
      <c r="J2082" s="149"/>
      <c r="L2082" s="127"/>
      <c r="N2082" s="149"/>
      <c r="P2082" s="127"/>
    </row>
    <row r="2083" spans="5:16">
      <c r="E2083" s="174"/>
      <c r="F2083" s="174"/>
      <c r="G2083" s="127"/>
      <c r="H2083" s="117"/>
      <c r="J2083" s="149"/>
      <c r="L2083" s="127"/>
      <c r="N2083" s="149"/>
      <c r="P2083" s="127"/>
    </row>
    <row r="2084" spans="5:16">
      <c r="E2084" s="174"/>
      <c r="F2084" s="174"/>
      <c r="G2084" s="127"/>
      <c r="H2084" s="117"/>
      <c r="J2084" s="149"/>
      <c r="L2084" s="127"/>
      <c r="N2084" s="149"/>
      <c r="P2084" s="127"/>
    </row>
    <row r="2085" spans="5:16">
      <c r="E2085" s="174"/>
      <c r="F2085" s="174"/>
      <c r="G2085" s="127"/>
      <c r="H2085" s="117"/>
      <c r="J2085" s="149"/>
      <c r="L2085" s="127"/>
      <c r="N2085" s="149"/>
      <c r="P2085" s="127"/>
    </row>
    <row r="2086" spans="5:16">
      <c r="E2086" s="174"/>
      <c r="F2086" s="174"/>
      <c r="G2086" s="127"/>
      <c r="H2086" s="117"/>
      <c r="J2086" s="149"/>
      <c r="L2086" s="127"/>
      <c r="N2086" s="149"/>
      <c r="P2086" s="127"/>
    </row>
    <row r="2087" spans="5:16">
      <c r="E2087" s="174"/>
      <c r="F2087" s="174"/>
      <c r="G2087" s="127"/>
      <c r="H2087" s="117"/>
      <c r="J2087" s="149"/>
      <c r="L2087" s="127"/>
      <c r="N2087" s="149"/>
      <c r="P2087" s="127"/>
    </row>
    <row r="2088" spans="5:16">
      <c r="E2088" s="174"/>
      <c r="F2088" s="174"/>
      <c r="G2088" s="127"/>
      <c r="H2088" s="117"/>
      <c r="J2088" s="149"/>
      <c r="L2088" s="127"/>
      <c r="N2088" s="149"/>
      <c r="P2088" s="127"/>
    </row>
    <row r="2089" spans="5:16">
      <c r="E2089" s="174"/>
      <c r="F2089" s="174"/>
      <c r="G2089" s="127"/>
      <c r="H2089" s="117"/>
      <c r="J2089" s="149"/>
      <c r="L2089" s="127"/>
      <c r="N2089" s="149"/>
      <c r="P2089" s="127"/>
    </row>
    <row r="2090" spans="5:16">
      <c r="E2090" s="174"/>
      <c r="F2090" s="174"/>
      <c r="G2090" s="127"/>
      <c r="H2090" s="117"/>
      <c r="J2090" s="149"/>
      <c r="L2090" s="127"/>
      <c r="N2090" s="149"/>
      <c r="P2090" s="127"/>
    </row>
    <row r="2091" spans="5:16">
      <c r="E2091" s="174"/>
      <c r="F2091" s="174"/>
      <c r="G2091" s="127"/>
      <c r="H2091" s="117"/>
      <c r="J2091" s="149"/>
      <c r="L2091" s="127"/>
      <c r="N2091" s="149"/>
      <c r="P2091" s="127"/>
    </row>
    <row r="2092" spans="5:16">
      <c r="E2092" s="174"/>
      <c r="F2092" s="174"/>
      <c r="G2092" s="127"/>
      <c r="H2092" s="117"/>
      <c r="J2092" s="149"/>
      <c r="L2092" s="127"/>
      <c r="N2092" s="149"/>
      <c r="P2092" s="127"/>
    </row>
    <row r="2093" spans="5:16">
      <c r="E2093" s="174"/>
      <c r="F2093" s="174"/>
      <c r="G2093" s="117"/>
      <c r="H2093" s="117"/>
      <c r="J2093" s="149"/>
      <c r="L2093" s="127"/>
      <c r="N2093" s="149"/>
      <c r="P2093" s="127"/>
    </row>
    <row r="2094" spans="5:16">
      <c r="E2094" s="181"/>
      <c r="F2094" s="174"/>
      <c r="G2094" s="181"/>
      <c r="H2094" s="127"/>
      <c r="I2094" s="149"/>
      <c r="J2094" s="127"/>
      <c r="L2094" s="127"/>
      <c r="N2094" s="149"/>
      <c r="P2094" s="127"/>
    </row>
    <row r="2095" spans="5:16">
      <c r="F2095" s="174"/>
      <c r="G2095" s="181"/>
      <c r="H2095" s="127"/>
      <c r="I2095" s="117"/>
      <c r="J2095" s="127"/>
      <c r="K2095" s="149"/>
      <c r="L2095" s="127"/>
      <c r="N2095" s="149"/>
      <c r="P2095" s="127"/>
    </row>
    <row r="2096" spans="5:16">
      <c r="F2096" s="174"/>
      <c r="G2096" s="181"/>
      <c r="H2096" s="127"/>
      <c r="I2096" s="117"/>
      <c r="J2096" s="127"/>
      <c r="K2096" s="149"/>
      <c r="L2096" s="127"/>
      <c r="N2096" s="149"/>
      <c r="P2096" s="127"/>
    </row>
    <row r="2097" spans="6:16">
      <c r="F2097" s="174"/>
      <c r="G2097" s="181"/>
      <c r="H2097" s="127"/>
      <c r="I2097" s="117"/>
      <c r="J2097" s="127"/>
      <c r="K2097" s="149"/>
      <c r="L2097" s="127"/>
      <c r="N2097" s="149"/>
      <c r="P2097" s="127"/>
    </row>
    <row r="2098" spans="6:16">
      <c r="F2098" s="174"/>
      <c r="G2098" s="181"/>
      <c r="H2098" s="127"/>
      <c r="I2098" s="117"/>
      <c r="J2098" s="127"/>
      <c r="K2098" s="149"/>
      <c r="L2098" s="127"/>
      <c r="N2098" s="149"/>
      <c r="P2098" s="127"/>
    </row>
    <row r="2099" spans="6:16">
      <c r="F2099" s="174"/>
      <c r="G2099" s="181"/>
      <c r="H2099" s="127"/>
      <c r="I2099" s="117"/>
      <c r="J2099" s="127"/>
      <c r="K2099" s="149"/>
      <c r="L2099" s="127"/>
      <c r="N2099" s="149"/>
      <c r="P2099" s="127"/>
    </row>
    <row r="2100" spans="6:16">
      <c r="F2100" s="174"/>
      <c r="G2100" s="181"/>
      <c r="H2100" s="127"/>
      <c r="I2100" s="117"/>
      <c r="J2100" s="127"/>
      <c r="K2100" s="149"/>
      <c r="L2100" s="127"/>
      <c r="N2100" s="149"/>
      <c r="P2100" s="127"/>
    </row>
    <row r="2101" spans="6:16">
      <c r="F2101" s="174"/>
      <c r="G2101" s="181"/>
      <c r="H2101" s="127"/>
      <c r="I2101" s="117"/>
      <c r="J2101" s="127"/>
      <c r="K2101" s="149"/>
      <c r="L2101" s="127"/>
      <c r="M2101" s="149"/>
      <c r="P2101" s="127"/>
    </row>
    <row r="2102" spans="6:16">
      <c r="F2102" s="174"/>
      <c r="G2102" s="181"/>
      <c r="H2102" s="127"/>
      <c r="I2102" s="117"/>
      <c r="J2102" s="127"/>
      <c r="K2102" s="149"/>
      <c r="L2102" s="127"/>
      <c r="O2102" s="149"/>
      <c r="P2102" s="127"/>
    </row>
    <row r="2103" spans="6:16">
      <c r="F2103" s="174"/>
      <c r="G2103" s="181"/>
      <c r="H2103" s="127"/>
      <c r="I2103" s="117"/>
      <c r="J2103" s="127"/>
      <c r="K2103" s="149"/>
      <c r="L2103" s="127"/>
      <c r="O2103" s="149"/>
      <c r="P2103" s="127"/>
    </row>
    <row r="2104" spans="6:16">
      <c r="F2104" s="174"/>
      <c r="G2104" s="181"/>
      <c r="H2104" s="127"/>
      <c r="I2104" s="117"/>
      <c r="J2104" s="127"/>
      <c r="K2104" s="149"/>
      <c r="L2104" s="127"/>
      <c r="O2104" s="149"/>
      <c r="P2104" s="127"/>
    </row>
    <row r="2105" spans="6:16">
      <c r="F2105" s="174"/>
      <c r="G2105" s="181"/>
      <c r="H2105" s="127"/>
      <c r="I2105" s="117"/>
      <c r="J2105" s="127"/>
      <c r="K2105" s="149"/>
      <c r="L2105" s="127"/>
      <c r="O2105" s="149"/>
      <c r="P2105" s="127"/>
    </row>
    <row r="2106" spans="6:16">
      <c r="F2106" s="174"/>
      <c r="G2106" s="181"/>
      <c r="H2106" s="127"/>
      <c r="I2106" s="117"/>
      <c r="J2106" s="127"/>
      <c r="K2106" s="149"/>
      <c r="L2106" s="127"/>
      <c r="O2106" s="149"/>
      <c r="P2106" s="127"/>
    </row>
    <row r="2107" spans="6:16">
      <c r="F2107" s="174"/>
      <c r="G2107" s="181"/>
      <c r="H2107" s="127"/>
      <c r="I2107" s="117"/>
      <c r="J2107" s="127"/>
      <c r="K2107" s="149"/>
      <c r="L2107" s="127"/>
      <c r="O2107" s="149"/>
      <c r="P2107" s="127"/>
    </row>
    <row r="2108" spans="6:16">
      <c r="F2108" s="174"/>
      <c r="G2108" s="181"/>
      <c r="H2108" s="127"/>
      <c r="I2108" s="117"/>
      <c r="J2108" s="127"/>
      <c r="K2108" s="149"/>
      <c r="L2108" s="127"/>
      <c r="O2108" s="149"/>
      <c r="P2108" s="127"/>
    </row>
    <row r="2109" spans="6:16">
      <c r="F2109" s="174"/>
      <c r="G2109" s="181"/>
      <c r="H2109" s="127"/>
      <c r="I2109" s="117"/>
      <c r="J2109" s="127"/>
      <c r="K2109" s="149"/>
      <c r="L2109" s="127"/>
      <c r="O2109" s="149"/>
      <c r="P2109" s="127"/>
    </row>
    <row r="2110" spans="6:16">
      <c r="F2110" s="174"/>
      <c r="G2110" s="181"/>
      <c r="H2110" s="127"/>
      <c r="I2110" s="117"/>
      <c r="J2110" s="127"/>
      <c r="K2110" s="149"/>
      <c r="L2110" s="127"/>
      <c r="O2110" s="149"/>
      <c r="P2110" s="127"/>
    </row>
    <row r="2111" spans="6:16">
      <c r="F2111" s="174"/>
      <c r="G2111" s="181"/>
      <c r="H2111" s="127"/>
      <c r="I2111" s="117"/>
      <c r="J2111" s="127"/>
      <c r="K2111" s="149"/>
      <c r="L2111" s="127"/>
      <c r="O2111" s="149"/>
      <c r="P2111" s="127"/>
    </row>
    <row r="2112" spans="6:16">
      <c r="F2112" s="174"/>
      <c r="G2112" s="181"/>
      <c r="H2112" s="127"/>
      <c r="I2112" s="117"/>
      <c r="J2112" s="127"/>
      <c r="K2112" s="149"/>
      <c r="L2112" s="127"/>
      <c r="O2112" s="149"/>
      <c r="P2112" s="127"/>
    </row>
    <row r="2113" spans="6:16">
      <c r="F2113" s="174"/>
      <c r="G2113" s="181"/>
      <c r="H2113" s="127"/>
      <c r="I2113" s="117"/>
      <c r="J2113" s="127"/>
      <c r="K2113" s="149"/>
      <c r="L2113" s="127"/>
      <c r="O2113" s="149"/>
      <c r="P2113" s="127"/>
    </row>
    <row r="2114" spans="6:16">
      <c r="F2114" s="174"/>
      <c r="G2114" s="181"/>
      <c r="H2114" s="127"/>
      <c r="I2114" s="117"/>
      <c r="J2114" s="127"/>
      <c r="K2114" s="149"/>
      <c r="L2114" s="127"/>
      <c r="O2114" s="149"/>
      <c r="P2114" s="127"/>
    </row>
    <row r="2115" spans="6:16">
      <c r="F2115" s="174"/>
      <c r="G2115" s="181"/>
      <c r="H2115" s="127"/>
      <c r="I2115" s="117"/>
      <c r="J2115" s="127"/>
      <c r="K2115" s="149"/>
      <c r="L2115" s="127"/>
      <c r="O2115" s="149"/>
      <c r="P2115" s="127"/>
    </row>
    <row r="2116" spans="6:16">
      <c r="F2116" s="174"/>
      <c r="G2116" s="181"/>
      <c r="H2116" s="127"/>
      <c r="I2116" s="117"/>
      <c r="J2116" s="127"/>
      <c r="K2116" s="149"/>
      <c r="L2116" s="127"/>
      <c r="O2116" s="149"/>
      <c r="P2116" s="127"/>
    </row>
    <row r="2117" spans="6:16">
      <c r="F2117" s="174"/>
      <c r="G2117" s="181"/>
      <c r="H2117" s="127"/>
      <c r="I2117" s="117"/>
      <c r="J2117" s="127"/>
      <c r="K2117" s="149"/>
      <c r="L2117" s="127"/>
      <c r="O2117" s="149"/>
      <c r="P2117" s="127"/>
    </row>
    <row r="2118" spans="6:16">
      <c r="F2118" s="174"/>
      <c r="G2118" s="181"/>
      <c r="H2118" s="127"/>
      <c r="I2118" s="117"/>
      <c r="J2118" s="127"/>
      <c r="K2118" s="149"/>
      <c r="L2118" s="127"/>
      <c r="O2118" s="149"/>
      <c r="P2118" s="127"/>
    </row>
    <row r="2119" spans="6:16">
      <c r="F2119" s="174"/>
      <c r="G2119" s="181"/>
      <c r="H2119" s="127"/>
      <c r="I2119" s="117"/>
      <c r="J2119" s="127"/>
      <c r="K2119" s="149"/>
      <c r="L2119" s="127"/>
      <c r="O2119" s="149"/>
      <c r="P2119" s="127"/>
    </row>
    <row r="2120" spans="6:16">
      <c r="F2120" s="174"/>
      <c r="G2120" s="181"/>
      <c r="H2120" s="127"/>
      <c r="I2120" s="117"/>
      <c r="J2120" s="127"/>
      <c r="K2120" s="149"/>
      <c r="L2120" s="127"/>
      <c r="O2120" s="149"/>
      <c r="P2120" s="127"/>
    </row>
    <row r="2121" spans="6:16">
      <c r="F2121" s="174"/>
      <c r="G2121" s="181"/>
      <c r="H2121" s="127"/>
      <c r="I2121" s="117"/>
      <c r="J2121" s="127"/>
      <c r="K2121" s="149"/>
      <c r="L2121" s="127"/>
      <c r="O2121" s="149"/>
      <c r="P2121" s="127"/>
    </row>
    <row r="2122" spans="6:16">
      <c r="F2122" s="174"/>
      <c r="G2122" s="181"/>
      <c r="H2122" s="127"/>
      <c r="I2122" s="117"/>
      <c r="J2122" s="127"/>
      <c r="K2122" s="149"/>
      <c r="L2122" s="127"/>
      <c r="O2122" s="149"/>
      <c r="P2122" s="127"/>
    </row>
    <row r="2123" spans="6:16">
      <c r="F2123" s="174"/>
      <c r="G2123" s="181"/>
      <c r="H2123" s="127"/>
      <c r="I2123" s="117"/>
      <c r="J2123" s="127"/>
      <c r="K2123" s="149"/>
      <c r="L2123" s="127"/>
      <c r="O2123" s="149"/>
      <c r="P2123" s="127"/>
    </row>
    <row r="2124" spans="6:16">
      <c r="F2124" s="174"/>
      <c r="G2124" s="181"/>
      <c r="H2124" s="127"/>
      <c r="I2124" s="117"/>
      <c r="J2124" s="127"/>
      <c r="K2124" s="149"/>
      <c r="L2124" s="127"/>
      <c r="O2124" s="149"/>
      <c r="P2124" s="127"/>
    </row>
    <row r="2125" spans="6:16">
      <c r="F2125" s="174"/>
      <c r="G2125" s="181"/>
      <c r="H2125" s="127"/>
      <c r="I2125" s="117"/>
      <c r="J2125" s="127"/>
      <c r="K2125" s="149"/>
      <c r="L2125" s="127"/>
      <c r="O2125" s="149"/>
      <c r="P2125" s="127"/>
    </row>
    <row r="2126" spans="6:16">
      <c r="F2126" s="174"/>
      <c r="G2126" s="181"/>
      <c r="H2126" s="127"/>
      <c r="I2126" s="117"/>
      <c r="J2126" s="127"/>
      <c r="K2126" s="149"/>
      <c r="L2126" s="127"/>
      <c r="O2126" s="149"/>
      <c r="P2126" s="127"/>
    </row>
    <row r="2127" spans="6:16">
      <c r="F2127" s="174"/>
      <c r="G2127" s="181"/>
      <c r="H2127" s="127"/>
      <c r="I2127" s="117"/>
      <c r="J2127" s="127"/>
      <c r="K2127" s="149"/>
      <c r="L2127" s="127"/>
      <c r="O2127" s="149"/>
      <c r="P2127" s="127"/>
    </row>
    <row r="2128" spans="6:16">
      <c r="F2128" s="174"/>
      <c r="G2128" s="181"/>
      <c r="H2128" s="127"/>
      <c r="I2128" s="117"/>
      <c r="J2128" s="127"/>
      <c r="K2128" s="149"/>
      <c r="L2128" s="127"/>
      <c r="O2128" s="149"/>
      <c r="P2128" s="127"/>
    </row>
    <row r="2129" spans="6:16">
      <c r="F2129" s="174"/>
      <c r="G2129" s="181"/>
      <c r="H2129" s="127"/>
      <c r="I2129" s="117"/>
      <c r="J2129" s="127"/>
      <c r="K2129" s="149"/>
      <c r="L2129" s="127"/>
      <c r="O2129" s="149"/>
      <c r="P2129" s="127"/>
    </row>
    <row r="2130" spans="6:16">
      <c r="F2130" s="174"/>
      <c r="G2130" s="181"/>
      <c r="H2130" s="127"/>
      <c r="I2130" s="117"/>
      <c r="J2130" s="127"/>
      <c r="K2130" s="149"/>
      <c r="L2130" s="127"/>
      <c r="O2130" s="149"/>
      <c r="P2130" s="127"/>
    </row>
    <row r="2131" spans="6:16">
      <c r="F2131" s="174"/>
      <c r="G2131" s="181"/>
      <c r="H2131" s="127"/>
      <c r="I2131" s="117"/>
      <c r="J2131" s="127"/>
      <c r="K2131" s="149"/>
      <c r="L2131" s="127"/>
      <c r="O2131" s="149"/>
      <c r="P2131" s="127"/>
    </row>
    <row r="2132" spans="6:16">
      <c r="F2132" s="174"/>
      <c r="G2132" s="181"/>
      <c r="H2132" s="127"/>
      <c r="I2132" s="117"/>
      <c r="J2132" s="127"/>
      <c r="K2132" s="149"/>
      <c r="L2132" s="127"/>
      <c r="O2132" s="149"/>
      <c r="P2132" s="127"/>
    </row>
    <row r="2133" spans="6:16">
      <c r="F2133" s="174"/>
      <c r="G2133" s="181"/>
      <c r="H2133" s="127"/>
      <c r="I2133" s="117"/>
      <c r="J2133" s="127"/>
      <c r="K2133" s="149"/>
      <c r="L2133" s="127"/>
      <c r="O2133" s="149"/>
      <c r="P2133" s="127"/>
    </row>
    <row r="2134" spans="6:16">
      <c r="F2134" s="174"/>
      <c r="G2134" s="181"/>
      <c r="H2134" s="127"/>
      <c r="I2134" s="117"/>
      <c r="J2134" s="127"/>
      <c r="K2134" s="149"/>
      <c r="L2134" s="127"/>
      <c r="O2134" s="149"/>
      <c r="P2134" s="127"/>
    </row>
    <row r="2135" spans="6:16">
      <c r="F2135" s="174"/>
      <c r="G2135" s="181"/>
      <c r="H2135" s="127"/>
      <c r="I2135" s="117"/>
      <c r="J2135" s="127"/>
      <c r="K2135" s="149"/>
      <c r="L2135" s="127"/>
      <c r="O2135" s="149"/>
      <c r="P2135" s="127"/>
    </row>
    <row r="2136" spans="6:16">
      <c r="F2136" s="174"/>
      <c r="G2136" s="181"/>
      <c r="H2136" s="127"/>
      <c r="I2136" s="117"/>
      <c r="J2136" s="127"/>
      <c r="K2136" s="149"/>
      <c r="L2136" s="127"/>
      <c r="O2136" s="149"/>
      <c r="P2136" s="127"/>
    </row>
    <row r="2137" spans="6:16">
      <c r="F2137" s="174"/>
      <c r="G2137" s="181"/>
      <c r="H2137" s="127"/>
      <c r="I2137" s="117"/>
      <c r="J2137" s="127"/>
      <c r="K2137" s="149"/>
      <c r="L2137" s="127"/>
      <c r="O2137" s="149"/>
      <c r="P2137" s="127"/>
    </row>
    <row r="2138" spans="6:16">
      <c r="F2138" s="174"/>
      <c r="G2138" s="181"/>
      <c r="H2138" s="127"/>
      <c r="I2138" s="117"/>
      <c r="J2138" s="127"/>
      <c r="K2138" s="149"/>
      <c r="L2138" s="127"/>
      <c r="O2138" s="149"/>
      <c r="P2138" s="127"/>
    </row>
    <row r="2139" spans="6:16">
      <c r="F2139" s="174"/>
      <c r="G2139" s="181"/>
      <c r="H2139" s="127"/>
      <c r="I2139" s="117"/>
      <c r="J2139" s="127"/>
      <c r="K2139" s="149"/>
      <c r="L2139" s="127"/>
      <c r="O2139" s="149"/>
      <c r="P2139" s="127"/>
    </row>
    <row r="2140" spans="6:16">
      <c r="F2140" s="174"/>
      <c r="G2140" s="181"/>
      <c r="H2140" s="127"/>
      <c r="I2140" s="117"/>
      <c r="J2140" s="127"/>
      <c r="K2140" s="149"/>
      <c r="L2140" s="127"/>
      <c r="O2140" s="149"/>
      <c r="P2140" s="127"/>
    </row>
    <row r="2141" spans="6:16">
      <c r="F2141" s="174"/>
      <c r="G2141" s="181"/>
      <c r="H2141" s="127"/>
      <c r="I2141" s="117"/>
      <c r="J2141" s="127"/>
      <c r="K2141" s="149"/>
      <c r="L2141" s="127"/>
      <c r="O2141" s="149"/>
      <c r="P2141" s="127"/>
    </row>
    <row r="2142" spans="6:16">
      <c r="F2142" s="174"/>
      <c r="G2142" s="181"/>
      <c r="H2142" s="127"/>
      <c r="I2142" s="117"/>
      <c r="J2142" s="127"/>
      <c r="K2142" s="149"/>
      <c r="L2142" s="127"/>
      <c r="O2142" s="149"/>
      <c r="P2142" s="127"/>
    </row>
    <row r="2143" spans="6:16">
      <c r="F2143" s="174"/>
      <c r="G2143" s="181"/>
      <c r="H2143" s="127"/>
      <c r="I2143" s="117"/>
      <c r="J2143" s="127"/>
      <c r="K2143" s="149"/>
      <c r="L2143" s="127"/>
      <c r="O2143" s="149"/>
      <c r="P2143" s="127"/>
    </row>
    <row r="2144" spans="6:16">
      <c r="F2144" s="174"/>
      <c r="G2144" s="181"/>
      <c r="H2144" s="127"/>
      <c r="I2144" s="117"/>
      <c r="J2144" s="127"/>
      <c r="K2144" s="149"/>
      <c r="L2144" s="127"/>
      <c r="O2144" s="149"/>
      <c r="P2144" s="127"/>
    </row>
    <row r="2145" spans="6:16">
      <c r="F2145" s="174"/>
      <c r="G2145" s="181"/>
      <c r="H2145" s="127"/>
      <c r="I2145" s="117"/>
      <c r="J2145" s="127"/>
      <c r="K2145" s="149"/>
      <c r="L2145" s="127"/>
      <c r="O2145" s="149"/>
      <c r="P2145" s="127"/>
    </row>
    <row r="2146" spans="6:16">
      <c r="F2146" s="174"/>
      <c r="G2146" s="181"/>
      <c r="H2146" s="127"/>
      <c r="I2146" s="117"/>
      <c r="J2146" s="127"/>
      <c r="K2146" s="149"/>
      <c r="L2146" s="127"/>
      <c r="O2146" s="149"/>
      <c r="P2146" s="127"/>
    </row>
    <row r="2147" spans="6:16">
      <c r="F2147" s="174"/>
      <c r="G2147" s="181"/>
      <c r="H2147" s="127"/>
      <c r="I2147" s="117"/>
      <c r="J2147" s="127"/>
      <c r="K2147" s="149"/>
      <c r="L2147" s="127"/>
      <c r="O2147" s="149"/>
      <c r="P2147" s="127"/>
    </row>
    <row r="2148" spans="6:16">
      <c r="F2148" s="174"/>
      <c r="G2148" s="181"/>
      <c r="H2148" s="127"/>
      <c r="I2148" s="117"/>
      <c r="J2148" s="127"/>
      <c r="K2148" s="149"/>
      <c r="L2148" s="127"/>
      <c r="O2148" s="149"/>
      <c r="P2148" s="127"/>
    </row>
    <row r="2149" spans="6:16">
      <c r="F2149" s="174"/>
      <c r="G2149" s="181"/>
      <c r="H2149" s="127"/>
      <c r="I2149" s="117"/>
      <c r="J2149" s="127"/>
      <c r="K2149" s="149"/>
      <c r="L2149" s="127"/>
      <c r="O2149" s="149"/>
      <c r="P2149" s="127"/>
    </row>
    <row r="2150" spans="6:16">
      <c r="F2150" s="174"/>
      <c r="G2150" s="181"/>
      <c r="H2150" s="127"/>
      <c r="I2150" s="117"/>
      <c r="J2150" s="127"/>
      <c r="K2150" s="149"/>
      <c r="L2150" s="127"/>
      <c r="O2150" s="149"/>
      <c r="P2150" s="127"/>
    </row>
    <row r="2151" spans="6:16">
      <c r="F2151" s="174"/>
      <c r="G2151" s="181"/>
      <c r="H2151" s="127"/>
      <c r="I2151" s="117"/>
      <c r="J2151" s="127"/>
      <c r="K2151" s="149"/>
      <c r="L2151" s="127"/>
      <c r="O2151" s="149"/>
      <c r="P2151" s="127"/>
    </row>
    <row r="2152" spans="6:16">
      <c r="F2152" s="174"/>
      <c r="G2152" s="181"/>
      <c r="H2152" s="127"/>
      <c r="I2152" s="117"/>
      <c r="J2152" s="127"/>
      <c r="K2152" s="149"/>
      <c r="L2152" s="127"/>
      <c r="O2152" s="149"/>
      <c r="P2152" s="127"/>
    </row>
    <row r="2153" spans="6:16">
      <c r="F2153" s="174"/>
      <c r="G2153" s="181"/>
      <c r="H2153" s="127"/>
      <c r="I2153" s="117"/>
      <c r="J2153" s="127"/>
      <c r="K2153" s="149"/>
      <c r="L2153" s="127"/>
      <c r="O2153" s="149"/>
      <c r="P2153" s="127"/>
    </row>
    <row r="2154" spans="6:16">
      <c r="F2154" s="174"/>
      <c r="G2154" s="181"/>
      <c r="H2154" s="127"/>
      <c r="I2154" s="117"/>
      <c r="J2154" s="127"/>
      <c r="K2154" s="149"/>
      <c r="L2154" s="127"/>
      <c r="O2154" s="149"/>
      <c r="P2154" s="127"/>
    </row>
    <row r="2155" spans="6:16">
      <c r="F2155" s="174"/>
      <c r="G2155" s="181"/>
      <c r="H2155" s="127"/>
      <c r="I2155" s="117"/>
      <c r="J2155" s="127"/>
      <c r="K2155" s="149"/>
      <c r="L2155" s="127"/>
      <c r="O2155" s="149"/>
      <c r="P2155" s="127"/>
    </row>
    <row r="2156" spans="6:16">
      <c r="F2156" s="174"/>
      <c r="G2156" s="181"/>
      <c r="H2156" s="127"/>
      <c r="I2156" s="117"/>
      <c r="J2156" s="127"/>
      <c r="K2156" s="149"/>
      <c r="L2156" s="127"/>
      <c r="O2156" s="149"/>
      <c r="P2156" s="127"/>
    </row>
    <row r="2157" spans="6:16">
      <c r="F2157" s="174"/>
      <c r="G2157" s="181"/>
      <c r="H2157" s="127"/>
      <c r="I2157" s="117"/>
      <c r="J2157" s="127"/>
      <c r="K2157" s="149"/>
      <c r="L2157" s="127"/>
      <c r="O2157" s="149"/>
      <c r="P2157" s="127"/>
    </row>
    <row r="2158" spans="6:16">
      <c r="F2158" s="174"/>
      <c r="G2158" s="181"/>
      <c r="H2158" s="127"/>
      <c r="I2158" s="117"/>
      <c r="J2158" s="127"/>
      <c r="K2158" s="149"/>
      <c r="L2158" s="127"/>
      <c r="O2158" s="149"/>
      <c r="P2158" s="127"/>
    </row>
    <row r="2159" spans="6:16">
      <c r="F2159" s="174"/>
      <c r="G2159" s="181"/>
      <c r="H2159" s="127"/>
      <c r="I2159" s="117"/>
      <c r="J2159" s="127"/>
      <c r="K2159" s="149"/>
      <c r="L2159" s="127"/>
      <c r="O2159" s="149"/>
      <c r="P2159" s="127"/>
    </row>
    <row r="2160" spans="6:16">
      <c r="F2160" s="174"/>
      <c r="G2160" s="181"/>
      <c r="H2160" s="127"/>
      <c r="I2160" s="117"/>
      <c r="J2160" s="127"/>
      <c r="K2160" s="149"/>
      <c r="L2160" s="127"/>
      <c r="O2160" s="149"/>
      <c r="P2160" s="127"/>
    </row>
    <row r="2161" spans="6:16">
      <c r="F2161" s="174"/>
      <c r="G2161" s="181"/>
      <c r="H2161" s="127"/>
      <c r="I2161" s="117"/>
      <c r="J2161" s="127"/>
      <c r="K2161" s="149"/>
      <c r="L2161" s="127"/>
      <c r="O2161" s="149"/>
      <c r="P2161" s="127"/>
    </row>
    <row r="2162" spans="6:16">
      <c r="F2162" s="174"/>
      <c r="G2162" s="181"/>
      <c r="H2162" s="127"/>
      <c r="I2162" s="117"/>
      <c r="J2162" s="127"/>
      <c r="K2162" s="149"/>
      <c r="L2162" s="127"/>
      <c r="O2162" s="149"/>
      <c r="P2162" s="127"/>
    </row>
    <row r="2163" spans="6:16">
      <c r="F2163" s="174"/>
      <c r="G2163" s="181"/>
      <c r="H2163" s="127"/>
      <c r="I2163" s="117"/>
      <c r="J2163" s="127"/>
      <c r="K2163" s="149"/>
      <c r="L2163" s="127"/>
      <c r="O2163" s="149"/>
      <c r="P2163" s="127"/>
    </row>
    <row r="2164" spans="6:16">
      <c r="F2164" s="174"/>
      <c r="G2164" s="181"/>
      <c r="H2164" s="127"/>
      <c r="I2164" s="117"/>
      <c r="J2164" s="127"/>
      <c r="K2164" s="149"/>
      <c r="L2164" s="127"/>
      <c r="O2164" s="149"/>
      <c r="P2164" s="127"/>
    </row>
    <row r="2165" spans="6:16">
      <c r="F2165" s="174"/>
      <c r="G2165" s="181"/>
      <c r="H2165" s="127"/>
      <c r="I2165" s="117"/>
      <c r="J2165" s="127"/>
      <c r="K2165" s="149"/>
      <c r="L2165" s="127"/>
      <c r="O2165" s="149"/>
      <c r="P2165" s="127"/>
    </row>
    <row r="2166" spans="6:16">
      <c r="F2166" s="174"/>
      <c r="G2166" s="181"/>
      <c r="H2166" s="127"/>
      <c r="I2166" s="117"/>
      <c r="J2166" s="127"/>
      <c r="K2166" s="149"/>
      <c r="L2166" s="127"/>
      <c r="O2166" s="149"/>
      <c r="P2166" s="127"/>
    </row>
    <row r="2167" spans="6:16">
      <c r="F2167" s="174"/>
      <c r="G2167" s="181"/>
      <c r="H2167" s="127"/>
      <c r="I2167" s="117"/>
      <c r="J2167" s="127"/>
      <c r="K2167" s="149"/>
      <c r="L2167" s="127"/>
      <c r="O2167" s="149"/>
      <c r="P2167" s="127"/>
    </row>
    <row r="2168" spans="6:16">
      <c r="F2168" s="174"/>
      <c r="G2168" s="181"/>
      <c r="H2168" s="127"/>
      <c r="I2168" s="117"/>
      <c r="J2168" s="127"/>
      <c r="K2168" s="149"/>
      <c r="L2168" s="127"/>
      <c r="O2168" s="149"/>
      <c r="P2168" s="127"/>
    </row>
    <row r="2169" spans="6:16">
      <c r="F2169" s="174"/>
      <c r="G2169" s="181"/>
      <c r="H2169" s="127"/>
      <c r="I2169" s="117"/>
      <c r="J2169" s="127"/>
      <c r="K2169" s="149"/>
      <c r="L2169" s="127"/>
      <c r="O2169" s="149"/>
      <c r="P2169" s="127"/>
    </row>
    <row r="2170" spans="6:16">
      <c r="F2170" s="174"/>
      <c r="G2170" s="181"/>
      <c r="H2170" s="127"/>
      <c r="I2170" s="117"/>
      <c r="J2170" s="127"/>
      <c r="K2170" s="149"/>
      <c r="L2170" s="127"/>
      <c r="O2170" s="149"/>
      <c r="P2170" s="127"/>
    </row>
    <row r="2171" spans="6:16">
      <c r="F2171" s="174"/>
      <c r="G2171" s="181"/>
      <c r="H2171" s="127"/>
      <c r="I2171" s="117"/>
      <c r="J2171" s="127"/>
      <c r="K2171" s="149"/>
      <c r="L2171" s="127"/>
      <c r="O2171" s="149"/>
      <c r="P2171" s="127"/>
    </row>
    <row r="2172" spans="6:16">
      <c r="F2172" s="174"/>
      <c r="G2172" s="181"/>
      <c r="H2172" s="127"/>
      <c r="I2172" s="117"/>
      <c r="J2172" s="127"/>
      <c r="K2172" s="149"/>
      <c r="L2172" s="127"/>
      <c r="O2172" s="149"/>
      <c r="P2172" s="127"/>
    </row>
    <row r="2173" spans="6:16">
      <c r="F2173" s="174"/>
      <c r="G2173" s="181"/>
      <c r="H2173" s="127"/>
      <c r="I2173" s="117"/>
      <c r="J2173" s="127"/>
      <c r="K2173" s="149"/>
      <c r="L2173" s="127"/>
      <c r="O2173" s="149"/>
      <c r="P2173" s="127"/>
    </row>
    <row r="2174" spans="6:16">
      <c r="F2174" s="174"/>
      <c r="G2174" s="181"/>
      <c r="H2174" s="127"/>
      <c r="I2174" s="117"/>
      <c r="J2174" s="127"/>
      <c r="K2174" s="149"/>
      <c r="L2174" s="127"/>
      <c r="O2174" s="149"/>
      <c r="P2174" s="127"/>
    </row>
    <row r="2175" spans="6:16">
      <c r="F2175" s="174"/>
      <c r="G2175" s="181"/>
      <c r="H2175" s="127"/>
      <c r="I2175" s="117"/>
      <c r="J2175" s="127"/>
      <c r="K2175" s="149"/>
      <c r="L2175" s="127"/>
      <c r="O2175" s="149"/>
      <c r="P2175" s="127"/>
    </row>
    <row r="2176" spans="6:16">
      <c r="F2176" s="174"/>
      <c r="G2176" s="181"/>
      <c r="H2176" s="127"/>
      <c r="I2176" s="117"/>
      <c r="J2176" s="127"/>
      <c r="K2176" s="149"/>
      <c r="L2176" s="127"/>
      <c r="O2176" s="149"/>
      <c r="P2176" s="127"/>
    </row>
    <row r="2177" spans="6:16">
      <c r="F2177" s="174"/>
      <c r="G2177" s="181"/>
      <c r="H2177" s="127"/>
      <c r="I2177" s="117"/>
      <c r="J2177" s="127"/>
      <c r="K2177" s="149"/>
      <c r="L2177" s="127"/>
      <c r="O2177" s="149"/>
      <c r="P2177" s="127"/>
    </row>
    <row r="2178" spans="6:16">
      <c r="F2178" s="174"/>
      <c r="G2178" s="181"/>
      <c r="H2178" s="127"/>
      <c r="I2178" s="117"/>
      <c r="J2178" s="127"/>
      <c r="K2178" s="149"/>
      <c r="L2178" s="127"/>
      <c r="O2178" s="149"/>
      <c r="P2178" s="127"/>
    </row>
    <row r="2179" spans="6:16">
      <c r="F2179" s="174"/>
      <c r="G2179" s="181"/>
      <c r="H2179" s="127"/>
      <c r="I2179" s="117"/>
      <c r="J2179" s="127"/>
      <c r="K2179" s="149"/>
      <c r="L2179" s="127"/>
      <c r="O2179" s="149"/>
      <c r="P2179" s="127"/>
    </row>
    <row r="2180" spans="6:16">
      <c r="F2180" s="174"/>
      <c r="G2180" s="181"/>
      <c r="H2180" s="127"/>
      <c r="I2180" s="117"/>
      <c r="J2180" s="127"/>
      <c r="K2180" s="149"/>
      <c r="L2180" s="127"/>
      <c r="O2180" s="149"/>
      <c r="P2180" s="127"/>
    </row>
    <row r="2181" spans="6:16">
      <c r="F2181" s="174"/>
      <c r="G2181" s="181"/>
      <c r="H2181" s="127"/>
      <c r="I2181" s="117"/>
      <c r="J2181" s="127"/>
      <c r="K2181" s="149"/>
      <c r="L2181" s="127"/>
      <c r="O2181" s="149"/>
      <c r="P2181" s="127"/>
    </row>
    <row r="2182" spans="6:16">
      <c r="F2182" s="174"/>
      <c r="G2182" s="181"/>
      <c r="H2182" s="127"/>
      <c r="I2182" s="117"/>
      <c r="J2182" s="127"/>
      <c r="K2182" s="149"/>
      <c r="L2182" s="127"/>
      <c r="O2182" s="149"/>
      <c r="P2182" s="127"/>
    </row>
    <row r="2183" spans="6:16">
      <c r="F2183" s="174"/>
      <c r="G2183" s="181"/>
      <c r="H2183" s="127"/>
      <c r="I2183" s="117"/>
      <c r="J2183" s="127"/>
      <c r="K2183" s="149"/>
      <c r="L2183" s="127"/>
      <c r="O2183" s="149"/>
      <c r="P2183" s="127"/>
    </row>
    <row r="2184" spans="6:16">
      <c r="F2184" s="174"/>
      <c r="G2184" s="181"/>
      <c r="H2184" s="127"/>
      <c r="I2184" s="117"/>
      <c r="J2184" s="127"/>
      <c r="K2184" s="149"/>
      <c r="L2184" s="127"/>
      <c r="O2184" s="149"/>
      <c r="P2184" s="127"/>
    </row>
    <row r="2185" spans="6:16">
      <c r="F2185" s="174"/>
      <c r="G2185" s="181"/>
      <c r="H2185" s="127"/>
      <c r="I2185" s="117"/>
      <c r="J2185" s="127"/>
      <c r="K2185" s="149"/>
      <c r="L2185" s="127"/>
      <c r="O2185" s="149"/>
      <c r="P2185" s="127"/>
    </row>
    <row r="2186" spans="6:16">
      <c r="F2186" s="174"/>
      <c r="G2186" s="181"/>
      <c r="H2186" s="127"/>
      <c r="I2186" s="117"/>
      <c r="J2186" s="127"/>
      <c r="K2186" s="149"/>
      <c r="L2186" s="127"/>
      <c r="O2186" s="149"/>
      <c r="P2186" s="127"/>
    </row>
    <row r="2187" spans="6:16">
      <c r="F2187" s="174"/>
      <c r="G2187" s="181"/>
      <c r="H2187" s="127"/>
      <c r="I2187" s="117"/>
      <c r="J2187" s="127"/>
      <c r="K2187" s="149"/>
      <c r="L2187" s="127"/>
      <c r="O2187" s="149"/>
      <c r="P2187" s="127"/>
    </row>
    <row r="2188" spans="6:16">
      <c r="F2188" s="174"/>
      <c r="G2188" s="181"/>
      <c r="H2188" s="127"/>
      <c r="I2188" s="117"/>
      <c r="J2188" s="127"/>
      <c r="K2188" s="149"/>
      <c r="L2188" s="127"/>
      <c r="O2188" s="149"/>
      <c r="P2188" s="127"/>
    </row>
    <row r="2189" spans="6:16">
      <c r="F2189" s="174"/>
      <c r="G2189" s="181"/>
      <c r="H2189" s="127"/>
      <c r="I2189" s="117"/>
      <c r="J2189" s="127"/>
      <c r="K2189" s="149"/>
      <c r="L2189" s="127"/>
      <c r="O2189" s="149"/>
      <c r="P2189" s="127"/>
    </row>
    <row r="2190" spans="6:16">
      <c r="F2190" s="174"/>
      <c r="G2190" s="181"/>
      <c r="H2190" s="127"/>
      <c r="I2190" s="117"/>
      <c r="J2190" s="127"/>
      <c r="K2190" s="149"/>
      <c r="L2190" s="127"/>
      <c r="O2190" s="149"/>
      <c r="P2190" s="127"/>
    </row>
    <row r="2191" spans="6:16">
      <c r="F2191" s="174"/>
      <c r="G2191" s="181"/>
      <c r="H2191" s="127"/>
      <c r="I2191" s="117"/>
      <c r="J2191" s="127"/>
      <c r="K2191" s="149"/>
      <c r="L2191" s="127"/>
      <c r="O2191" s="149"/>
      <c r="P2191" s="127"/>
    </row>
    <row r="2192" spans="6:16">
      <c r="F2192" s="174"/>
      <c r="G2192" s="181"/>
      <c r="H2192" s="127"/>
      <c r="I2192" s="117"/>
      <c r="J2192" s="127"/>
      <c r="K2192" s="149"/>
      <c r="L2192" s="127"/>
      <c r="O2192" s="149"/>
      <c r="P2192" s="127"/>
    </row>
    <row r="2193" spans="6:16">
      <c r="F2193" s="174"/>
      <c r="G2193" s="181"/>
      <c r="H2193" s="127"/>
      <c r="I2193" s="117"/>
      <c r="J2193" s="127"/>
      <c r="K2193" s="149"/>
      <c r="L2193" s="127"/>
      <c r="O2193" s="149"/>
      <c r="P2193" s="127"/>
    </row>
    <row r="2194" spans="6:16">
      <c r="F2194" s="174"/>
      <c r="G2194" s="181"/>
      <c r="H2194" s="127"/>
      <c r="I2194" s="117"/>
      <c r="J2194" s="127"/>
      <c r="K2194" s="149"/>
      <c r="L2194" s="127"/>
      <c r="O2194" s="149"/>
      <c r="P2194" s="127"/>
    </row>
    <row r="2195" spans="6:16">
      <c r="F2195" s="174"/>
      <c r="G2195" s="181"/>
      <c r="H2195" s="127"/>
      <c r="I2195" s="117"/>
      <c r="J2195" s="127"/>
      <c r="K2195" s="149"/>
      <c r="L2195" s="127"/>
      <c r="O2195" s="149"/>
      <c r="P2195" s="127"/>
    </row>
    <row r="2196" spans="6:16">
      <c r="F2196" s="174"/>
      <c r="G2196" s="181"/>
      <c r="H2196" s="127"/>
      <c r="I2196" s="117"/>
      <c r="J2196" s="127"/>
      <c r="K2196" s="149"/>
      <c r="L2196" s="127"/>
      <c r="O2196" s="149"/>
      <c r="P2196" s="127"/>
    </row>
    <row r="2197" spans="6:16">
      <c r="F2197" s="174"/>
      <c r="G2197" s="181"/>
      <c r="H2197" s="127"/>
      <c r="I2197" s="117"/>
      <c r="J2197" s="127"/>
      <c r="K2197" s="149"/>
      <c r="L2197" s="127"/>
      <c r="O2197" s="149"/>
      <c r="P2197" s="127"/>
    </row>
    <row r="2198" spans="6:16">
      <c r="F2198" s="174"/>
      <c r="G2198" s="181"/>
      <c r="H2198" s="127"/>
      <c r="I2198" s="117"/>
      <c r="J2198" s="127"/>
      <c r="K2198" s="149"/>
      <c r="L2198" s="127"/>
      <c r="O2198" s="149"/>
      <c r="P2198" s="127"/>
    </row>
    <row r="2199" spans="6:16">
      <c r="F2199" s="174"/>
      <c r="G2199" s="181"/>
      <c r="H2199" s="127"/>
      <c r="I2199" s="117"/>
      <c r="J2199" s="127"/>
      <c r="K2199" s="149"/>
      <c r="L2199" s="127"/>
      <c r="O2199" s="149"/>
      <c r="P2199" s="127"/>
    </row>
    <row r="2200" spans="6:16">
      <c r="F2200" s="174"/>
      <c r="G2200" s="181"/>
      <c r="H2200" s="127"/>
      <c r="I2200" s="117"/>
      <c r="J2200" s="127"/>
      <c r="K2200" s="149"/>
      <c r="L2200" s="127"/>
      <c r="O2200" s="149"/>
      <c r="P2200" s="127"/>
    </row>
    <row r="2201" spans="6:16">
      <c r="F2201" s="174"/>
      <c r="G2201" s="181"/>
      <c r="H2201" s="127"/>
      <c r="I2201" s="117"/>
      <c r="J2201" s="127"/>
      <c r="K2201" s="149"/>
      <c r="L2201" s="127"/>
      <c r="O2201" s="149"/>
      <c r="P2201" s="127"/>
    </row>
    <row r="2202" spans="6:16">
      <c r="F2202" s="174"/>
      <c r="G2202" s="181"/>
      <c r="H2202" s="127"/>
      <c r="I2202" s="117"/>
      <c r="J2202" s="127"/>
      <c r="K2202" s="149"/>
      <c r="L2202" s="127"/>
      <c r="O2202" s="149"/>
      <c r="P2202" s="127"/>
    </row>
    <row r="2203" spans="6:16">
      <c r="F2203" s="174"/>
      <c r="G2203" s="181"/>
      <c r="H2203" s="127"/>
      <c r="I2203" s="117"/>
      <c r="J2203" s="127"/>
      <c r="K2203" s="149"/>
      <c r="L2203" s="127"/>
      <c r="O2203" s="149"/>
      <c r="P2203" s="127"/>
    </row>
    <row r="2204" spans="6:16">
      <c r="F2204" s="174"/>
      <c r="G2204" s="181"/>
      <c r="H2204" s="127"/>
      <c r="I2204" s="117"/>
      <c r="J2204" s="127"/>
      <c r="K2204" s="149"/>
      <c r="L2204" s="127"/>
      <c r="O2204" s="149"/>
      <c r="P2204" s="127"/>
    </row>
    <row r="2205" spans="6:16">
      <c r="F2205" s="174"/>
      <c r="G2205" s="181"/>
      <c r="H2205" s="127"/>
      <c r="I2205" s="117"/>
      <c r="J2205" s="127"/>
      <c r="K2205" s="149"/>
      <c r="L2205" s="127"/>
      <c r="O2205" s="149"/>
      <c r="P2205" s="127"/>
    </row>
    <row r="2206" spans="6:16">
      <c r="F2206" s="174"/>
      <c r="G2206" s="181"/>
      <c r="H2206" s="127"/>
      <c r="I2206" s="117"/>
      <c r="J2206" s="127"/>
      <c r="K2206" s="149"/>
      <c r="L2206" s="127"/>
      <c r="O2206" s="149"/>
      <c r="P2206" s="127"/>
    </row>
    <row r="2207" spans="6:16">
      <c r="F2207" s="174"/>
      <c r="G2207" s="181"/>
      <c r="H2207" s="127"/>
      <c r="I2207" s="117"/>
      <c r="J2207" s="127"/>
      <c r="K2207" s="149"/>
      <c r="L2207" s="127"/>
      <c r="O2207" s="149"/>
      <c r="P2207" s="127"/>
    </row>
    <row r="2208" spans="6:16">
      <c r="F2208" s="174"/>
      <c r="G2208" s="181"/>
      <c r="H2208" s="127"/>
      <c r="I2208" s="117"/>
      <c r="J2208" s="127"/>
      <c r="K2208" s="149"/>
      <c r="L2208" s="127"/>
      <c r="O2208" s="149"/>
      <c r="P2208" s="127"/>
    </row>
    <row r="2209" spans="6:16">
      <c r="F2209" s="174"/>
      <c r="G2209" s="181"/>
      <c r="H2209" s="127"/>
      <c r="I2209" s="117"/>
      <c r="J2209" s="127"/>
      <c r="K2209" s="149"/>
      <c r="L2209" s="127"/>
      <c r="O2209" s="149"/>
      <c r="P2209" s="127"/>
    </row>
    <row r="2210" spans="6:16">
      <c r="F2210" s="174"/>
      <c r="G2210" s="181"/>
      <c r="H2210" s="127"/>
      <c r="I2210" s="117"/>
      <c r="J2210" s="127"/>
      <c r="K2210" s="149"/>
      <c r="L2210" s="127"/>
      <c r="O2210" s="149"/>
      <c r="P2210" s="127"/>
    </row>
    <row r="2211" spans="6:16">
      <c r="F2211" s="174"/>
      <c r="G2211" s="181"/>
      <c r="H2211" s="127"/>
      <c r="I2211" s="117"/>
      <c r="J2211" s="127"/>
      <c r="K2211" s="149"/>
      <c r="L2211" s="127"/>
      <c r="O2211" s="149"/>
      <c r="P2211" s="127"/>
    </row>
    <row r="2212" spans="6:16">
      <c r="F2212" s="174"/>
      <c r="G2212" s="181"/>
      <c r="H2212" s="127"/>
      <c r="I2212" s="117"/>
      <c r="J2212" s="127"/>
      <c r="K2212" s="149"/>
      <c r="L2212" s="127"/>
      <c r="O2212" s="149"/>
      <c r="P2212" s="127"/>
    </row>
    <row r="2213" spans="6:16">
      <c r="F2213" s="174"/>
      <c r="G2213" s="181"/>
      <c r="H2213" s="127"/>
      <c r="I2213" s="117"/>
      <c r="J2213" s="127"/>
      <c r="K2213" s="149"/>
      <c r="L2213" s="127"/>
      <c r="O2213" s="149"/>
      <c r="P2213" s="127"/>
    </row>
    <row r="2214" spans="6:16">
      <c r="F2214" s="174"/>
      <c r="G2214" s="181"/>
      <c r="H2214" s="127"/>
      <c r="I2214" s="117"/>
      <c r="J2214" s="127"/>
      <c r="K2214" s="149"/>
      <c r="L2214" s="127"/>
      <c r="O2214" s="149"/>
      <c r="P2214" s="127"/>
    </row>
    <row r="2215" spans="6:16">
      <c r="F2215" s="174"/>
      <c r="G2215" s="181"/>
      <c r="H2215" s="127"/>
      <c r="I2215" s="117"/>
      <c r="J2215" s="127"/>
      <c r="K2215" s="149"/>
      <c r="L2215" s="127"/>
      <c r="O2215" s="149"/>
      <c r="P2215" s="127"/>
    </row>
    <row r="2216" spans="6:16">
      <c r="F2216" s="174"/>
      <c r="G2216" s="181"/>
      <c r="H2216" s="127"/>
      <c r="I2216" s="117"/>
      <c r="J2216" s="127"/>
      <c r="K2216" s="149"/>
      <c r="L2216" s="127"/>
      <c r="O2216" s="149"/>
      <c r="P2216" s="127"/>
    </row>
    <row r="2217" spans="6:16">
      <c r="F2217" s="174"/>
      <c r="G2217" s="181"/>
      <c r="H2217" s="127"/>
      <c r="I2217" s="117"/>
      <c r="J2217" s="127"/>
      <c r="K2217" s="149"/>
      <c r="L2217" s="127"/>
      <c r="O2217" s="149"/>
      <c r="P2217" s="127"/>
    </row>
    <row r="2218" spans="6:16">
      <c r="F2218" s="174"/>
      <c r="G2218" s="181"/>
      <c r="H2218" s="127"/>
      <c r="I2218" s="117"/>
      <c r="J2218" s="127"/>
      <c r="K2218" s="149"/>
      <c r="L2218" s="127"/>
      <c r="O2218" s="149"/>
      <c r="P2218" s="127"/>
    </row>
    <row r="2219" spans="6:16">
      <c r="F2219" s="174"/>
      <c r="G2219" s="181"/>
      <c r="H2219" s="127"/>
      <c r="I2219" s="117"/>
      <c r="J2219" s="127"/>
      <c r="K2219" s="149"/>
      <c r="L2219" s="127"/>
      <c r="O2219" s="149"/>
      <c r="P2219" s="127"/>
    </row>
    <row r="2220" spans="6:16">
      <c r="F2220" s="174"/>
      <c r="G2220" s="181"/>
      <c r="H2220" s="127"/>
      <c r="I2220" s="117"/>
      <c r="J2220" s="127"/>
      <c r="K2220" s="149"/>
      <c r="L2220" s="127"/>
      <c r="O2220" s="149"/>
      <c r="P2220" s="127"/>
    </row>
    <row r="2221" spans="6:16">
      <c r="F2221" s="174"/>
      <c r="G2221" s="181"/>
      <c r="H2221" s="127"/>
      <c r="I2221" s="117"/>
      <c r="J2221" s="127"/>
      <c r="K2221" s="149"/>
      <c r="L2221" s="127"/>
      <c r="O2221" s="149"/>
      <c r="P2221" s="127"/>
    </row>
    <row r="2222" spans="6:16">
      <c r="F2222" s="174"/>
      <c r="G2222" s="181"/>
      <c r="H2222" s="127"/>
      <c r="I2222" s="117"/>
      <c r="J2222" s="127"/>
      <c r="K2222" s="149"/>
      <c r="L2222" s="127"/>
      <c r="O2222" s="149"/>
      <c r="P2222" s="127"/>
    </row>
    <row r="2223" spans="6:16">
      <c r="F2223" s="174"/>
      <c r="G2223" s="181"/>
      <c r="H2223" s="127"/>
      <c r="I2223" s="117"/>
      <c r="J2223" s="127"/>
      <c r="K2223" s="149"/>
      <c r="L2223" s="127"/>
      <c r="O2223" s="149"/>
      <c r="P2223" s="127"/>
    </row>
    <row r="2224" spans="6:16">
      <c r="F2224" s="174"/>
      <c r="G2224" s="181"/>
      <c r="H2224" s="127"/>
      <c r="I2224" s="117"/>
      <c r="J2224" s="127"/>
      <c r="K2224" s="149"/>
      <c r="L2224" s="127"/>
      <c r="O2224" s="149"/>
      <c r="P2224" s="127"/>
    </row>
    <row r="2225" spans="6:16">
      <c r="F2225" s="174"/>
      <c r="G2225" s="181"/>
      <c r="H2225" s="127"/>
      <c r="I2225" s="117"/>
      <c r="J2225" s="127"/>
      <c r="K2225" s="149"/>
      <c r="L2225" s="127"/>
      <c r="O2225" s="149"/>
      <c r="P2225" s="127"/>
    </row>
    <row r="2226" spans="6:16">
      <c r="F2226" s="174"/>
      <c r="G2226" s="181"/>
      <c r="H2226" s="127"/>
      <c r="I2226" s="117"/>
      <c r="J2226" s="127"/>
      <c r="K2226" s="149"/>
      <c r="L2226" s="127"/>
      <c r="O2226" s="149"/>
      <c r="P2226" s="127"/>
    </row>
    <row r="2227" spans="6:16">
      <c r="F2227" s="174"/>
      <c r="G2227" s="181"/>
      <c r="H2227" s="127"/>
      <c r="I2227" s="117"/>
      <c r="J2227" s="127"/>
      <c r="K2227" s="149"/>
      <c r="L2227" s="127"/>
      <c r="O2227" s="149"/>
      <c r="P2227" s="127"/>
    </row>
    <row r="2228" spans="6:16">
      <c r="F2228" s="174"/>
      <c r="G2228" s="181"/>
      <c r="H2228" s="127"/>
      <c r="I2228" s="117"/>
      <c r="J2228" s="127"/>
      <c r="K2228" s="149"/>
      <c r="L2228" s="127"/>
      <c r="O2228" s="149"/>
      <c r="P2228" s="127"/>
    </row>
    <row r="2229" spans="6:16">
      <c r="F2229" s="174"/>
      <c r="G2229" s="181"/>
      <c r="H2229" s="127"/>
      <c r="I2229" s="117"/>
      <c r="J2229" s="127"/>
      <c r="K2229" s="149"/>
      <c r="L2229" s="127"/>
      <c r="O2229" s="149"/>
      <c r="P2229" s="127"/>
    </row>
    <row r="2230" spans="6:16">
      <c r="F2230" s="174"/>
      <c r="G2230" s="181"/>
      <c r="H2230" s="127"/>
      <c r="I2230" s="117"/>
      <c r="J2230" s="127"/>
      <c r="K2230" s="149"/>
      <c r="L2230" s="127"/>
      <c r="O2230" s="149"/>
      <c r="P2230" s="127"/>
    </row>
    <row r="2231" spans="6:16">
      <c r="F2231" s="174"/>
      <c r="G2231" s="181"/>
      <c r="H2231" s="127"/>
      <c r="I2231" s="117"/>
      <c r="J2231" s="127"/>
      <c r="K2231" s="149"/>
      <c r="L2231" s="127"/>
      <c r="O2231" s="149"/>
      <c r="P2231" s="127"/>
    </row>
    <row r="2232" spans="6:16">
      <c r="F2232" s="174"/>
      <c r="G2232" s="181"/>
      <c r="H2232" s="127"/>
      <c r="I2232" s="117"/>
      <c r="J2232" s="127"/>
      <c r="K2232" s="149"/>
      <c r="L2232" s="127"/>
      <c r="O2232" s="149"/>
      <c r="P2232" s="127"/>
    </row>
    <row r="2233" spans="6:16">
      <c r="F2233" s="174"/>
      <c r="G2233" s="181"/>
      <c r="H2233" s="127"/>
      <c r="I2233" s="117"/>
      <c r="J2233" s="127"/>
      <c r="K2233" s="149"/>
      <c r="L2233" s="127"/>
      <c r="O2233" s="149"/>
      <c r="P2233" s="127"/>
    </row>
    <row r="2234" spans="6:16">
      <c r="F2234" s="174"/>
      <c r="G2234" s="181"/>
      <c r="H2234" s="127"/>
      <c r="I2234" s="117"/>
      <c r="J2234" s="127"/>
      <c r="K2234" s="149"/>
      <c r="L2234" s="127"/>
      <c r="O2234" s="149"/>
      <c r="P2234" s="127"/>
    </row>
    <row r="2235" spans="6:16">
      <c r="F2235" s="174"/>
      <c r="G2235" s="181"/>
      <c r="H2235" s="127"/>
      <c r="I2235" s="117"/>
      <c r="J2235" s="127"/>
      <c r="K2235" s="149"/>
      <c r="L2235" s="127"/>
      <c r="O2235" s="149"/>
      <c r="P2235" s="127"/>
    </row>
    <row r="2236" spans="6:16">
      <c r="F2236" s="174"/>
      <c r="G2236" s="181"/>
      <c r="H2236" s="127"/>
      <c r="I2236" s="117"/>
      <c r="J2236" s="127"/>
      <c r="K2236" s="149"/>
      <c r="L2236" s="127"/>
      <c r="O2236" s="149"/>
      <c r="P2236" s="127"/>
    </row>
    <row r="2237" spans="6:16">
      <c r="F2237" s="174"/>
      <c r="G2237" s="181"/>
      <c r="H2237" s="127"/>
      <c r="I2237" s="117"/>
      <c r="J2237" s="127"/>
      <c r="K2237" s="149"/>
      <c r="L2237" s="127"/>
      <c r="O2237" s="149"/>
      <c r="P2237" s="127"/>
    </row>
    <row r="2238" spans="6:16">
      <c r="F2238" s="174"/>
      <c r="G2238" s="181"/>
      <c r="H2238" s="127"/>
      <c r="I2238" s="117"/>
      <c r="J2238" s="127"/>
      <c r="K2238" s="149"/>
      <c r="L2238" s="127"/>
      <c r="O2238" s="149"/>
      <c r="P2238" s="127"/>
    </row>
    <row r="2239" spans="6:16">
      <c r="F2239" s="174"/>
      <c r="G2239" s="181"/>
      <c r="H2239" s="127"/>
      <c r="I2239" s="117"/>
      <c r="J2239" s="127"/>
      <c r="K2239" s="149"/>
      <c r="L2239" s="127"/>
      <c r="O2239" s="149"/>
      <c r="P2239" s="127"/>
    </row>
    <row r="2240" spans="6:16">
      <c r="F2240" s="174"/>
      <c r="G2240" s="181"/>
      <c r="H2240" s="127"/>
      <c r="I2240" s="117"/>
      <c r="J2240" s="127"/>
      <c r="K2240" s="149"/>
      <c r="L2240" s="127"/>
      <c r="O2240" s="149"/>
      <c r="P2240" s="127"/>
    </row>
    <row r="2241" spans="6:16">
      <c r="F2241" s="174"/>
      <c r="G2241" s="181"/>
      <c r="H2241" s="127"/>
      <c r="I2241" s="117"/>
      <c r="J2241" s="127"/>
      <c r="K2241" s="149"/>
      <c r="L2241" s="127"/>
      <c r="O2241" s="149"/>
      <c r="P2241" s="127"/>
    </row>
    <row r="2242" spans="6:16">
      <c r="F2242" s="174"/>
      <c r="G2242" s="181"/>
      <c r="H2242" s="127"/>
      <c r="I2242" s="117"/>
      <c r="J2242" s="127"/>
      <c r="K2242" s="149"/>
      <c r="L2242" s="127"/>
      <c r="O2242" s="149"/>
      <c r="P2242" s="127"/>
    </row>
    <row r="2243" spans="6:16">
      <c r="F2243" s="174"/>
      <c r="G2243" s="181"/>
      <c r="H2243" s="127"/>
      <c r="I2243" s="117"/>
      <c r="J2243" s="127"/>
      <c r="K2243" s="149"/>
      <c r="L2243" s="127"/>
      <c r="O2243" s="149"/>
      <c r="P2243" s="127"/>
    </row>
    <row r="2244" spans="6:16">
      <c r="F2244" s="174"/>
      <c r="G2244" s="181"/>
      <c r="H2244" s="127"/>
      <c r="I2244" s="117"/>
      <c r="J2244" s="127"/>
      <c r="K2244" s="149"/>
      <c r="L2244" s="127"/>
      <c r="O2244" s="149"/>
      <c r="P2244" s="127"/>
    </row>
    <row r="2245" spans="6:16">
      <c r="F2245" s="174"/>
      <c r="G2245" s="181"/>
      <c r="H2245" s="127"/>
      <c r="I2245" s="117"/>
      <c r="J2245" s="127"/>
      <c r="K2245" s="149"/>
      <c r="L2245" s="127"/>
      <c r="O2245" s="149"/>
      <c r="P2245" s="127"/>
    </row>
    <row r="2246" spans="6:16">
      <c r="F2246" s="174"/>
      <c r="G2246" s="181"/>
      <c r="H2246" s="127"/>
      <c r="I2246" s="117"/>
      <c r="J2246" s="127"/>
      <c r="K2246" s="149"/>
      <c r="L2246" s="127"/>
      <c r="O2246" s="149"/>
      <c r="P2246" s="127"/>
    </row>
    <row r="2247" spans="6:16">
      <c r="F2247" s="174"/>
      <c r="G2247" s="181"/>
      <c r="H2247" s="127"/>
      <c r="I2247" s="117"/>
      <c r="J2247" s="127"/>
      <c r="K2247" s="149"/>
      <c r="L2247" s="127"/>
      <c r="O2247" s="149"/>
      <c r="P2247" s="127"/>
    </row>
    <row r="2248" spans="6:16">
      <c r="F2248" s="174"/>
      <c r="G2248" s="181"/>
      <c r="H2248" s="127"/>
      <c r="I2248" s="117"/>
      <c r="J2248" s="127"/>
      <c r="K2248" s="149"/>
      <c r="L2248" s="127"/>
      <c r="O2248" s="149"/>
      <c r="P2248" s="127"/>
    </row>
    <row r="2249" spans="6:16">
      <c r="F2249" s="174"/>
      <c r="G2249" s="181"/>
      <c r="H2249" s="127"/>
      <c r="I2249" s="117"/>
      <c r="J2249" s="127"/>
      <c r="K2249" s="149"/>
      <c r="L2249" s="127"/>
      <c r="O2249" s="149"/>
      <c r="P2249" s="127"/>
    </row>
    <row r="2250" spans="6:16">
      <c r="F2250" s="174"/>
      <c r="G2250" s="181"/>
      <c r="H2250" s="127"/>
      <c r="I2250" s="117"/>
      <c r="J2250" s="127"/>
      <c r="K2250" s="149"/>
      <c r="L2250" s="127"/>
      <c r="O2250" s="149"/>
      <c r="P2250" s="127"/>
    </row>
    <row r="2251" spans="6:16">
      <c r="F2251" s="174"/>
      <c r="G2251" s="181"/>
      <c r="H2251" s="127"/>
      <c r="I2251" s="117"/>
      <c r="J2251" s="127"/>
      <c r="K2251" s="149"/>
      <c r="L2251" s="127"/>
      <c r="O2251" s="149"/>
      <c r="P2251" s="127"/>
    </row>
    <row r="2252" spans="6:16">
      <c r="F2252" s="174"/>
      <c r="G2252" s="181"/>
      <c r="H2252" s="127"/>
      <c r="I2252" s="117"/>
      <c r="J2252" s="127"/>
      <c r="K2252" s="149"/>
      <c r="L2252" s="127"/>
      <c r="O2252" s="149"/>
      <c r="P2252" s="127"/>
    </row>
    <row r="2253" spans="6:16">
      <c r="F2253" s="174"/>
      <c r="G2253" s="181"/>
      <c r="H2253" s="127"/>
      <c r="I2253" s="117"/>
      <c r="J2253" s="127"/>
      <c r="K2253" s="149"/>
      <c r="L2253" s="127"/>
      <c r="O2253" s="149"/>
      <c r="P2253" s="127"/>
    </row>
    <row r="2254" spans="6:16">
      <c r="F2254" s="174"/>
      <c r="G2254" s="181"/>
      <c r="H2254" s="127"/>
      <c r="I2254" s="117"/>
      <c r="J2254" s="127"/>
      <c r="K2254" s="149"/>
      <c r="L2254" s="127"/>
      <c r="O2254" s="149"/>
      <c r="P2254" s="127"/>
    </row>
    <row r="2255" spans="6:16">
      <c r="F2255" s="174"/>
      <c r="G2255" s="181"/>
      <c r="H2255" s="127"/>
      <c r="I2255" s="117"/>
      <c r="J2255" s="127"/>
      <c r="K2255" s="149"/>
      <c r="L2255" s="127"/>
      <c r="O2255" s="149"/>
      <c r="P2255" s="127"/>
    </row>
    <row r="2256" spans="6:16">
      <c r="F2256" s="174"/>
      <c r="G2256" s="181"/>
      <c r="H2256" s="127"/>
      <c r="I2256" s="117"/>
      <c r="J2256" s="127"/>
      <c r="K2256" s="149"/>
      <c r="L2256" s="127"/>
      <c r="O2256" s="149"/>
      <c r="P2256" s="127"/>
    </row>
    <row r="2257" spans="6:16">
      <c r="F2257" s="174"/>
      <c r="G2257" s="181"/>
      <c r="H2257" s="127"/>
      <c r="I2257" s="117"/>
      <c r="J2257" s="127"/>
      <c r="K2257" s="149"/>
      <c r="L2257" s="127"/>
      <c r="O2257" s="149"/>
      <c r="P2257" s="127"/>
    </row>
    <row r="2258" spans="6:16">
      <c r="F2258" s="174"/>
      <c r="G2258" s="181"/>
      <c r="H2258" s="127"/>
      <c r="I2258" s="117"/>
      <c r="J2258" s="127"/>
      <c r="K2258" s="149"/>
      <c r="L2258" s="127"/>
      <c r="O2258" s="149"/>
      <c r="P2258" s="127"/>
    </row>
    <row r="2259" spans="6:16">
      <c r="F2259" s="174"/>
      <c r="G2259" s="181"/>
      <c r="H2259" s="127"/>
      <c r="I2259" s="117"/>
      <c r="J2259" s="127"/>
      <c r="K2259" s="149"/>
      <c r="L2259" s="127"/>
      <c r="O2259" s="149"/>
      <c r="P2259" s="127"/>
    </row>
    <row r="2260" spans="6:16">
      <c r="F2260" s="174"/>
      <c r="G2260" s="181"/>
      <c r="H2260" s="127"/>
      <c r="I2260" s="117"/>
      <c r="J2260" s="127"/>
      <c r="K2260" s="149"/>
      <c r="L2260" s="127"/>
      <c r="O2260" s="149"/>
      <c r="P2260" s="127"/>
    </row>
    <row r="2261" spans="6:16">
      <c r="F2261" s="174"/>
      <c r="G2261" s="181"/>
      <c r="H2261" s="127"/>
      <c r="I2261" s="117"/>
      <c r="J2261" s="127"/>
      <c r="K2261" s="149"/>
      <c r="L2261" s="127"/>
      <c r="O2261" s="149"/>
      <c r="P2261" s="127"/>
    </row>
    <row r="2262" spans="6:16">
      <c r="F2262" s="174"/>
      <c r="G2262" s="181"/>
      <c r="H2262" s="127"/>
      <c r="I2262" s="117"/>
      <c r="J2262" s="127"/>
      <c r="K2262" s="149"/>
      <c r="L2262" s="127"/>
      <c r="O2262" s="149"/>
      <c r="P2262" s="127"/>
    </row>
    <row r="2263" spans="6:16">
      <c r="F2263" s="174"/>
      <c r="G2263" s="181"/>
      <c r="H2263" s="127"/>
      <c r="I2263" s="117"/>
      <c r="J2263" s="127"/>
      <c r="K2263" s="149"/>
      <c r="L2263" s="127"/>
      <c r="O2263" s="149"/>
      <c r="P2263" s="127"/>
    </row>
    <row r="2264" spans="6:16">
      <c r="F2264" s="174"/>
      <c r="G2264" s="181"/>
      <c r="H2264" s="127"/>
      <c r="I2264" s="117"/>
      <c r="J2264" s="127"/>
      <c r="K2264" s="149"/>
      <c r="L2264" s="127"/>
      <c r="O2264" s="149"/>
      <c r="P2264" s="127"/>
    </row>
    <row r="2265" spans="6:16">
      <c r="F2265" s="174"/>
      <c r="G2265" s="181"/>
      <c r="H2265" s="127"/>
      <c r="I2265" s="117"/>
      <c r="J2265" s="127"/>
      <c r="K2265" s="149"/>
      <c r="L2265" s="127"/>
      <c r="O2265" s="149"/>
      <c r="P2265" s="127"/>
    </row>
    <row r="2266" spans="6:16">
      <c r="F2266" s="174"/>
      <c r="G2266" s="181"/>
      <c r="H2266" s="127"/>
      <c r="I2266" s="117"/>
      <c r="J2266" s="127"/>
      <c r="K2266" s="149"/>
      <c r="L2266" s="127"/>
      <c r="O2266" s="149"/>
      <c r="P2266" s="127"/>
    </row>
    <row r="2267" spans="6:16">
      <c r="F2267" s="174"/>
      <c r="G2267" s="181"/>
      <c r="H2267" s="127"/>
      <c r="I2267" s="117"/>
      <c r="J2267" s="127"/>
      <c r="K2267" s="149"/>
      <c r="L2267" s="127"/>
      <c r="O2267" s="149"/>
      <c r="P2267" s="127"/>
    </row>
    <row r="2268" spans="6:16">
      <c r="F2268" s="174"/>
      <c r="G2268" s="181"/>
      <c r="H2268" s="127"/>
      <c r="I2268" s="117"/>
      <c r="J2268" s="127"/>
      <c r="K2268" s="149"/>
      <c r="L2268" s="127"/>
      <c r="O2268" s="149"/>
      <c r="P2268" s="127"/>
    </row>
    <row r="2269" spans="6:16">
      <c r="F2269" s="174"/>
      <c r="G2269" s="181"/>
      <c r="H2269" s="127"/>
      <c r="I2269" s="117"/>
      <c r="J2269" s="127"/>
      <c r="K2269" s="149"/>
      <c r="L2269" s="127"/>
      <c r="O2269" s="149"/>
      <c r="P2269" s="127"/>
    </row>
    <row r="2270" spans="6:16">
      <c r="F2270" s="174"/>
      <c r="G2270" s="181"/>
      <c r="H2270" s="127"/>
      <c r="I2270" s="117"/>
      <c r="J2270" s="127"/>
      <c r="K2270" s="149"/>
      <c r="L2270" s="127"/>
      <c r="O2270" s="149"/>
      <c r="P2270" s="127"/>
    </row>
    <row r="2271" spans="6:16">
      <c r="F2271" s="174"/>
      <c r="G2271" s="181"/>
      <c r="H2271" s="127"/>
      <c r="I2271" s="117"/>
      <c r="J2271" s="127"/>
      <c r="K2271" s="149"/>
      <c r="L2271" s="127"/>
      <c r="O2271" s="149"/>
      <c r="P2271" s="127"/>
    </row>
    <row r="2272" spans="6:16">
      <c r="F2272" s="174"/>
      <c r="G2272" s="181"/>
      <c r="H2272" s="127"/>
      <c r="I2272" s="117"/>
      <c r="J2272" s="127"/>
      <c r="K2272" s="149"/>
      <c r="L2272" s="127"/>
      <c r="O2272" s="149"/>
      <c r="P2272" s="127"/>
    </row>
    <row r="2273" spans="6:16">
      <c r="F2273" s="174"/>
      <c r="G2273" s="181"/>
      <c r="H2273" s="127"/>
      <c r="I2273" s="117"/>
      <c r="J2273" s="127"/>
      <c r="K2273" s="149"/>
      <c r="L2273" s="127"/>
      <c r="O2273" s="149"/>
      <c r="P2273" s="127"/>
    </row>
    <row r="2274" spans="6:16">
      <c r="F2274" s="174"/>
      <c r="G2274" s="181"/>
      <c r="H2274" s="127"/>
      <c r="I2274" s="117"/>
      <c r="J2274" s="127"/>
      <c r="K2274" s="149"/>
      <c r="L2274" s="127"/>
      <c r="O2274" s="149"/>
      <c r="P2274" s="127"/>
    </row>
    <row r="2275" spans="6:16">
      <c r="F2275" s="174"/>
      <c r="G2275" s="181"/>
      <c r="H2275" s="127"/>
      <c r="I2275" s="117"/>
      <c r="J2275" s="127"/>
      <c r="K2275" s="149"/>
      <c r="L2275" s="127"/>
      <c r="O2275" s="149"/>
      <c r="P2275" s="127"/>
    </row>
    <row r="2276" spans="6:16">
      <c r="F2276" s="174"/>
      <c r="G2276" s="181"/>
      <c r="H2276" s="127"/>
      <c r="I2276" s="117"/>
      <c r="J2276" s="127"/>
      <c r="K2276" s="149"/>
      <c r="L2276" s="127"/>
      <c r="O2276" s="149"/>
      <c r="P2276" s="127"/>
    </row>
    <row r="2277" spans="6:16">
      <c r="F2277" s="174"/>
      <c r="G2277" s="181"/>
      <c r="H2277" s="127"/>
      <c r="I2277" s="117"/>
      <c r="J2277" s="127"/>
      <c r="K2277" s="149"/>
      <c r="L2277" s="127"/>
      <c r="O2277" s="149"/>
      <c r="P2277" s="127"/>
    </row>
    <row r="2278" spans="6:16">
      <c r="F2278" s="174"/>
      <c r="G2278" s="181"/>
      <c r="H2278" s="127"/>
      <c r="I2278" s="117"/>
      <c r="J2278" s="127"/>
      <c r="K2278" s="149"/>
      <c r="L2278" s="127"/>
      <c r="O2278" s="149"/>
      <c r="P2278" s="127"/>
    </row>
    <row r="2279" spans="6:16">
      <c r="F2279" s="174"/>
      <c r="G2279" s="181"/>
      <c r="H2279" s="127"/>
      <c r="I2279" s="117"/>
      <c r="J2279" s="127"/>
      <c r="K2279" s="149"/>
      <c r="L2279" s="127"/>
      <c r="O2279" s="149"/>
      <c r="P2279" s="127"/>
    </row>
    <row r="2280" spans="6:16">
      <c r="F2280" s="174"/>
      <c r="G2280" s="181"/>
      <c r="H2280" s="127"/>
      <c r="I2280" s="117"/>
      <c r="J2280" s="127"/>
      <c r="K2280" s="149"/>
      <c r="L2280" s="127"/>
      <c r="O2280" s="149"/>
      <c r="P2280" s="127"/>
    </row>
    <row r="2281" spans="6:16">
      <c r="F2281" s="174"/>
      <c r="G2281" s="181"/>
      <c r="H2281" s="127"/>
      <c r="I2281" s="117"/>
      <c r="J2281" s="127"/>
      <c r="K2281" s="149"/>
      <c r="L2281" s="127"/>
      <c r="O2281" s="149"/>
      <c r="P2281" s="127"/>
    </row>
    <row r="2282" spans="6:16">
      <c r="F2282" s="174"/>
      <c r="G2282" s="181"/>
      <c r="H2282" s="127"/>
      <c r="I2282" s="117"/>
      <c r="J2282" s="127"/>
      <c r="K2282" s="149"/>
      <c r="L2282" s="127"/>
      <c r="O2282" s="149"/>
      <c r="P2282" s="127"/>
    </row>
    <row r="2283" spans="6:16">
      <c r="F2283" s="174"/>
      <c r="G2283" s="181"/>
      <c r="H2283" s="127"/>
      <c r="I2283" s="117"/>
      <c r="J2283" s="127"/>
      <c r="K2283" s="149"/>
      <c r="L2283" s="127"/>
      <c r="O2283" s="149"/>
      <c r="P2283" s="127"/>
    </row>
    <row r="2284" spans="6:16">
      <c r="F2284" s="174"/>
      <c r="G2284" s="181"/>
      <c r="H2284" s="127"/>
      <c r="I2284" s="117"/>
      <c r="J2284" s="127"/>
      <c r="K2284" s="149"/>
      <c r="L2284" s="127"/>
      <c r="O2284" s="149"/>
      <c r="P2284" s="127"/>
    </row>
    <row r="2285" spans="6:16">
      <c r="F2285" s="174"/>
      <c r="G2285" s="181"/>
      <c r="H2285" s="127"/>
      <c r="I2285" s="117"/>
      <c r="J2285" s="127"/>
      <c r="K2285" s="149"/>
      <c r="L2285" s="127"/>
      <c r="O2285" s="149"/>
      <c r="P2285" s="127"/>
    </row>
    <row r="2286" spans="6:16">
      <c r="F2286" s="174"/>
      <c r="G2286" s="181"/>
      <c r="H2286" s="127"/>
      <c r="I2286" s="117"/>
      <c r="J2286" s="127"/>
      <c r="K2286" s="149"/>
      <c r="L2286" s="127"/>
      <c r="O2286" s="149"/>
      <c r="P2286" s="127"/>
    </row>
    <row r="2287" spans="6:16">
      <c r="F2287" s="174"/>
      <c r="G2287" s="181"/>
      <c r="H2287" s="127"/>
      <c r="I2287" s="117"/>
      <c r="J2287" s="127"/>
      <c r="K2287" s="149"/>
      <c r="L2287" s="127"/>
      <c r="O2287" s="149"/>
      <c r="P2287" s="127"/>
    </row>
    <row r="2288" spans="6:16">
      <c r="F2288" s="174"/>
      <c r="G2288" s="181"/>
      <c r="H2288" s="127"/>
      <c r="I2288" s="117"/>
      <c r="J2288" s="127"/>
      <c r="K2288" s="149"/>
      <c r="L2288" s="127"/>
      <c r="O2288" s="149"/>
      <c r="P2288" s="127"/>
    </row>
    <row r="2289" spans="6:16">
      <c r="F2289" s="174"/>
      <c r="G2289" s="181"/>
      <c r="H2289" s="127"/>
      <c r="I2289" s="117"/>
      <c r="J2289" s="127"/>
      <c r="K2289" s="149"/>
      <c r="L2289" s="127"/>
      <c r="O2289" s="149"/>
      <c r="P2289" s="127"/>
    </row>
    <row r="2290" spans="6:16">
      <c r="F2290" s="174"/>
      <c r="G2290" s="181"/>
      <c r="H2290" s="127"/>
      <c r="I2290" s="117"/>
      <c r="J2290" s="127"/>
      <c r="K2290" s="149"/>
      <c r="L2290" s="127"/>
      <c r="O2290" s="149"/>
      <c r="P2290" s="127"/>
    </row>
    <row r="2291" spans="6:16">
      <c r="F2291" s="174"/>
      <c r="G2291" s="181"/>
      <c r="H2291" s="127"/>
      <c r="I2291" s="117"/>
      <c r="J2291" s="127"/>
      <c r="K2291" s="149"/>
      <c r="L2291" s="127"/>
      <c r="O2291" s="149"/>
      <c r="P2291" s="127"/>
    </row>
    <row r="2292" spans="6:16">
      <c r="F2292" s="174"/>
      <c r="G2292" s="181"/>
      <c r="H2292" s="127"/>
      <c r="I2292" s="117"/>
      <c r="J2292" s="127"/>
      <c r="K2292" s="149"/>
      <c r="L2292" s="127"/>
      <c r="O2292" s="149"/>
      <c r="P2292" s="127"/>
    </row>
    <row r="2293" spans="6:16">
      <c r="F2293" s="174"/>
      <c r="G2293" s="181"/>
      <c r="H2293" s="127"/>
      <c r="I2293" s="117"/>
      <c r="J2293" s="127"/>
      <c r="K2293" s="149"/>
      <c r="L2293" s="127"/>
      <c r="O2293" s="149"/>
      <c r="P2293" s="127"/>
    </row>
    <row r="2294" spans="6:16">
      <c r="F2294" s="174"/>
      <c r="G2294" s="181"/>
      <c r="H2294" s="127"/>
      <c r="I2294" s="117"/>
      <c r="J2294" s="127"/>
      <c r="K2294" s="149"/>
      <c r="L2294" s="127"/>
      <c r="O2294" s="149"/>
      <c r="P2294" s="127"/>
    </row>
    <row r="2295" spans="6:16">
      <c r="F2295" s="174"/>
      <c r="G2295" s="181"/>
      <c r="H2295" s="127"/>
      <c r="I2295" s="117"/>
      <c r="J2295" s="127"/>
      <c r="K2295" s="149"/>
      <c r="L2295" s="127"/>
      <c r="O2295" s="149"/>
      <c r="P2295" s="127"/>
    </row>
    <row r="2296" spans="6:16">
      <c r="F2296" s="174"/>
      <c r="G2296" s="181"/>
      <c r="H2296" s="127"/>
      <c r="I2296" s="117"/>
      <c r="J2296" s="127"/>
      <c r="K2296" s="149"/>
      <c r="L2296" s="127"/>
      <c r="O2296" s="149"/>
      <c r="P2296" s="127"/>
    </row>
    <row r="2297" spans="6:16">
      <c r="F2297" s="174"/>
      <c r="G2297" s="181"/>
      <c r="H2297" s="127"/>
      <c r="I2297" s="117"/>
      <c r="J2297" s="127"/>
      <c r="K2297" s="149"/>
      <c r="L2297" s="127"/>
      <c r="O2297" s="149"/>
      <c r="P2297" s="127"/>
    </row>
    <row r="2298" spans="6:16">
      <c r="F2298" s="174"/>
      <c r="G2298" s="181"/>
      <c r="H2298" s="127"/>
      <c r="I2298" s="117"/>
      <c r="J2298" s="127"/>
      <c r="K2298" s="149"/>
      <c r="L2298" s="127"/>
      <c r="O2298" s="149"/>
      <c r="P2298" s="127"/>
    </row>
    <row r="2299" spans="6:16">
      <c r="F2299" s="174"/>
      <c r="G2299" s="181"/>
      <c r="H2299" s="127"/>
      <c r="I2299" s="117"/>
      <c r="J2299" s="127"/>
      <c r="K2299" s="149"/>
      <c r="L2299" s="127"/>
      <c r="O2299" s="149"/>
      <c r="P2299" s="127"/>
    </row>
    <row r="2300" spans="6:16">
      <c r="F2300" s="174"/>
      <c r="G2300" s="181"/>
      <c r="H2300" s="127"/>
      <c r="I2300" s="117"/>
      <c r="J2300" s="127"/>
      <c r="K2300" s="149"/>
      <c r="L2300" s="127"/>
      <c r="O2300" s="149"/>
      <c r="P2300" s="127"/>
    </row>
    <row r="2301" spans="6:16">
      <c r="F2301" s="174"/>
      <c r="G2301" s="181"/>
      <c r="H2301" s="127"/>
      <c r="I2301" s="117"/>
      <c r="J2301" s="127"/>
      <c r="K2301" s="149"/>
      <c r="L2301" s="127"/>
      <c r="O2301" s="149"/>
      <c r="P2301" s="127"/>
    </row>
    <row r="2302" spans="6:16">
      <c r="F2302" s="174"/>
      <c r="G2302" s="181"/>
      <c r="H2302" s="127"/>
      <c r="I2302" s="117"/>
      <c r="J2302" s="127"/>
      <c r="K2302" s="149"/>
      <c r="L2302" s="127"/>
      <c r="O2302" s="149"/>
      <c r="P2302" s="127"/>
    </row>
    <row r="2303" spans="6:16">
      <c r="F2303" s="174"/>
      <c r="G2303" s="181"/>
      <c r="H2303" s="127"/>
      <c r="I2303" s="117"/>
      <c r="J2303" s="127"/>
      <c r="K2303" s="149"/>
      <c r="L2303" s="127"/>
      <c r="O2303" s="149"/>
      <c r="P2303" s="127"/>
    </row>
    <row r="2304" spans="6:16">
      <c r="F2304" s="174"/>
      <c r="G2304" s="181"/>
      <c r="H2304" s="127"/>
      <c r="I2304" s="117"/>
      <c r="J2304" s="127"/>
      <c r="K2304" s="149"/>
      <c r="L2304" s="127"/>
      <c r="O2304" s="149"/>
      <c r="P2304" s="127"/>
    </row>
    <row r="2305" spans="6:16">
      <c r="F2305" s="174"/>
      <c r="G2305" s="181"/>
      <c r="H2305" s="127"/>
      <c r="I2305" s="117"/>
      <c r="J2305" s="127"/>
      <c r="K2305" s="149"/>
      <c r="L2305" s="127"/>
      <c r="O2305" s="149"/>
      <c r="P2305" s="127"/>
    </row>
    <row r="2306" spans="6:16">
      <c r="F2306" s="174"/>
      <c r="G2306" s="181"/>
      <c r="H2306" s="127"/>
      <c r="I2306" s="117"/>
      <c r="J2306" s="127"/>
      <c r="K2306" s="149"/>
      <c r="L2306" s="127"/>
      <c r="O2306" s="149"/>
      <c r="P2306" s="127"/>
    </row>
    <row r="2307" spans="6:16">
      <c r="F2307" s="174"/>
      <c r="G2307" s="181"/>
      <c r="H2307" s="127"/>
      <c r="I2307" s="117"/>
      <c r="J2307" s="127"/>
      <c r="K2307" s="149"/>
      <c r="L2307" s="127"/>
      <c r="O2307" s="149"/>
      <c r="P2307" s="127"/>
    </row>
    <row r="2308" spans="6:16">
      <c r="F2308" s="174"/>
      <c r="G2308" s="181"/>
      <c r="H2308" s="127"/>
      <c r="I2308" s="117"/>
      <c r="J2308" s="127"/>
      <c r="K2308" s="149"/>
      <c r="L2308" s="127"/>
      <c r="O2308" s="149"/>
      <c r="P2308" s="127"/>
    </row>
    <row r="2309" spans="6:16">
      <c r="F2309" s="174"/>
      <c r="G2309" s="181"/>
      <c r="H2309" s="127"/>
      <c r="I2309" s="117"/>
      <c r="J2309" s="127"/>
      <c r="K2309" s="149"/>
      <c r="L2309" s="127"/>
      <c r="O2309" s="149"/>
      <c r="P2309" s="127"/>
    </row>
    <row r="2310" spans="6:16">
      <c r="F2310" s="174"/>
      <c r="G2310" s="181"/>
      <c r="H2310" s="127"/>
      <c r="I2310" s="117"/>
      <c r="J2310" s="127"/>
      <c r="K2310" s="149"/>
      <c r="L2310" s="127"/>
      <c r="O2310" s="149"/>
      <c r="P2310" s="127"/>
    </row>
    <row r="2311" spans="6:16">
      <c r="F2311" s="174"/>
      <c r="G2311" s="181"/>
      <c r="H2311" s="127"/>
      <c r="I2311" s="117"/>
      <c r="J2311" s="127"/>
      <c r="K2311" s="149"/>
      <c r="L2311" s="127"/>
      <c r="O2311" s="149"/>
      <c r="P2311" s="127"/>
    </row>
    <row r="2312" spans="6:16">
      <c r="F2312" s="174"/>
      <c r="G2312" s="181"/>
      <c r="H2312" s="127"/>
      <c r="I2312" s="117"/>
      <c r="J2312" s="127"/>
      <c r="K2312" s="149"/>
      <c r="L2312" s="127"/>
      <c r="O2312" s="149"/>
      <c r="P2312" s="127"/>
    </row>
    <row r="2313" spans="6:16">
      <c r="F2313" s="174"/>
      <c r="G2313" s="181"/>
      <c r="H2313" s="127"/>
      <c r="I2313" s="117"/>
      <c r="J2313" s="127"/>
      <c r="K2313" s="149"/>
      <c r="L2313" s="127"/>
      <c r="O2313" s="149"/>
      <c r="P2313" s="127"/>
    </row>
    <row r="2314" spans="6:16">
      <c r="F2314" s="174"/>
      <c r="G2314" s="181"/>
      <c r="H2314" s="127"/>
      <c r="I2314" s="117"/>
      <c r="J2314" s="127"/>
      <c r="K2314" s="149"/>
      <c r="L2314" s="127"/>
      <c r="O2314" s="149"/>
      <c r="P2314" s="127"/>
    </row>
    <row r="2315" spans="6:16">
      <c r="F2315" s="174"/>
      <c r="G2315" s="181"/>
      <c r="H2315" s="127"/>
      <c r="I2315" s="117"/>
      <c r="J2315" s="127"/>
      <c r="K2315" s="149"/>
      <c r="L2315" s="127"/>
      <c r="O2315" s="149"/>
      <c r="P2315" s="127"/>
    </row>
    <row r="2316" spans="6:16">
      <c r="F2316" s="174"/>
      <c r="G2316" s="181"/>
      <c r="H2316" s="127"/>
      <c r="I2316" s="117"/>
      <c r="J2316" s="127"/>
      <c r="K2316" s="149"/>
      <c r="L2316" s="127"/>
      <c r="O2316" s="149"/>
      <c r="P2316" s="127"/>
    </row>
    <row r="2317" spans="6:16">
      <c r="F2317" s="174"/>
      <c r="G2317" s="181"/>
      <c r="H2317" s="127"/>
      <c r="I2317" s="117"/>
      <c r="J2317" s="127"/>
      <c r="K2317" s="149"/>
      <c r="L2317" s="127"/>
      <c r="O2317" s="149"/>
      <c r="P2317" s="127"/>
    </row>
    <row r="2318" spans="6:16">
      <c r="F2318" s="174"/>
      <c r="G2318" s="181"/>
      <c r="H2318" s="127"/>
      <c r="I2318" s="117"/>
      <c r="J2318" s="127"/>
      <c r="K2318" s="149"/>
      <c r="L2318" s="127"/>
      <c r="O2318" s="149"/>
      <c r="P2318" s="127"/>
    </row>
    <row r="2319" spans="6:16">
      <c r="F2319" s="174"/>
      <c r="G2319" s="181"/>
      <c r="H2319" s="127"/>
      <c r="I2319" s="117"/>
      <c r="J2319" s="127"/>
      <c r="K2319" s="149"/>
      <c r="L2319" s="127"/>
      <c r="O2319" s="149"/>
      <c r="P2319" s="127"/>
    </row>
    <row r="2320" spans="6:16">
      <c r="F2320" s="174"/>
      <c r="G2320" s="181"/>
      <c r="H2320" s="127"/>
      <c r="I2320" s="117"/>
      <c r="J2320" s="127"/>
      <c r="K2320" s="149"/>
      <c r="L2320" s="127"/>
      <c r="O2320" s="149"/>
      <c r="P2320" s="127"/>
    </row>
    <row r="2321" spans="6:16">
      <c r="F2321" s="174"/>
      <c r="G2321" s="181"/>
      <c r="H2321" s="127"/>
      <c r="I2321" s="117"/>
      <c r="J2321" s="127"/>
      <c r="K2321" s="149"/>
      <c r="L2321" s="127"/>
      <c r="O2321" s="149"/>
      <c r="P2321" s="127"/>
    </row>
    <row r="2322" spans="6:16">
      <c r="F2322" s="174"/>
      <c r="G2322" s="181"/>
      <c r="H2322" s="127"/>
      <c r="I2322" s="117"/>
      <c r="J2322" s="127"/>
      <c r="K2322" s="149"/>
      <c r="L2322" s="127"/>
      <c r="O2322" s="149"/>
      <c r="P2322" s="127"/>
    </row>
    <row r="2323" spans="6:16">
      <c r="F2323" s="174"/>
      <c r="G2323" s="181"/>
      <c r="H2323" s="127"/>
      <c r="I2323" s="117"/>
      <c r="J2323" s="127"/>
      <c r="K2323" s="149"/>
      <c r="L2323" s="127"/>
      <c r="O2323" s="149"/>
      <c r="P2323" s="127"/>
    </row>
    <row r="2324" spans="6:16">
      <c r="F2324" s="174"/>
      <c r="G2324" s="181"/>
      <c r="H2324" s="127"/>
      <c r="I2324" s="117"/>
      <c r="J2324" s="127"/>
      <c r="K2324" s="149"/>
      <c r="L2324" s="127"/>
      <c r="O2324" s="149"/>
      <c r="P2324" s="127"/>
    </row>
    <row r="2325" spans="6:16">
      <c r="F2325" s="174"/>
      <c r="G2325" s="181"/>
      <c r="H2325" s="127"/>
      <c r="I2325" s="117"/>
      <c r="J2325" s="127"/>
      <c r="K2325" s="149"/>
      <c r="L2325" s="127"/>
      <c r="O2325" s="149"/>
      <c r="P2325" s="127"/>
    </row>
    <row r="2326" spans="6:16">
      <c r="F2326" s="174"/>
      <c r="G2326" s="181"/>
      <c r="H2326" s="127"/>
      <c r="I2326" s="117"/>
      <c r="J2326" s="127"/>
      <c r="K2326" s="149"/>
      <c r="L2326" s="127"/>
      <c r="O2326" s="149"/>
      <c r="P2326" s="127"/>
    </row>
    <row r="2327" spans="6:16">
      <c r="F2327" s="174"/>
      <c r="G2327" s="181"/>
      <c r="H2327" s="127"/>
      <c r="I2327" s="117"/>
      <c r="J2327" s="127"/>
      <c r="K2327" s="149"/>
      <c r="L2327" s="127"/>
      <c r="O2327" s="149"/>
      <c r="P2327" s="127"/>
    </row>
    <row r="2328" spans="6:16">
      <c r="F2328" s="174"/>
      <c r="G2328" s="181"/>
      <c r="H2328" s="127"/>
      <c r="I2328" s="117"/>
      <c r="J2328" s="127"/>
      <c r="K2328" s="149"/>
      <c r="L2328" s="127"/>
      <c r="O2328" s="149"/>
      <c r="P2328" s="127"/>
    </row>
    <row r="2329" spans="6:16">
      <c r="F2329" s="174"/>
      <c r="G2329" s="181"/>
      <c r="H2329" s="127"/>
      <c r="I2329" s="117"/>
      <c r="J2329" s="127"/>
      <c r="K2329" s="149"/>
      <c r="L2329" s="127"/>
      <c r="O2329" s="149"/>
      <c r="P2329" s="127"/>
    </row>
    <row r="2330" spans="6:16">
      <c r="F2330" s="174"/>
      <c r="G2330" s="181"/>
      <c r="H2330" s="127"/>
      <c r="I2330" s="117"/>
      <c r="J2330" s="127"/>
      <c r="K2330" s="149"/>
      <c r="L2330" s="127"/>
      <c r="O2330" s="149"/>
      <c r="P2330" s="127"/>
    </row>
    <row r="2331" spans="6:16">
      <c r="F2331" s="174"/>
      <c r="G2331" s="181"/>
      <c r="H2331" s="127"/>
      <c r="I2331" s="117"/>
      <c r="J2331" s="127"/>
      <c r="K2331" s="149"/>
      <c r="L2331" s="127"/>
      <c r="O2331" s="149"/>
      <c r="P2331" s="127"/>
    </row>
    <row r="2332" spans="6:16">
      <c r="F2332" s="174"/>
      <c r="G2332" s="181"/>
      <c r="H2332" s="127"/>
      <c r="I2332" s="117"/>
      <c r="J2332" s="127"/>
      <c r="K2332" s="149"/>
      <c r="L2332" s="127"/>
      <c r="O2332" s="149"/>
      <c r="P2332" s="127"/>
    </row>
    <row r="2333" spans="6:16">
      <c r="F2333" s="174"/>
      <c r="G2333" s="181"/>
      <c r="H2333" s="127"/>
      <c r="I2333" s="117"/>
      <c r="J2333" s="127"/>
      <c r="K2333" s="149"/>
      <c r="L2333" s="127"/>
      <c r="O2333" s="149"/>
      <c r="P2333" s="127"/>
    </row>
    <row r="2334" spans="6:16">
      <c r="F2334" s="174"/>
      <c r="G2334" s="181"/>
      <c r="H2334" s="127"/>
      <c r="I2334" s="117"/>
      <c r="J2334" s="127"/>
      <c r="K2334" s="149"/>
      <c r="L2334" s="127"/>
      <c r="O2334" s="149"/>
      <c r="P2334" s="127"/>
    </row>
    <row r="2335" spans="6:16">
      <c r="F2335" s="174"/>
      <c r="G2335" s="181"/>
      <c r="H2335" s="127"/>
      <c r="I2335" s="117"/>
      <c r="J2335" s="127"/>
      <c r="K2335" s="149"/>
      <c r="L2335" s="127"/>
      <c r="O2335" s="149"/>
      <c r="P2335" s="127"/>
    </row>
    <row r="2336" spans="6:16">
      <c r="F2336" s="174"/>
      <c r="G2336" s="181"/>
      <c r="H2336" s="127"/>
      <c r="I2336" s="117"/>
      <c r="J2336" s="127"/>
      <c r="K2336" s="149"/>
      <c r="L2336" s="127"/>
      <c r="O2336" s="149"/>
      <c r="P2336" s="127"/>
    </row>
    <row r="2337" spans="6:16">
      <c r="F2337" s="174"/>
      <c r="G2337" s="181"/>
      <c r="H2337" s="127"/>
      <c r="I2337" s="117"/>
      <c r="J2337" s="127"/>
      <c r="K2337" s="149"/>
      <c r="L2337" s="127"/>
      <c r="O2337" s="149"/>
      <c r="P2337" s="127"/>
    </row>
    <row r="2338" spans="6:16">
      <c r="F2338" s="174"/>
      <c r="G2338" s="181"/>
      <c r="H2338" s="127"/>
      <c r="I2338" s="117"/>
      <c r="J2338" s="127"/>
      <c r="K2338" s="149"/>
      <c r="L2338" s="127"/>
      <c r="O2338" s="149"/>
      <c r="P2338" s="127"/>
    </row>
    <row r="2339" spans="6:16">
      <c r="F2339" s="174"/>
      <c r="G2339" s="181"/>
      <c r="H2339" s="127"/>
      <c r="I2339" s="117"/>
      <c r="J2339" s="127"/>
      <c r="K2339" s="149"/>
      <c r="L2339" s="127"/>
      <c r="O2339" s="149"/>
      <c r="P2339" s="127"/>
    </row>
    <row r="2340" spans="6:16">
      <c r="F2340" s="174"/>
      <c r="G2340" s="181"/>
      <c r="H2340" s="127"/>
      <c r="I2340" s="117"/>
      <c r="J2340" s="127"/>
      <c r="K2340" s="149"/>
      <c r="L2340" s="127"/>
      <c r="O2340" s="149"/>
      <c r="P2340" s="127"/>
    </row>
    <row r="2341" spans="6:16">
      <c r="F2341" s="174"/>
      <c r="G2341" s="181"/>
      <c r="H2341" s="127"/>
      <c r="I2341" s="117"/>
      <c r="J2341" s="127"/>
      <c r="K2341" s="149"/>
      <c r="L2341" s="127"/>
      <c r="O2341" s="149"/>
      <c r="P2341" s="127"/>
    </row>
    <row r="2342" spans="6:16">
      <c r="F2342" s="174"/>
      <c r="G2342" s="181"/>
      <c r="H2342" s="127"/>
      <c r="I2342" s="117"/>
      <c r="J2342" s="127"/>
      <c r="K2342" s="149"/>
      <c r="L2342" s="127"/>
      <c r="O2342" s="149"/>
      <c r="P2342" s="127"/>
    </row>
    <row r="2343" spans="6:16">
      <c r="F2343" s="174"/>
      <c r="G2343" s="181"/>
      <c r="H2343" s="127"/>
      <c r="I2343" s="117"/>
      <c r="J2343" s="127"/>
      <c r="K2343" s="149"/>
      <c r="L2343" s="127"/>
      <c r="O2343" s="149"/>
      <c r="P2343" s="127"/>
    </row>
    <row r="2344" spans="6:16">
      <c r="F2344" s="174"/>
      <c r="G2344" s="181"/>
      <c r="H2344" s="127"/>
      <c r="I2344" s="117"/>
      <c r="J2344" s="127"/>
      <c r="K2344" s="149"/>
      <c r="L2344" s="127"/>
      <c r="O2344" s="149"/>
      <c r="P2344" s="127"/>
    </row>
    <row r="2345" spans="6:16">
      <c r="F2345" s="174"/>
      <c r="G2345" s="181"/>
      <c r="H2345" s="127"/>
      <c r="I2345" s="117"/>
      <c r="J2345" s="127"/>
      <c r="K2345" s="149"/>
      <c r="L2345" s="127"/>
      <c r="O2345" s="149"/>
      <c r="P2345" s="127"/>
    </row>
    <row r="2346" spans="6:16">
      <c r="F2346" s="174"/>
      <c r="G2346" s="181"/>
      <c r="H2346" s="127"/>
      <c r="I2346" s="117"/>
      <c r="J2346" s="127"/>
      <c r="K2346" s="149"/>
      <c r="L2346" s="127"/>
      <c r="O2346" s="149"/>
      <c r="P2346" s="127"/>
    </row>
    <row r="2347" spans="6:16">
      <c r="F2347" s="174"/>
      <c r="G2347" s="181"/>
      <c r="H2347" s="127"/>
      <c r="I2347" s="117"/>
      <c r="J2347" s="127"/>
      <c r="K2347" s="149"/>
      <c r="L2347" s="127"/>
      <c r="O2347" s="149"/>
      <c r="P2347" s="127"/>
    </row>
    <row r="2348" spans="6:16">
      <c r="F2348" s="174"/>
      <c r="G2348" s="181"/>
      <c r="H2348" s="127"/>
      <c r="I2348" s="117"/>
      <c r="J2348" s="127"/>
      <c r="K2348" s="149"/>
      <c r="L2348" s="127"/>
      <c r="O2348" s="149"/>
      <c r="P2348" s="127"/>
    </row>
    <row r="2349" spans="6:16">
      <c r="F2349" s="174"/>
      <c r="G2349" s="181"/>
      <c r="H2349" s="127"/>
      <c r="I2349" s="117"/>
      <c r="J2349" s="127"/>
      <c r="K2349" s="149"/>
      <c r="L2349" s="127"/>
      <c r="O2349" s="149"/>
      <c r="P2349" s="127"/>
    </row>
    <row r="2350" spans="6:16">
      <c r="F2350" s="174"/>
      <c r="G2350" s="181"/>
      <c r="H2350" s="127"/>
      <c r="I2350" s="117"/>
      <c r="J2350" s="127"/>
      <c r="K2350" s="149"/>
      <c r="L2350" s="127"/>
      <c r="O2350" s="149"/>
      <c r="P2350" s="127"/>
    </row>
    <row r="2351" spans="6:16">
      <c r="F2351" s="174"/>
      <c r="G2351" s="181"/>
      <c r="H2351" s="127"/>
      <c r="I2351" s="117"/>
      <c r="J2351" s="127"/>
      <c r="K2351" s="149"/>
      <c r="L2351" s="127"/>
      <c r="O2351" s="149"/>
      <c r="P2351" s="127"/>
    </row>
    <row r="2352" spans="6:16">
      <c r="F2352" s="174"/>
      <c r="G2352" s="181"/>
      <c r="H2352" s="127"/>
      <c r="I2352" s="117"/>
      <c r="J2352" s="127"/>
      <c r="K2352" s="149"/>
      <c r="L2352" s="127"/>
      <c r="O2352" s="149"/>
      <c r="P2352" s="127"/>
    </row>
    <row r="2353" spans="6:16">
      <c r="F2353" s="174"/>
      <c r="G2353" s="181"/>
      <c r="H2353" s="127"/>
      <c r="I2353" s="117"/>
      <c r="J2353" s="127"/>
      <c r="K2353" s="149"/>
      <c r="L2353" s="127"/>
      <c r="O2353" s="149"/>
      <c r="P2353" s="127"/>
    </row>
    <row r="2354" spans="6:16">
      <c r="F2354" s="174"/>
      <c r="G2354" s="181"/>
      <c r="H2354" s="127"/>
      <c r="I2354" s="117"/>
      <c r="J2354" s="127"/>
      <c r="K2354" s="149"/>
      <c r="L2354" s="127"/>
      <c r="O2354" s="149"/>
      <c r="P2354" s="127"/>
    </row>
    <row r="2355" spans="6:16">
      <c r="F2355" s="174"/>
      <c r="G2355" s="181"/>
      <c r="H2355" s="127"/>
      <c r="I2355" s="117"/>
      <c r="J2355" s="127"/>
      <c r="K2355" s="149"/>
      <c r="L2355" s="127"/>
      <c r="O2355" s="149"/>
      <c r="P2355" s="127"/>
    </row>
    <row r="2356" spans="6:16">
      <c r="F2356" s="174"/>
      <c r="G2356" s="181"/>
      <c r="H2356" s="127"/>
      <c r="I2356" s="117"/>
      <c r="J2356" s="127"/>
      <c r="K2356" s="149"/>
      <c r="L2356" s="127"/>
      <c r="O2356" s="149"/>
      <c r="P2356" s="127"/>
    </row>
    <row r="2357" spans="6:16">
      <c r="F2357" s="174"/>
      <c r="G2357" s="181"/>
      <c r="H2357" s="127"/>
      <c r="I2357" s="117"/>
      <c r="J2357" s="127"/>
      <c r="K2357" s="149"/>
      <c r="L2357" s="127"/>
      <c r="O2357" s="149"/>
      <c r="P2357" s="127"/>
    </row>
    <row r="2358" spans="6:16">
      <c r="F2358" s="174"/>
      <c r="G2358" s="181"/>
      <c r="H2358" s="127"/>
      <c r="I2358" s="117"/>
      <c r="J2358" s="127"/>
      <c r="K2358" s="149"/>
      <c r="L2358" s="127"/>
      <c r="O2358" s="149"/>
      <c r="P2358" s="127"/>
    </row>
    <row r="2359" spans="6:16">
      <c r="F2359" s="174"/>
      <c r="G2359" s="181"/>
      <c r="H2359" s="127"/>
      <c r="I2359" s="117"/>
      <c r="J2359" s="127"/>
      <c r="K2359" s="149"/>
      <c r="L2359" s="127"/>
      <c r="O2359" s="149"/>
      <c r="P2359" s="127"/>
    </row>
    <row r="2360" spans="6:16">
      <c r="F2360" s="174"/>
      <c r="G2360" s="181"/>
      <c r="H2360" s="127"/>
      <c r="I2360" s="117"/>
      <c r="J2360" s="127"/>
      <c r="K2360" s="149"/>
      <c r="L2360" s="127"/>
      <c r="O2360" s="149"/>
      <c r="P2360" s="127"/>
    </row>
    <row r="2361" spans="6:16">
      <c r="F2361" s="174"/>
      <c r="G2361" s="181"/>
      <c r="H2361" s="127"/>
      <c r="I2361" s="117"/>
      <c r="J2361" s="127"/>
      <c r="K2361" s="149"/>
      <c r="L2361" s="127"/>
      <c r="O2361" s="149"/>
      <c r="P2361" s="127"/>
    </row>
    <row r="2362" spans="6:16">
      <c r="F2362" s="174"/>
      <c r="G2362" s="181"/>
      <c r="H2362" s="127"/>
      <c r="I2362" s="117"/>
      <c r="J2362" s="127"/>
      <c r="K2362" s="149"/>
      <c r="L2362" s="127"/>
      <c r="O2362" s="149"/>
      <c r="P2362" s="127"/>
    </row>
    <row r="2363" spans="6:16">
      <c r="F2363" s="174"/>
      <c r="G2363" s="181"/>
      <c r="H2363" s="127"/>
      <c r="I2363" s="117"/>
      <c r="J2363" s="127"/>
      <c r="K2363" s="149"/>
      <c r="L2363" s="127"/>
      <c r="O2363" s="149"/>
      <c r="P2363" s="127"/>
    </row>
    <row r="2364" spans="6:16">
      <c r="F2364" s="174"/>
      <c r="G2364" s="181"/>
      <c r="H2364" s="127"/>
      <c r="I2364" s="117"/>
      <c r="J2364" s="127"/>
      <c r="K2364" s="149"/>
      <c r="L2364" s="127"/>
      <c r="O2364" s="149"/>
      <c r="P2364" s="127"/>
    </row>
    <row r="2365" spans="6:16">
      <c r="F2365" s="174"/>
      <c r="G2365" s="181"/>
      <c r="H2365" s="127"/>
      <c r="I2365" s="117"/>
      <c r="J2365" s="127"/>
      <c r="K2365" s="149"/>
      <c r="L2365" s="127"/>
      <c r="O2365" s="149"/>
      <c r="P2365" s="127"/>
    </row>
    <row r="2366" spans="6:16">
      <c r="F2366" s="174"/>
      <c r="G2366" s="181"/>
      <c r="H2366" s="127"/>
      <c r="I2366" s="117"/>
      <c r="J2366" s="127"/>
      <c r="K2366" s="149"/>
      <c r="L2366" s="127"/>
      <c r="O2366" s="149"/>
      <c r="P2366" s="127"/>
    </row>
    <row r="2367" spans="6:16">
      <c r="F2367" s="174"/>
      <c r="G2367" s="181"/>
      <c r="H2367" s="127"/>
      <c r="I2367" s="117"/>
      <c r="J2367" s="127"/>
      <c r="K2367" s="149"/>
      <c r="L2367" s="127"/>
      <c r="O2367" s="149"/>
      <c r="P2367" s="127"/>
    </row>
    <row r="2368" spans="6:16">
      <c r="F2368" s="174"/>
      <c r="G2368" s="181"/>
      <c r="H2368" s="127"/>
      <c r="I2368" s="117"/>
      <c r="J2368" s="127"/>
      <c r="K2368" s="149"/>
      <c r="L2368" s="127"/>
      <c r="O2368" s="149"/>
      <c r="P2368" s="127"/>
    </row>
    <row r="2369" spans="6:16">
      <c r="F2369" s="174"/>
      <c r="G2369" s="181"/>
      <c r="H2369" s="127"/>
      <c r="I2369" s="117"/>
      <c r="J2369" s="127"/>
      <c r="K2369" s="149"/>
      <c r="L2369" s="127"/>
      <c r="O2369" s="149"/>
      <c r="P2369" s="127"/>
    </row>
    <row r="2370" spans="6:16">
      <c r="F2370" s="174"/>
      <c r="G2370" s="181"/>
      <c r="H2370" s="127"/>
      <c r="I2370" s="117"/>
      <c r="J2370" s="127"/>
      <c r="K2370" s="149"/>
      <c r="L2370" s="127"/>
      <c r="O2370" s="149"/>
      <c r="P2370" s="127"/>
    </row>
    <row r="2371" spans="6:16">
      <c r="F2371" s="174"/>
      <c r="G2371" s="181"/>
      <c r="H2371" s="127"/>
      <c r="I2371" s="117"/>
      <c r="J2371" s="127"/>
      <c r="K2371" s="149"/>
      <c r="L2371" s="127"/>
      <c r="O2371" s="149"/>
      <c r="P2371" s="127"/>
    </row>
    <row r="2372" spans="6:16">
      <c r="F2372" s="174"/>
      <c r="G2372" s="181"/>
      <c r="H2372" s="127"/>
      <c r="I2372" s="117"/>
      <c r="J2372" s="127"/>
      <c r="K2372" s="149"/>
      <c r="L2372" s="127"/>
      <c r="O2372" s="149"/>
      <c r="P2372" s="127"/>
    </row>
    <row r="2373" spans="6:16">
      <c r="F2373" s="174"/>
      <c r="G2373" s="181"/>
      <c r="H2373" s="127"/>
      <c r="I2373" s="117"/>
      <c r="J2373" s="127"/>
      <c r="K2373" s="149"/>
      <c r="L2373" s="127"/>
      <c r="O2373" s="149"/>
      <c r="P2373" s="127"/>
    </row>
    <row r="2374" spans="6:16">
      <c r="F2374" s="174"/>
      <c r="G2374" s="181"/>
      <c r="H2374" s="127"/>
      <c r="I2374" s="117"/>
      <c r="J2374" s="127"/>
      <c r="K2374" s="149"/>
      <c r="L2374" s="127"/>
      <c r="O2374" s="149"/>
      <c r="P2374" s="127"/>
    </row>
    <row r="2375" spans="6:16">
      <c r="F2375" s="174"/>
      <c r="G2375" s="181"/>
      <c r="H2375" s="127"/>
      <c r="I2375" s="117"/>
      <c r="J2375" s="127"/>
      <c r="K2375" s="149"/>
      <c r="L2375" s="127"/>
      <c r="O2375" s="149"/>
      <c r="P2375" s="127"/>
    </row>
    <row r="2376" spans="6:16">
      <c r="F2376" s="174"/>
      <c r="G2376" s="181"/>
      <c r="H2376" s="127"/>
      <c r="I2376" s="117"/>
      <c r="J2376" s="127"/>
      <c r="K2376" s="149"/>
      <c r="L2376" s="127"/>
      <c r="O2376" s="149"/>
      <c r="P2376" s="127"/>
    </row>
    <row r="2377" spans="6:16">
      <c r="F2377" s="174"/>
      <c r="G2377" s="181"/>
      <c r="H2377" s="127"/>
      <c r="I2377" s="117"/>
      <c r="J2377" s="127"/>
      <c r="K2377" s="149"/>
      <c r="L2377" s="127"/>
      <c r="O2377" s="149"/>
      <c r="P2377" s="127"/>
    </row>
    <row r="2378" spans="6:16">
      <c r="F2378" s="174"/>
      <c r="G2378" s="181"/>
      <c r="H2378" s="127"/>
      <c r="I2378" s="117"/>
      <c r="J2378" s="127"/>
      <c r="K2378" s="149"/>
      <c r="L2378" s="127"/>
      <c r="O2378" s="149"/>
      <c r="P2378" s="127"/>
    </row>
    <row r="2379" spans="6:16">
      <c r="F2379" s="174"/>
      <c r="G2379" s="181"/>
      <c r="H2379" s="127"/>
      <c r="I2379" s="117"/>
      <c r="J2379" s="127"/>
      <c r="K2379" s="149"/>
      <c r="L2379" s="127"/>
      <c r="O2379" s="149"/>
      <c r="P2379" s="127"/>
    </row>
    <row r="2380" spans="6:16">
      <c r="F2380" s="174"/>
      <c r="G2380" s="181"/>
      <c r="H2380" s="127"/>
      <c r="I2380" s="117"/>
      <c r="J2380" s="127"/>
      <c r="K2380" s="149"/>
      <c r="L2380" s="127"/>
      <c r="O2380" s="149"/>
      <c r="P2380" s="127"/>
    </row>
    <row r="2381" spans="6:16">
      <c r="F2381" s="174"/>
      <c r="G2381" s="181"/>
      <c r="H2381" s="127"/>
      <c r="I2381" s="117"/>
      <c r="J2381" s="127"/>
      <c r="K2381" s="149"/>
      <c r="L2381" s="127"/>
      <c r="O2381" s="149"/>
      <c r="P2381" s="127"/>
    </row>
    <row r="2382" spans="6:16">
      <c r="F2382" s="174"/>
      <c r="G2382" s="181"/>
      <c r="H2382" s="127"/>
      <c r="I2382" s="117"/>
      <c r="J2382" s="127"/>
      <c r="K2382" s="149"/>
      <c r="L2382" s="127"/>
      <c r="O2382" s="149"/>
      <c r="P2382" s="127"/>
    </row>
    <row r="2383" spans="6:16">
      <c r="F2383" s="174"/>
      <c r="G2383" s="181"/>
      <c r="H2383" s="127"/>
      <c r="I2383" s="117"/>
      <c r="J2383" s="127"/>
      <c r="K2383" s="149"/>
      <c r="L2383" s="127"/>
      <c r="O2383" s="149"/>
      <c r="P2383" s="127"/>
    </row>
    <row r="2384" spans="6:16">
      <c r="F2384" s="174"/>
      <c r="G2384" s="181"/>
      <c r="H2384" s="127"/>
      <c r="I2384" s="117"/>
      <c r="J2384" s="127"/>
      <c r="K2384" s="149"/>
      <c r="L2384" s="127"/>
      <c r="O2384" s="149"/>
      <c r="P2384" s="127"/>
    </row>
    <row r="2385" spans="6:16">
      <c r="F2385" s="174"/>
      <c r="G2385" s="181"/>
      <c r="H2385" s="127"/>
      <c r="I2385" s="117"/>
      <c r="J2385" s="127"/>
      <c r="K2385" s="149"/>
      <c r="L2385" s="127"/>
      <c r="O2385" s="149"/>
      <c r="P2385" s="127"/>
    </row>
    <row r="2386" spans="6:16">
      <c r="F2386" s="174"/>
      <c r="G2386" s="181"/>
      <c r="H2386" s="127"/>
      <c r="I2386" s="117"/>
      <c r="J2386" s="127"/>
      <c r="K2386" s="149"/>
      <c r="L2386" s="127"/>
      <c r="O2386" s="149"/>
      <c r="P2386" s="127"/>
    </row>
    <row r="2387" spans="6:16">
      <c r="F2387" s="174"/>
      <c r="G2387" s="181"/>
      <c r="H2387" s="127"/>
      <c r="I2387" s="117"/>
      <c r="J2387" s="127"/>
      <c r="K2387" s="149"/>
      <c r="L2387" s="127"/>
      <c r="O2387" s="149"/>
      <c r="P2387" s="127"/>
    </row>
    <row r="2388" spans="6:16">
      <c r="F2388" s="174"/>
      <c r="G2388" s="181"/>
      <c r="H2388" s="127"/>
      <c r="I2388" s="117"/>
      <c r="J2388" s="127"/>
      <c r="K2388" s="149"/>
      <c r="L2388" s="127"/>
      <c r="O2388" s="149"/>
      <c r="P2388" s="127"/>
    </row>
    <row r="2389" spans="6:16">
      <c r="F2389" s="174"/>
      <c r="G2389" s="181"/>
      <c r="H2389" s="127"/>
      <c r="I2389" s="117"/>
      <c r="J2389" s="127"/>
      <c r="K2389" s="149"/>
      <c r="L2389" s="127"/>
      <c r="O2389" s="149"/>
      <c r="P2389" s="127"/>
    </row>
    <row r="2390" spans="6:16">
      <c r="F2390" s="174"/>
      <c r="G2390" s="181"/>
      <c r="H2390" s="127"/>
      <c r="I2390" s="117"/>
      <c r="J2390" s="127"/>
      <c r="K2390" s="149"/>
      <c r="L2390" s="127"/>
      <c r="O2390" s="149"/>
      <c r="P2390" s="127"/>
    </row>
    <row r="2391" spans="6:16">
      <c r="F2391" s="174"/>
      <c r="G2391" s="181"/>
      <c r="H2391" s="127"/>
      <c r="I2391" s="117"/>
      <c r="J2391" s="127"/>
      <c r="K2391" s="149"/>
      <c r="L2391" s="127"/>
      <c r="O2391" s="149"/>
      <c r="P2391" s="127"/>
    </row>
    <row r="2392" spans="6:16">
      <c r="F2392" s="174"/>
      <c r="G2392" s="181"/>
      <c r="H2392" s="127"/>
      <c r="I2392" s="117"/>
      <c r="J2392" s="127"/>
      <c r="K2392" s="149"/>
      <c r="L2392" s="127"/>
      <c r="O2392" s="149"/>
      <c r="P2392" s="127"/>
    </row>
    <row r="2393" spans="6:16">
      <c r="F2393" s="174"/>
      <c r="G2393" s="181"/>
      <c r="H2393" s="127"/>
      <c r="I2393" s="117"/>
      <c r="J2393" s="127"/>
      <c r="K2393" s="149"/>
      <c r="L2393" s="127"/>
      <c r="O2393" s="149"/>
      <c r="P2393" s="127"/>
    </row>
    <row r="2394" spans="6:16">
      <c r="F2394" s="174"/>
      <c r="G2394" s="181"/>
      <c r="H2394" s="127"/>
      <c r="I2394" s="117"/>
      <c r="J2394" s="127"/>
      <c r="K2394" s="149"/>
      <c r="L2394" s="127"/>
      <c r="O2394" s="149"/>
      <c r="P2394" s="127"/>
    </row>
    <row r="2395" spans="6:16">
      <c r="F2395" s="174"/>
      <c r="G2395" s="181"/>
      <c r="H2395" s="127"/>
      <c r="I2395" s="117"/>
      <c r="J2395" s="127"/>
      <c r="K2395" s="149"/>
      <c r="L2395" s="127"/>
      <c r="O2395" s="149"/>
      <c r="P2395" s="127"/>
    </row>
    <row r="2396" spans="6:16">
      <c r="F2396" s="174"/>
      <c r="G2396" s="181"/>
      <c r="H2396" s="127"/>
      <c r="I2396" s="117"/>
      <c r="J2396" s="127"/>
      <c r="K2396" s="149"/>
      <c r="L2396" s="127"/>
      <c r="O2396" s="149"/>
      <c r="P2396" s="127"/>
    </row>
    <row r="2397" spans="6:16">
      <c r="F2397" s="174"/>
      <c r="G2397" s="181"/>
      <c r="H2397" s="127"/>
      <c r="I2397" s="117"/>
      <c r="J2397" s="127"/>
      <c r="K2397" s="149"/>
      <c r="L2397" s="127"/>
      <c r="O2397" s="149"/>
      <c r="P2397" s="127"/>
    </row>
    <row r="2398" spans="6:16">
      <c r="F2398" s="174"/>
      <c r="G2398" s="181"/>
      <c r="H2398" s="127"/>
      <c r="I2398" s="117"/>
      <c r="J2398" s="127"/>
      <c r="K2398" s="149"/>
      <c r="L2398" s="127"/>
      <c r="O2398" s="149"/>
      <c r="P2398" s="127"/>
    </row>
    <row r="2399" spans="6:16">
      <c r="F2399" s="174"/>
      <c r="G2399" s="181"/>
      <c r="H2399" s="127"/>
      <c r="I2399" s="117"/>
      <c r="J2399" s="127"/>
      <c r="K2399" s="149"/>
      <c r="L2399" s="127"/>
      <c r="O2399" s="149"/>
      <c r="P2399" s="127"/>
    </row>
    <row r="2400" spans="6:16">
      <c r="F2400" s="174"/>
      <c r="G2400" s="181"/>
      <c r="H2400" s="127"/>
      <c r="I2400" s="117"/>
      <c r="J2400" s="127"/>
      <c r="K2400" s="149"/>
      <c r="L2400" s="127"/>
      <c r="O2400" s="149"/>
      <c r="P2400" s="127"/>
    </row>
    <row r="2401" spans="6:16">
      <c r="F2401" s="174"/>
      <c r="G2401" s="181"/>
      <c r="H2401" s="127"/>
      <c r="I2401" s="117"/>
      <c r="J2401" s="127"/>
      <c r="K2401" s="149"/>
      <c r="L2401" s="127"/>
      <c r="O2401" s="149"/>
      <c r="P2401" s="127"/>
    </row>
    <row r="2402" spans="6:16">
      <c r="F2402" s="174"/>
      <c r="G2402" s="181"/>
      <c r="H2402" s="127"/>
      <c r="I2402" s="117"/>
      <c r="J2402" s="127"/>
      <c r="K2402" s="149"/>
      <c r="L2402" s="127"/>
      <c r="O2402" s="149"/>
      <c r="P2402" s="127"/>
    </row>
    <row r="2403" spans="6:16">
      <c r="F2403" s="174"/>
      <c r="G2403" s="181"/>
      <c r="H2403" s="127"/>
      <c r="I2403" s="117"/>
      <c r="J2403" s="127"/>
      <c r="K2403" s="149"/>
      <c r="L2403" s="127"/>
      <c r="O2403" s="149"/>
      <c r="P2403" s="127"/>
    </row>
    <row r="2404" spans="6:16">
      <c r="F2404" s="174"/>
      <c r="G2404" s="181"/>
      <c r="H2404" s="127"/>
      <c r="I2404" s="117"/>
      <c r="J2404" s="127"/>
      <c r="K2404" s="149"/>
      <c r="L2404" s="127"/>
      <c r="O2404" s="149"/>
      <c r="P2404" s="127"/>
    </row>
    <row r="2405" spans="6:16">
      <c r="F2405" s="174"/>
      <c r="G2405" s="181"/>
      <c r="H2405" s="127"/>
      <c r="I2405" s="117"/>
      <c r="J2405" s="127"/>
      <c r="K2405" s="149"/>
      <c r="L2405" s="127"/>
      <c r="O2405" s="149"/>
      <c r="P2405" s="127"/>
    </row>
    <row r="2406" spans="6:16">
      <c r="F2406" s="174"/>
      <c r="G2406" s="181"/>
      <c r="H2406" s="127"/>
      <c r="I2406" s="117"/>
      <c r="J2406" s="127"/>
      <c r="K2406" s="149"/>
      <c r="L2406" s="127"/>
      <c r="O2406" s="149"/>
      <c r="P2406" s="127"/>
    </row>
    <row r="2407" spans="6:16">
      <c r="F2407" s="174"/>
      <c r="G2407" s="181"/>
      <c r="H2407" s="127"/>
      <c r="I2407" s="117"/>
      <c r="J2407" s="127"/>
      <c r="K2407" s="149"/>
      <c r="L2407" s="127"/>
      <c r="O2407" s="149"/>
      <c r="P2407" s="127"/>
    </row>
    <row r="2408" spans="6:16">
      <c r="F2408" s="174"/>
      <c r="G2408" s="181"/>
      <c r="H2408" s="127"/>
      <c r="I2408" s="117"/>
      <c r="J2408" s="127"/>
      <c r="K2408" s="149"/>
      <c r="L2408" s="127"/>
      <c r="O2408" s="149"/>
      <c r="P2408" s="127"/>
    </row>
    <row r="2409" spans="6:16">
      <c r="F2409" s="174"/>
      <c r="G2409" s="181"/>
      <c r="H2409" s="127"/>
      <c r="I2409" s="117"/>
      <c r="J2409" s="127"/>
      <c r="K2409" s="149"/>
      <c r="L2409" s="127"/>
      <c r="O2409" s="149"/>
      <c r="P2409" s="127"/>
    </row>
    <row r="2410" spans="6:16">
      <c r="F2410" s="174"/>
      <c r="G2410" s="181"/>
      <c r="H2410" s="127"/>
      <c r="I2410" s="117"/>
      <c r="J2410" s="127"/>
      <c r="K2410" s="149"/>
      <c r="L2410" s="127"/>
      <c r="O2410" s="149"/>
      <c r="P2410" s="127"/>
    </row>
    <row r="2411" spans="6:16">
      <c r="F2411" s="174"/>
      <c r="G2411" s="181"/>
      <c r="H2411" s="127"/>
      <c r="I2411" s="117"/>
      <c r="J2411" s="127"/>
      <c r="K2411" s="149"/>
      <c r="L2411" s="127"/>
      <c r="O2411" s="149"/>
      <c r="P2411" s="127"/>
    </row>
    <row r="2412" spans="6:16">
      <c r="F2412" s="174"/>
      <c r="G2412" s="181"/>
      <c r="H2412" s="127"/>
      <c r="I2412" s="117"/>
      <c r="J2412" s="127"/>
      <c r="K2412" s="149"/>
      <c r="L2412" s="127"/>
      <c r="O2412" s="149"/>
      <c r="P2412" s="127"/>
    </row>
    <row r="2413" spans="6:16">
      <c r="F2413" s="174"/>
      <c r="G2413" s="181"/>
      <c r="H2413" s="127"/>
      <c r="I2413" s="117"/>
      <c r="J2413" s="127"/>
      <c r="K2413" s="149"/>
      <c r="L2413" s="127"/>
      <c r="O2413" s="149"/>
      <c r="P2413" s="127"/>
    </row>
    <row r="2414" spans="6:16">
      <c r="F2414" s="174"/>
      <c r="G2414" s="181"/>
      <c r="H2414" s="127"/>
      <c r="I2414" s="117"/>
      <c r="J2414" s="127"/>
      <c r="K2414" s="149"/>
      <c r="L2414" s="127"/>
      <c r="O2414" s="149"/>
      <c r="P2414" s="127"/>
    </row>
    <row r="2415" spans="6:16">
      <c r="F2415" s="174"/>
      <c r="G2415" s="181"/>
      <c r="H2415" s="127"/>
      <c r="I2415" s="117"/>
      <c r="J2415" s="127"/>
      <c r="K2415" s="149"/>
      <c r="L2415" s="127"/>
      <c r="O2415" s="149"/>
      <c r="P2415" s="127"/>
    </row>
    <row r="2416" spans="6:16">
      <c r="F2416" s="174"/>
      <c r="G2416" s="181"/>
      <c r="H2416" s="127"/>
      <c r="I2416" s="117"/>
      <c r="J2416" s="127"/>
      <c r="K2416" s="149"/>
      <c r="L2416" s="127"/>
      <c r="O2416" s="149"/>
      <c r="P2416" s="127"/>
    </row>
    <row r="2417" spans="6:16">
      <c r="F2417" s="174"/>
      <c r="G2417" s="181"/>
      <c r="H2417" s="127"/>
      <c r="I2417" s="117"/>
      <c r="J2417" s="127"/>
      <c r="K2417" s="149"/>
      <c r="L2417" s="127"/>
      <c r="O2417" s="149"/>
      <c r="P2417" s="127"/>
    </row>
    <row r="2418" spans="6:16">
      <c r="F2418" s="174"/>
      <c r="G2418" s="181"/>
      <c r="H2418" s="127"/>
      <c r="I2418" s="117"/>
      <c r="J2418" s="127"/>
      <c r="K2418" s="149"/>
      <c r="L2418" s="127"/>
      <c r="O2418" s="149"/>
      <c r="P2418" s="127"/>
    </row>
    <row r="2419" spans="6:16">
      <c r="F2419" s="174"/>
      <c r="G2419" s="181"/>
      <c r="H2419" s="127"/>
      <c r="I2419" s="117"/>
      <c r="J2419" s="127"/>
      <c r="K2419" s="149"/>
      <c r="L2419" s="127"/>
      <c r="O2419" s="149"/>
      <c r="P2419" s="127"/>
    </row>
    <row r="2420" spans="6:16">
      <c r="F2420" s="174"/>
      <c r="G2420" s="181"/>
      <c r="H2420" s="127"/>
      <c r="I2420" s="117"/>
      <c r="J2420" s="127"/>
      <c r="K2420" s="149"/>
      <c r="L2420" s="127"/>
      <c r="O2420" s="149"/>
      <c r="P2420" s="127"/>
    </row>
    <row r="2421" spans="6:16">
      <c r="F2421" s="174"/>
      <c r="G2421" s="181"/>
      <c r="H2421" s="127"/>
      <c r="I2421" s="117"/>
      <c r="J2421" s="127"/>
      <c r="K2421" s="149"/>
      <c r="L2421" s="127"/>
      <c r="O2421" s="149"/>
      <c r="P2421" s="127"/>
    </row>
    <row r="2422" spans="6:16">
      <c r="F2422" s="174"/>
      <c r="G2422" s="181"/>
      <c r="H2422" s="127"/>
      <c r="I2422" s="117"/>
      <c r="J2422" s="127"/>
      <c r="K2422" s="149"/>
      <c r="L2422" s="127"/>
      <c r="O2422" s="149"/>
      <c r="P2422" s="127"/>
    </row>
    <row r="2423" spans="6:16">
      <c r="F2423" s="174"/>
      <c r="G2423" s="181"/>
      <c r="H2423" s="127"/>
      <c r="I2423" s="117"/>
      <c r="J2423" s="127"/>
      <c r="K2423" s="149"/>
      <c r="L2423" s="127"/>
      <c r="O2423" s="149"/>
      <c r="P2423" s="127"/>
    </row>
    <row r="2424" spans="6:16">
      <c r="F2424" s="174"/>
      <c r="G2424" s="181"/>
      <c r="H2424" s="127"/>
      <c r="I2424" s="117"/>
      <c r="J2424" s="127"/>
      <c r="K2424" s="149"/>
      <c r="L2424" s="127"/>
      <c r="O2424" s="149"/>
      <c r="P2424" s="127"/>
    </row>
    <row r="2425" spans="6:16">
      <c r="F2425" s="174"/>
      <c r="G2425" s="181"/>
      <c r="H2425" s="127"/>
      <c r="I2425" s="117"/>
      <c r="J2425" s="127"/>
      <c r="K2425" s="149"/>
      <c r="L2425" s="127"/>
      <c r="O2425" s="149"/>
      <c r="P2425" s="127"/>
    </row>
    <row r="2426" spans="6:16">
      <c r="F2426" s="174"/>
      <c r="G2426" s="181"/>
      <c r="H2426" s="127"/>
      <c r="I2426" s="117"/>
      <c r="J2426" s="127"/>
      <c r="K2426" s="149"/>
      <c r="L2426" s="127"/>
      <c r="O2426" s="149"/>
      <c r="P2426" s="127"/>
    </row>
    <row r="2427" spans="6:16">
      <c r="F2427" s="174"/>
      <c r="G2427" s="181"/>
      <c r="H2427" s="127"/>
      <c r="I2427" s="117"/>
      <c r="J2427" s="127"/>
      <c r="K2427" s="149"/>
      <c r="L2427" s="127"/>
      <c r="O2427" s="149"/>
      <c r="P2427" s="127"/>
    </row>
    <row r="2428" spans="6:16">
      <c r="F2428" s="174"/>
      <c r="G2428" s="181"/>
      <c r="H2428" s="127"/>
      <c r="I2428" s="117"/>
      <c r="J2428" s="127"/>
      <c r="K2428" s="149"/>
      <c r="L2428" s="127"/>
      <c r="O2428" s="149"/>
      <c r="P2428" s="127"/>
    </row>
    <row r="2429" spans="6:16">
      <c r="F2429" s="174"/>
      <c r="G2429" s="181"/>
      <c r="H2429" s="127"/>
      <c r="I2429" s="117"/>
      <c r="J2429" s="127"/>
      <c r="K2429" s="149"/>
      <c r="L2429" s="127"/>
      <c r="O2429" s="149"/>
      <c r="P2429" s="127"/>
    </row>
    <row r="2430" spans="6:16">
      <c r="F2430" s="174"/>
      <c r="G2430" s="181"/>
      <c r="H2430" s="127"/>
      <c r="I2430" s="117"/>
      <c r="J2430" s="127"/>
      <c r="K2430" s="149"/>
      <c r="L2430" s="127"/>
      <c r="O2430" s="149"/>
      <c r="P2430" s="127"/>
    </row>
    <row r="2431" spans="6:16">
      <c r="F2431" s="174"/>
      <c r="G2431" s="181"/>
      <c r="H2431" s="127"/>
      <c r="I2431" s="117"/>
      <c r="J2431" s="127"/>
      <c r="K2431" s="149"/>
      <c r="L2431" s="127"/>
      <c r="O2431" s="149"/>
      <c r="P2431" s="127"/>
    </row>
    <row r="2432" spans="6:16">
      <c r="F2432" s="174"/>
      <c r="G2432" s="181"/>
      <c r="H2432" s="127"/>
      <c r="I2432" s="117"/>
      <c r="J2432" s="127"/>
      <c r="K2432" s="149"/>
      <c r="L2432" s="127"/>
      <c r="O2432" s="149"/>
      <c r="P2432" s="127"/>
    </row>
    <row r="2433" spans="6:16">
      <c r="F2433" s="174"/>
      <c r="G2433" s="181"/>
      <c r="H2433" s="127"/>
      <c r="I2433" s="117"/>
      <c r="J2433" s="127"/>
      <c r="K2433" s="149"/>
      <c r="L2433" s="127"/>
      <c r="O2433" s="149"/>
      <c r="P2433" s="127"/>
    </row>
    <row r="2434" spans="6:16">
      <c r="F2434" s="174"/>
      <c r="G2434" s="181"/>
      <c r="H2434" s="127"/>
      <c r="I2434" s="117"/>
      <c r="J2434" s="127"/>
      <c r="K2434" s="149"/>
      <c r="L2434" s="127"/>
      <c r="O2434" s="149"/>
      <c r="P2434" s="127"/>
    </row>
    <row r="2435" spans="6:16">
      <c r="F2435" s="174"/>
      <c r="G2435" s="181"/>
      <c r="H2435" s="127"/>
      <c r="I2435" s="117"/>
      <c r="J2435" s="127"/>
      <c r="K2435" s="149"/>
      <c r="L2435" s="127"/>
      <c r="O2435" s="149"/>
      <c r="P2435" s="127"/>
    </row>
    <row r="2436" spans="6:16">
      <c r="F2436" s="174"/>
      <c r="G2436" s="181"/>
      <c r="H2436" s="127"/>
      <c r="I2436" s="117"/>
      <c r="J2436" s="127"/>
      <c r="K2436" s="149"/>
      <c r="L2436" s="127"/>
      <c r="O2436" s="149"/>
      <c r="P2436" s="127"/>
    </row>
    <row r="2437" spans="6:16">
      <c r="F2437" s="174"/>
      <c r="G2437" s="181"/>
      <c r="H2437" s="127"/>
      <c r="I2437" s="117"/>
      <c r="J2437" s="127"/>
      <c r="K2437" s="149"/>
      <c r="L2437" s="127"/>
      <c r="O2437" s="149"/>
      <c r="P2437" s="127"/>
    </row>
    <row r="2438" spans="6:16">
      <c r="F2438" s="174"/>
      <c r="G2438" s="181"/>
      <c r="H2438" s="127"/>
      <c r="I2438" s="117"/>
      <c r="J2438" s="127"/>
      <c r="K2438" s="149"/>
      <c r="L2438" s="127"/>
      <c r="O2438" s="149"/>
      <c r="P2438" s="127"/>
    </row>
    <row r="2439" spans="6:16">
      <c r="F2439" s="174"/>
      <c r="G2439" s="181"/>
      <c r="H2439" s="127"/>
      <c r="I2439" s="117"/>
      <c r="J2439" s="127"/>
      <c r="K2439" s="149"/>
      <c r="L2439" s="127"/>
      <c r="O2439" s="149"/>
      <c r="P2439" s="127"/>
    </row>
    <row r="2440" spans="6:16">
      <c r="F2440" s="174"/>
      <c r="G2440" s="181"/>
      <c r="H2440" s="127"/>
      <c r="I2440" s="117"/>
      <c r="J2440" s="127"/>
      <c r="K2440" s="149"/>
      <c r="L2440" s="127"/>
      <c r="O2440" s="149"/>
      <c r="P2440" s="127"/>
    </row>
    <row r="2441" spans="6:16">
      <c r="F2441" s="174"/>
      <c r="G2441" s="181"/>
      <c r="H2441" s="127"/>
      <c r="I2441" s="117"/>
      <c r="J2441" s="127"/>
      <c r="K2441" s="149"/>
      <c r="L2441" s="127"/>
      <c r="O2441" s="149"/>
      <c r="P2441" s="127"/>
    </row>
    <row r="2442" spans="6:16">
      <c r="F2442" s="174"/>
      <c r="G2442" s="181"/>
      <c r="H2442" s="127"/>
      <c r="I2442" s="117"/>
      <c r="J2442" s="127"/>
      <c r="K2442" s="149"/>
      <c r="L2442" s="127"/>
      <c r="O2442" s="149"/>
      <c r="P2442" s="127"/>
    </row>
    <row r="2443" spans="6:16">
      <c r="F2443" s="174"/>
      <c r="G2443" s="181"/>
      <c r="H2443" s="127"/>
      <c r="I2443" s="117"/>
      <c r="J2443" s="127"/>
      <c r="K2443" s="149"/>
      <c r="L2443" s="127"/>
      <c r="O2443" s="149"/>
      <c r="P2443" s="127"/>
    </row>
    <row r="2444" spans="6:16">
      <c r="F2444" s="174"/>
      <c r="G2444" s="181"/>
      <c r="H2444" s="127"/>
      <c r="I2444" s="117"/>
      <c r="J2444" s="127"/>
      <c r="K2444" s="149"/>
      <c r="L2444" s="127"/>
      <c r="O2444" s="149"/>
      <c r="P2444" s="127"/>
    </row>
    <row r="2445" spans="6:16">
      <c r="F2445" s="174"/>
      <c r="G2445" s="181"/>
      <c r="H2445" s="127"/>
      <c r="I2445" s="117"/>
      <c r="J2445" s="127"/>
      <c r="K2445" s="149"/>
      <c r="L2445" s="127"/>
      <c r="O2445" s="149"/>
      <c r="P2445" s="127"/>
    </row>
    <row r="2446" spans="6:16">
      <c r="F2446" s="174"/>
      <c r="G2446" s="181"/>
      <c r="H2446" s="127"/>
      <c r="I2446" s="117"/>
      <c r="J2446" s="127"/>
      <c r="K2446" s="149"/>
      <c r="L2446" s="127"/>
      <c r="O2446" s="149"/>
      <c r="P2446" s="127"/>
    </row>
    <row r="2447" spans="6:16">
      <c r="F2447" s="174"/>
      <c r="G2447" s="181"/>
      <c r="H2447" s="127"/>
      <c r="I2447" s="117"/>
      <c r="J2447" s="127"/>
      <c r="K2447" s="149"/>
      <c r="L2447" s="127"/>
      <c r="O2447" s="149"/>
      <c r="P2447" s="127"/>
    </row>
    <row r="2448" spans="6:16">
      <c r="F2448" s="174"/>
      <c r="G2448" s="181"/>
      <c r="H2448" s="127"/>
      <c r="I2448" s="117"/>
      <c r="J2448" s="127"/>
      <c r="K2448" s="149"/>
      <c r="L2448" s="127"/>
      <c r="O2448" s="149"/>
      <c r="P2448" s="127"/>
    </row>
    <row r="2449" spans="6:16">
      <c r="F2449" s="174"/>
      <c r="G2449" s="181"/>
      <c r="H2449" s="127"/>
      <c r="I2449" s="117"/>
      <c r="J2449" s="127"/>
      <c r="K2449" s="149"/>
      <c r="L2449" s="127"/>
      <c r="O2449" s="149"/>
      <c r="P2449" s="127"/>
    </row>
    <row r="2450" spans="6:16">
      <c r="F2450" s="174"/>
      <c r="G2450" s="181"/>
      <c r="H2450" s="127"/>
      <c r="I2450" s="117"/>
      <c r="J2450" s="127"/>
      <c r="K2450" s="149"/>
      <c r="L2450" s="127"/>
      <c r="O2450" s="149"/>
      <c r="P2450" s="127"/>
    </row>
    <row r="2451" spans="6:16">
      <c r="F2451" s="174"/>
      <c r="G2451" s="181"/>
      <c r="H2451" s="127"/>
      <c r="I2451" s="117"/>
      <c r="J2451" s="127"/>
      <c r="K2451" s="149"/>
      <c r="L2451" s="127"/>
      <c r="O2451" s="149"/>
      <c r="P2451" s="127"/>
    </row>
    <row r="2452" spans="6:16">
      <c r="F2452" s="174"/>
      <c r="G2452" s="181"/>
      <c r="H2452" s="127"/>
      <c r="I2452" s="117"/>
      <c r="J2452" s="127"/>
      <c r="K2452" s="149"/>
      <c r="L2452" s="127"/>
      <c r="O2452" s="149"/>
      <c r="P2452" s="127"/>
    </row>
    <row r="2453" spans="6:16">
      <c r="F2453" s="174"/>
      <c r="G2453" s="181"/>
      <c r="H2453" s="127"/>
      <c r="I2453" s="117"/>
      <c r="J2453" s="127"/>
      <c r="K2453" s="149"/>
      <c r="L2453" s="127"/>
      <c r="O2453" s="149"/>
      <c r="P2453" s="127"/>
    </row>
    <row r="2454" spans="6:16">
      <c r="F2454" s="174"/>
      <c r="G2454" s="181"/>
      <c r="H2454" s="127"/>
      <c r="I2454" s="117"/>
      <c r="J2454" s="127"/>
      <c r="K2454" s="149"/>
      <c r="L2454" s="127"/>
      <c r="O2454" s="149"/>
      <c r="P2454" s="127"/>
    </row>
    <row r="2455" spans="6:16">
      <c r="F2455" s="174"/>
      <c r="G2455" s="181"/>
      <c r="H2455" s="127"/>
      <c r="I2455" s="117"/>
      <c r="J2455" s="127"/>
      <c r="K2455" s="149"/>
      <c r="L2455" s="127"/>
      <c r="O2455" s="149"/>
      <c r="P2455" s="127"/>
    </row>
    <row r="2456" spans="6:16">
      <c r="F2456" s="174"/>
      <c r="G2456" s="181"/>
      <c r="H2456" s="127"/>
      <c r="I2456" s="117"/>
      <c r="J2456" s="127"/>
      <c r="K2456" s="149"/>
      <c r="L2456" s="127"/>
      <c r="O2456" s="149"/>
      <c r="P2456" s="127"/>
    </row>
    <row r="2457" spans="6:16">
      <c r="F2457" s="174"/>
      <c r="G2457" s="181"/>
      <c r="H2457" s="127"/>
      <c r="I2457" s="117"/>
      <c r="J2457" s="127"/>
      <c r="K2457" s="149"/>
      <c r="L2457" s="127"/>
      <c r="O2457" s="149"/>
      <c r="P2457" s="127"/>
    </row>
    <row r="2458" spans="6:16">
      <c r="F2458" s="174"/>
      <c r="G2458" s="181"/>
      <c r="H2458" s="127"/>
      <c r="I2458" s="117"/>
      <c r="J2458" s="127"/>
      <c r="K2458" s="149"/>
      <c r="L2458" s="127"/>
      <c r="O2458" s="149"/>
      <c r="P2458" s="127"/>
    </row>
    <row r="2459" spans="6:16">
      <c r="F2459" s="174"/>
      <c r="G2459" s="181"/>
      <c r="H2459" s="127"/>
      <c r="I2459" s="117"/>
      <c r="J2459" s="127"/>
      <c r="K2459" s="149"/>
      <c r="L2459" s="127"/>
      <c r="O2459" s="149"/>
      <c r="P2459" s="127"/>
    </row>
    <row r="2460" spans="6:16">
      <c r="F2460" s="174"/>
      <c r="G2460" s="181"/>
      <c r="H2460" s="127"/>
      <c r="I2460" s="117"/>
      <c r="J2460" s="127"/>
      <c r="K2460" s="149"/>
      <c r="L2460" s="127"/>
      <c r="O2460" s="149"/>
      <c r="P2460" s="127"/>
    </row>
    <row r="2461" spans="6:16">
      <c r="F2461" s="174"/>
      <c r="G2461" s="181"/>
      <c r="H2461" s="127"/>
      <c r="I2461" s="117"/>
      <c r="J2461" s="127"/>
      <c r="K2461" s="149"/>
      <c r="L2461" s="127"/>
      <c r="O2461" s="149"/>
      <c r="P2461" s="127"/>
    </row>
    <row r="2462" spans="6:16">
      <c r="F2462" s="174"/>
      <c r="G2462" s="181"/>
      <c r="H2462" s="127"/>
      <c r="I2462" s="117"/>
      <c r="J2462" s="127"/>
      <c r="K2462" s="149"/>
      <c r="L2462" s="127"/>
      <c r="O2462" s="149"/>
      <c r="P2462" s="127"/>
    </row>
    <row r="2463" spans="6:16">
      <c r="F2463" s="174"/>
      <c r="G2463" s="181"/>
      <c r="H2463" s="127"/>
      <c r="I2463" s="117"/>
      <c r="J2463" s="127"/>
      <c r="K2463" s="149"/>
      <c r="L2463" s="127"/>
      <c r="O2463" s="149"/>
      <c r="P2463" s="127"/>
    </row>
    <row r="2464" spans="6:16">
      <c r="F2464" s="174"/>
      <c r="G2464" s="181"/>
      <c r="H2464" s="127"/>
      <c r="I2464" s="117"/>
      <c r="J2464" s="127"/>
      <c r="K2464" s="149"/>
      <c r="L2464" s="127"/>
      <c r="O2464" s="149"/>
      <c r="P2464" s="127"/>
    </row>
    <row r="2465" spans="6:16">
      <c r="F2465" s="174"/>
      <c r="G2465" s="181"/>
      <c r="H2465" s="127"/>
      <c r="I2465" s="117"/>
      <c r="J2465" s="127"/>
      <c r="K2465" s="149"/>
      <c r="L2465" s="127"/>
      <c r="O2465" s="149"/>
      <c r="P2465" s="127"/>
    </row>
    <row r="2466" spans="6:16">
      <c r="F2466" s="174"/>
      <c r="G2466" s="181"/>
      <c r="H2466" s="127"/>
      <c r="I2466" s="117"/>
      <c r="J2466" s="127"/>
      <c r="K2466" s="149"/>
      <c r="L2466" s="127"/>
      <c r="O2466" s="149"/>
      <c r="P2466" s="127"/>
    </row>
    <row r="2467" spans="6:16">
      <c r="F2467" s="174"/>
      <c r="G2467" s="181"/>
      <c r="H2467" s="127"/>
      <c r="I2467" s="117"/>
      <c r="J2467" s="127"/>
      <c r="K2467" s="149"/>
      <c r="L2467" s="127"/>
      <c r="O2467" s="149"/>
      <c r="P2467" s="127"/>
    </row>
    <row r="2468" spans="6:16">
      <c r="F2468" s="174"/>
      <c r="G2468" s="181"/>
      <c r="H2468" s="127"/>
      <c r="I2468" s="117"/>
      <c r="J2468" s="127"/>
      <c r="K2468" s="149"/>
      <c r="L2468" s="127"/>
      <c r="O2468" s="149"/>
      <c r="P2468" s="127"/>
    </row>
    <row r="2469" spans="6:16">
      <c r="F2469" s="174"/>
      <c r="G2469" s="181"/>
      <c r="H2469" s="127"/>
      <c r="I2469" s="117"/>
      <c r="J2469" s="127"/>
      <c r="K2469" s="149"/>
      <c r="L2469" s="127"/>
      <c r="O2469" s="149"/>
      <c r="P2469" s="127"/>
    </row>
    <row r="2470" spans="6:16">
      <c r="F2470" s="174"/>
      <c r="G2470" s="181"/>
      <c r="H2470" s="127"/>
      <c r="I2470" s="117"/>
      <c r="J2470" s="127"/>
      <c r="K2470" s="149"/>
      <c r="L2470" s="127"/>
      <c r="O2470" s="149"/>
      <c r="P2470" s="127"/>
    </row>
    <row r="2471" spans="6:16">
      <c r="F2471" s="174"/>
      <c r="G2471" s="181"/>
      <c r="H2471" s="127"/>
      <c r="I2471" s="117"/>
      <c r="J2471" s="127"/>
      <c r="K2471" s="149"/>
      <c r="L2471" s="127"/>
      <c r="O2471" s="149"/>
      <c r="P2471" s="127"/>
    </row>
    <row r="2472" spans="6:16">
      <c r="F2472" s="174"/>
      <c r="G2472" s="181"/>
      <c r="H2472" s="127"/>
      <c r="I2472" s="117"/>
      <c r="J2472" s="127"/>
      <c r="K2472" s="149"/>
      <c r="L2472" s="127"/>
      <c r="O2472" s="149"/>
      <c r="P2472" s="127"/>
    </row>
    <row r="2473" spans="6:16">
      <c r="F2473" s="174"/>
      <c r="G2473" s="181"/>
      <c r="H2473" s="127"/>
      <c r="I2473" s="117"/>
      <c r="J2473" s="127"/>
      <c r="K2473" s="149"/>
      <c r="L2473" s="127"/>
      <c r="O2473" s="149"/>
      <c r="P2473" s="127"/>
    </row>
    <row r="2474" spans="6:16">
      <c r="F2474" s="174"/>
      <c r="G2474" s="181"/>
      <c r="H2474" s="127"/>
      <c r="I2474" s="117"/>
      <c r="J2474" s="127"/>
      <c r="K2474" s="149"/>
      <c r="L2474" s="127"/>
      <c r="O2474" s="149"/>
      <c r="P2474" s="127"/>
    </row>
    <row r="2475" spans="6:16">
      <c r="F2475" s="174"/>
      <c r="G2475" s="181"/>
      <c r="H2475" s="127"/>
      <c r="I2475" s="117"/>
      <c r="J2475" s="127"/>
      <c r="K2475" s="149"/>
      <c r="L2475" s="127"/>
      <c r="O2475" s="149"/>
      <c r="P2475" s="127"/>
    </row>
    <row r="2476" spans="6:16">
      <c r="F2476" s="174"/>
      <c r="G2476" s="181"/>
      <c r="H2476" s="127"/>
      <c r="I2476" s="117"/>
      <c r="J2476" s="127"/>
      <c r="K2476" s="149"/>
      <c r="L2476" s="127"/>
      <c r="O2476" s="149"/>
      <c r="P2476" s="127"/>
    </row>
    <row r="2477" spans="6:16">
      <c r="F2477" s="174"/>
      <c r="G2477" s="181"/>
      <c r="H2477" s="127"/>
      <c r="I2477" s="117"/>
      <c r="J2477" s="127"/>
      <c r="K2477" s="149"/>
      <c r="L2477" s="127"/>
      <c r="O2477" s="149"/>
      <c r="P2477" s="127"/>
    </row>
    <row r="2478" spans="6:16">
      <c r="F2478" s="174"/>
      <c r="G2478" s="181"/>
      <c r="H2478" s="127"/>
      <c r="I2478" s="117"/>
      <c r="J2478" s="127"/>
      <c r="K2478" s="149"/>
      <c r="L2478" s="127"/>
      <c r="O2478" s="149"/>
      <c r="P2478" s="127"/>
    </row>
    <row r="2479" spans="6:16">
      <c r="F2479" s="174"/>
      <c r="G2479" s="181"/>
      <c r="H2479" s="127"/>
      <c r="I2479" s="117"/>
      <c r="J2479" s="127"/>
      <c r="K2479" s="149"/>
      <c r="L2479" s="127"/>
      <c r="O2479" s="149"/>
      <c r="P2479" s="127"/>
    </row>
    <row r="2480" spans="6:16">
      <c r="F2480" s="174"/>
      <c r="G2480" s="181"/>
      <c r="H2480" s="127"/>
      <c r="I2480" s="117"/>
      <c r="J2480" s="127"/>
      <c r="K2480" s="149"/>
      <c r="L2480" s="127"/>
      <c r="O2480" s="149"/>
      <c r="P2480" s="127"/>
    </row>
    <row r="2481" spans="6:16">
      <c r="F2481" s="174"/>
      <c r="G2481" s="181"/>
      <c r="H2481" s="127"/>
      <c r="I2481" s="117"/>
      <c r="J2481" s="127"/>
      <c r="K2481" s="149"/>
      <c r="L2481" s="127"/>
      <c r="O2481" s="149"/>
      <c r="P2481" s="127"/>
    </row>
    <row r="2482" spans="6:16">
      <c r="F2482" s="174"/>
      <c r="G2482" s="181"/>
      <c r="H2482" s="127"/>
      <c r="I2482" s="117"/>
      <c r="J2482" s="127"/>
      <c r="K2482" s="149"/>
      <c r="L2482" s="127"/>
      <c r="O2482" s="149"/>
      <c r="P2482" s="127"/>
    </row>
    <row r="2483" spans="6:16">
      <c r="F2483" s="174"/>
      <c r="G2483" s="181"/>
      <c r="H2483" s="127"/>
      <c r="I2483" s="117"/>
      <c r="J2483" s="127"/>
      <c r="K2483" s="149"/>
      <c r="L2483" s="127"/>
      <c r="O2483" s="149"/>
      <c r="P2483" s="127"/>
    </row>
    <row r="2484" spans="6:16">
      <c r="F2484" s="174"/>
      <c r="G2484" s="181"/>
      <c r="H2484" s="127"/>
      <c r="I2484" s="117"/>
      <c r="J2484" s="127"/>
      <c r="K2484" s="149"/>
      <c r="L2484" s="127"/>
      <c r="O2484" s="149"/>
      <c r="P2484" s="127"/>
    </row>
    <row r="2485" spans="6:16">
      <c r="F2485" s="174"/>
      <c r="G2485" s="181"/>
      <c r="H2485" s="127"/>
      <c r="I2485" s="117"/>
      <c r="J2485" s="127"/>
      <c r="K2485" s="149"/>
      <c r="L2485" s="127"/>
      <c r="O2485" s="149"/>
      <c r="P2485" s="127"/>
    </row>
    <row r="2486" spans="6:16">
      <c r="F2486" s="174"/>
      <c r="G2486" s="181"/>
      <c r="H2486" s="127"/>
      <c r="I2486" s="117"/>
      <c r="J2486" s="127"/>
      <c r="K2486" s="149"/>
      <c r="L2486" s="127"/>
      <c r="O2486" s="149"/>
      <c r="P2486" s="127"/>
    </row>
    <row r="2487" spans="6:16">
      <c r="F2487" s="174"/>
      <c r="G2487" s="181"/>
      <c r="H2487" s="127"/>
      <c r="I2487" s="117"/>
      <c r="J2487" s="127"/>
      <c r="K2487" s="149"/>
      <c r="L2487" s="127"/>
      <c r="O2487" s="149"/>
      <c r="P2487" s="127"/>
    </row>
    <row r="2488" spans="6:16">
      <c r="F2488" s="174"/>
      <c r="G2488" s="181"/>
      <c r="H2488" s="127"/>
      <c r="I2488" s="117"/>
      <c r="J2488" s="127"/>
      <c r="K2488" s="149"/>
      <c r="L2488" s="127"/>
      <c r="O2488" s="149"/>
      <c r="P2488" s="127"/>
    </row>
    <row r="2489" spans="6:16">
      <c r="F2489" s="174"/>
      <c r="G2489" s="181"/>
      <c r="H2489" s="127"/>
      <c r="I2489" s="117"/>
      <c r="J2489" s="127"/>
      <c r="K2489" s="149"/>
      <c r="L2489" s="127"/>
      <c r="O2489" s="149"/>
      <c r="P2489" s="127"/>
    </row>
    <row r="2490" spans="6:16">
      <c r="F2490" s="174"/>
      <c r="G2490" s="181"/>
      <c r="H2490" s="127"/>
      <c r="I2490" s="117"/>
      <c r="J2490" s="127"/>
      <c r="K2490" s="149"/>
      <c r="L2490" s="127"/>
      <c r="O2490" s="149"/>
      <c r="P2490" s="127"/>
    </row>
    <row r="2491" spans="6:16">
      <c r="F2491" s="174"/>
      <c r="G2491" s="181"/>
      <c r="H2491" s="127"/>
      <c r="I2491" s="117"/>
      <c r="J2491" s="127"/>
      <c r="K2491" s="149"/>
      <c r="L2491" s="127"/>
      <c r="O2491" s="149"/>
      <c r="P2491" s="127"/>
    </row>
    <row r="2492" spans="6:16">
      <c r="F2492" s="174"/>
      <c r="G2492" s="181"/>
      <c r="H2492" s="127"/>
      <c r="I2492" s="117"/>
      <c r="J2492" s="127"/>
      <c r="K2492" s="149"/>
      <c r="L2492" s="127"/>
      <c r="O2492" s="149"/>
      <c r="P2492" s="127"/>
    </row>
    <row r="2493" spans="6:16">
      <c r="F2493" s="174"/>
      <c r="G2493" s="181"/>
      <c r="H2493" s="127"/>
      <c r="I2493" s="117"/>
      <c r="J2493" s="127"/>
      <c r="K2493" s="149"/>
      <c r="L2493" s="127"/>
      <c r="O2493" s="149"/>
      <c r="P2493" s="127"/>
    </row>
    <row r="2494" spans="6:16">
      <c r="F2494" s="174"/>
      <c r="G2494" s="181"/>
      <c r="H2494" s="127"/>
      <c r="I2494" s="117"/>
      <c r="J2494" s="127"/>
      <c r="K2494" s="149"/>
      <c r="L2494" s="127"/>
      <c r="O2494" s="149"/>
      <c r="P2494" s="127"/>
    </row>
    <row r="2495" spans="6:16">
      <c r="F2495" s="174"/>
      <c r="G2495" s="181"/>
      <c r="H2495" s="127"/>
      <c r="I2495" s="117"/>
      <c r="J2495" s="127"/>
      <c r="K2495" s="149"/>
      <c r="L2495" s="127"/>
      <c r="O2495" s="149"/>
      <c r="P2495" s="127"/>
    </row>
    <row r="2496" spans="6:16">
      <c r="F2496" s="174"/>
      <c r="G2496" s="181"/>
      <c r="H2496" s="127"/>
      <c r="I2496" s="117"/>
      <c r="J2496" s="127"/>
      <c r="K2496" s="149"/>
      <c r="L2496" s="127"/>
      <c r="O2496" s="149"/>
      <c r="P2496" s="127"/>
    </row>
    <row r="2497" spans="6:16">
      <c r="F2497" s="174"/>
      <c r="G2497" s="181"/>
      <c r="H2497" s="127"/>
      <c r="I2497" s="117"/>
      <c r="J2497" s="127"/>
      <c r="K2497" s="149"/>
      <c r="L2497" s="127"/>
      <c r="O2497" s="149"/>
      <c r="P2497" s="127"/>
    </row>
    <row r="2498" spans="6:16">
      <c r="F2498" s="174"/>
      <c r="G2498" s="181"/>
      <c r="H2498" s="127"/>
      <c r="I2498" s="117"/>
      <c r="J2498" s="127"/>
      <c r="K2498" s="149"/>
      <c r="L2498" s="127"/>
      <c r="O2498" s="149"/>
      <c r="P2498" s="127"/>
    </row>
    <row r="2499" spans="6:16">
      <c r="F2499" s="174"/>
      <c r="G2499" s="181"/>
      <c r="H2499" s="127"/>
      <c r="I2499" s="117"/>
      <c r="J2499" s="127"/>
      <c r="K2499" s="149"/>
      <c r="L2499" s="127"/>
      <c r="O2499" s="149"/>
      <c r="P2499" s="127"/>
    </row>
    <row r="2500" spans="6:16">
      <c r="F2500" s="174"/>
      <c r="G2500" s="181"/>
      <c r="H2500" s="127"/>
      <c r="I2500" s="117"/>
      <c r="J2500" s="127"/>
      <c r="K2500" s="149"/>
      <c r="L2500" s="127"/>
      <c r="O2500" s="149"/>
      <c r="P2500" s="127"/>
    </row>
    <row r="2501" spans="6:16">
      <c r="F2501" s="174"/>
      <c r="G2501" s="181"/>
      <c r="H2501" s="127"/>
      <c r="I2501" s="117"/>
      <c r="J2501" s="127"/>
      <c r="K2501" s="149"/>
      <c r="L2501" s="127"/>
      <c r="O2501" s="149"/>
      <c r="P2501" s="127"/>
    </row>
    <row r="2502" spans="6:16">
      <c r="F2502" s="174"/>
      <c r="G2502" s="181"/>
      <c r="H2502" s="127"/>
      <c r="I2502" s="117"/>
      <c r="J2502" s="127"/>
      <c r="K2502" s="149"/>
      <c r="L2502" s="127"/>
      <c r="O2502" s="149"/>
      <c r="P2502" s="127"/>
    </row>
    <row r="2503" spans="6:16">
      <c r="F2503" s="174"/>
      <c r="G2503" s="181"/>
      <c r="H2503" s="127"/>
      <c r="I2503" s="117"/>
      <c r="J2503" s="127"/>
      <c r="K2503" s="149"/>
      <c r="L2503" s="127"/>
      <c r="O2503" s="149"/>
      <c r="P2503" s="127"/>
    </row>
    <row r="2504" spans="6:16">
      <c r="F2504" s="174"/>
      <c r="G2504" s="181"/>
      <c r="H2504" s="127"/>
      <c r="I2504" s="117"/>
      <c r="J2504" s="127"/>
      <c r="K2504" s="149"/>
      <c r="L2504" s="127"/>
      <c r="O2504" s="149"/>
      <c r="P2504" s="127"/>
    </row>
    <row r="2505" spans="6:16">
      <c r="F2505" s="174"/>
      <c r="G2505" s="181"/>
      <c r="H2505" s="127"/>
      <c r="I2505" s="117"/>
      <c r="J2505" s="127"/>
      <c r="K2505" s="149"/>
      <c r="L2505" s="127"/>
      <c r="O2505" s="149"/>
      <c r="P2505" s="127"/>
    </row>
    <row r="2506" spans="6:16">
      <c r="F2506" s="174"/>
      <c r="G2506" s="181"/>
      <c r="H2506" s="127"/>
      <c r="I2506" s="117"/>
      <c r="J2506" s="127"/>
      <c r="K2506" s="149"/>
      <c r="L2506" s="127"/>
      <c r="O2506" s="149"/>
      <c r="P2506" s="127"/>
    </row>
    <row r="2507" spans="6:16">
      <c r="F2507" s="174"/>
      <c r="G2507" s="181"/>
      <c r="H2507" s="127"/>
      <c r="I2507" s="117"/>
      <c r="J2507" s="127"/>
      <c r="K2507" s="149"/>
      <c r="L2507" s="127"/>
      <c r="O2507" s="149"/>
      <c r="P2507" s="127"/>
    </row>
    <row r="2508" spans="6:16">
      <c r="F2508" s="174"/>
      <c r="G2508" s="181"/>
      <c r="H2508" s="127"/>
      <c r="I2508" s="117"/>
      <c r="J2508" s="127"/>
      <c r="K2508" s="149"/>
      <c r="L2508" s="127"/>
      <c r="O2508" s="149"/>
      <c r="P2508" s="127"/>
    </row>
    <row r="2509" spans="6:16">
      <c r="F2509" s="174"/>
      <c r="G2509" s="181"/>
      <c r="H2509" s="127"/>
      <c r="I2509" s="117"/>
      <c r="J2509" s="127"/>
      <c r="K2509" s="149"/>
      <c r="L2509" s="127"/>
      <c r="O2509" s="149"/>
      <c r="P2509" s="127"/>
    </row>
    <row r="2510" spans="6:16">
      <c r="F2510" s="174"/>
      <c r="G2510" s="181"/>
      <c r="H2510" s="127"/>
      <c r="I2510" s="117"/>
      <c r="J2510" s="127"/>
      <c r="K2510" s="149"/>
      <c r="L2510" s="127"/>
      <c r="O2510" s="149"/>
      <c r="P2510" s="127"/>
    </row>
    <row r="2511" spans="6:16">
      <c r="F2511" s="174"/>
      <c r="G2511" s="181"/>
      <c r="H2511" s="127"/>
      <c r="I2511" s="117"/>
      <c r="J2511" s="127"/>
      <c r="K2511" s="149"/>
      <c r="L2511" s="127"/>
      <c r="O2511" s="149"/>
      <c r="P2511" s="127"/>
    </row>
    <row r="2512" spans="6:16">
      <c r="F2512" s="174"/>
      <c r="G2512" s="181"/>
      <c r="H2512" s="127"/>
      <c r="I2512" s="117"/>
      <c r="J2512" s="127"/>
      <c r="K2512" s="149"/>
      <c r="L2512" s="127"/>
      <c r="O2512" s="149"/>
      <c r="P2512" s="127"/>
    </row>
    <row r="2513" spans="6:16">
      <c r="F2513" s="174"/>
      <c r="G2513" s="181"/>
      <c r="H2513" s="127"/>
      <c r="I2513" s="117"/>
      <c r="J2513" s="127"/>
      <c r="K2513" s="149"/>
      <c r="L2513" s="127"/>
      <c r="O2513" s="149"/>
      <c r="P2513" s="127"/>
    </row>
    <row r="2514" spans="6:16">
      <c r="F2514" s="174"/>
      <c r="G2514" s="181"/>
      <c r="H2514" s="127"/>
      <c r="I2514" s="117"/>
      <c r="J2514" s="127"/>
      <c r="K2514" s="149"/>
      <c r="L2514" s="127"/>
      <c r="O2514" s="149"/>
      <c r="P2514" s="127"/>
    </row>
    <row r="2515" spans="6:16">
      <c r="F2515" s="174"/>
      <c r="G2515" s="181"/>
      <c r="H2515" s="127"/>
      <c r="I2515" s="117"/>
      <c r="J2515" s="127"/>
      <c r="K2515" s="149"/>
      <c r="L2515" s="127"/>
      <c r="O2515" s="149"/>
      <c r="P2515" s="127"/>
    </row>
    <row r="2516" spans="6:16">
      <c r="F2516" s="174"/>
      <c r="G2516" s="181"/>
      <c r="H2516" s="127"/>
      <c r="I2516" s="117"/>
      <c r="J2516" s="127"/>
      <c r="K2516" s="149"/>
      <c r="L2516" s="127"/>
      <c r="O2516" s="149"/>
      <c r="P2516" s="127"/>
    </row>
    <row r="2517" spans="6:16">
      <c r="F2517" s="174"/>
      <c r="G2517" s="181"/>
      <c r="H2517" s="127"/>
      <c r="I2517" s="117"/>
      <c r="J2517" s="127"/>
      <c r="K2517" s="149"/>
      <c r="L2517" s="127"/>
      <c r="O2517" s="149"/>
      <c r="P2517" s="127"/>
    </row>
    <row r="2518" spans="6:16">
      <c r="F2518" s="174"/>
      <c r="G2518" s="181"/>
      <c r="H2518" s="127"/>
      <c r="I2518" s="117"/>
      <c r="J2518" s="127"/>
      <c r="K2518" s="149"/>
      <c r="L2518" s="127"/>
      <c r="O2518" s="149"/>
      <c r="P2518" s="127"/>
    </row>
    <row r="2519" spans="6:16">
      <c r="F2519" s="174"/>
      <c r="G2519" s="181"/>
      <c r="H2519" s="127"/>
      <c r="I2519" s="117"/>
      <c r="J2519" s="127"/>
      <c r="K2519" s="149"/>
      <c r="L2519" s="127"/>
      <c r="O2519" s="149"/>
      <c r="P2519" s="127"/>
    </row>
    <row r="2520" spans="6:16">
      <c r="F2520" s="174"/>
      <c r="G2520" s="181"/>
      <c r="H2520" s="127"/>
      <c r="I2520" s="117"/>
      <c r="J2520" s="127"/>
      <c r="K2520" s="149"/>
      <c r="L2520" s="127"/>
      <c r="O2520" s="149"/>
      <c r="P2520" s="127"/>
    </row>
    <row r="2521" spans="6:16">
      <c r="F2521" s="174"/>
      <c r="G2521" s="181"/>
      <c r="H2521" s="127"/>
      <c r="I2521" s="117"/>
      <c r="J2521" s="127"/>
      <c r="K2521" s="149"/>
      <c r="L2521" s="127"/>
      <c r="O2521" s="149"/>
      <c r="P2521" s="127"/>
    </row>
    <row r="2522" spans="6:16">
      <c r="F2522" s="174"/>
      <c r="G2522" s="181"/>
      <c r="H2522" s="127"/>
      <c r="I2522" s="117"/>
      <c r="J2522" s="127"/>
      <c r="K2522" s="149"/>
      <c r="L2522" s="127"/>
      <c r="O2522" s="149"/>
      <c r="P2522" s="127"/>
    </row>
    <row r="2523" spans="6:16">
      <c r="F2523" s="174"/>
      <c r="G2523" s="181"/>
      <c r="H2523" s="127"/>
      <c r="I2523" s="117"/>
      <c r="J2523" s="127"/>
      <c r="K2523" s="149"/>
      <c r="L2523" s="127"/>
      <c r="O2523" s="149"/>
      <c r="P2523" s="127"/>
    </row>
    <row r="2524" spans="6:16">
      <c r="F2524" s="174"/>
      <c r="G2524" s="181"/>
      <c r="H2524" s="127"/>
      <c r="I2524" s="117"/>
      <c r="J2524" s="127"/>
      <c r="K2524" s="149"/>
      <c r="L2524" s="127"/>
      <c r="O2524" s="149"/>
      <c r="P2524" s="127"/>
    </row>
    <row r="2525" spans="6:16">
      <c r="F2525" s="174"/>
      <c r="G2525" s="181"/>
      <c r="H2525" s="127"/>
      <c r="I2525" s="117"/>
      <c r="J2525" s="127"/>
      <c r="K2525" s="149"/>
      <c r="L2525" s="127"/>
      <c r="O2525" s="149"/>
      <c r="P2525" s="127"/>
    </row>
    <row r="2526" spans="6:16">
      <c r="F2526" s="174"/>
      <c r="G2526" s="181"/>
      <c r="H2526" s="127"/>
      <c r="I2526" s="117"/>
      <c r="J2526" s="127"/>
      <c r="K2526" s="149"/>
      <c r="L2526" s="127"/>
      <c r="O2526" s="149"/>
      <c r="P2526" s="127"/>
    </row>
    <row r="2527" spans="6:16">
      <c r="F2527" s="174"/>
      <c r="G2527" s="181"/>
      <c r="H2527" s="127"/>
      <c r="I2527" s="117"/>
      <c r="J2527" s="127"/>
      <c r="K2527" s="149"/>
      <c r="L2527" s="127"/>
      <c r="O2527" s="149"/>
      <c r="P2527" s="127"/>
    </row>
    <row r="2528" spans="6:16">
      <c r="F2528" s="174"/>
      <c r="G2528" s="181"/>
      <c r="H2528" s="127"/>
      <c r="I2528" s="117"/>
      <c r="J2528" s="127"/>
      <c r="K2528" s="149"/>
      <c r="L2528" s="127"/>
      <c r="O2528" s="149"/>
      <c r="P2528" s="127"/>
    </row>
    <row r="2529" spans="6:16">
      <c r="F2529" s="174"/>
      <c r="G2529" s="181"/>
      <c r="H2529" s="127"/>
      <c r="I2529" s="117"/>
      <c r="J2529" s="127"/>
      <c r="K2529" s="149"/>
      <c r="L2529" s="127"/>
      <c r="O2529" s="149"/>
      <c r="P2529" s="127"/>
    </row>
    <row r="2530" spans="6:16">
      <c r="F2530" s="174"/>
      <c r="G2530" s="181"/>
      <c r="H2530" s="127"/>
      <c r="I2530" s="117"/>
      <c r="J2530" s="127"/>
      <c r="K2530" s="149"/>
      <c r="L2530" s="127"/>
      <c r="O2530" s="149"/>
      <c r="P2530" s="127"/>
    </row>
    <row r="2531" spans="6:16">
      <c r="F2531" s="174"/>
      <c r="G2531" s="181"/>
      <c r="H2531" s="127"/>
      <c r="I2531" s="117"/>
      <c r="J2531" s="127"/>
      <c r="K2531" s="149"/>
      <c r="L2531" s="127"/>
      <c r="O2531" s="149"/>
      <c r="P2531" s="127"/>
    </row>
    <row r="2532" spans="6:16">
      <c r="F2532" s="174"/>
      <c r="G2532" s="181"/>
      <c r="H2532" s="127"/>
      <c r="I2532" s="117"/>
      <c r="J2532" s="127"/>
      <c r="K2532" s="149"/>
      <c r="L2532" s="127"/>
      <c r="O2532" s="149"/>
      <c r="P2532" s="127"/>
    </row>
    <row r="2533" spans="6:16">
      <c r="F2533" s="174"/>
      <c r="G2533" s="181"/>
      <c r="H2533" s="127"/>
      <c r="I2533" s="117"/>
      <c r="J2533" s="127"/>
      <c r="K2533" s="149"/>
      <c r="L2533" s="127"/>
      <c r="O2533" s="149"/>
      <c r="P2533" s="127"/>
    </row>
    <row r="2534" spans="6:16">
      <c r="F2534" s="174"/>
      <c r="G2534" s="181"/>
      <c r="H2534" s="127"/>
      <c r="I2534" s="117"/>
      <c r="J2534" s="127"/>
      <c r="K2534" s="149"/>
      <c r="L2534" s="127"/>
      <c r="O2534" s="149"/>
      <c r="P2534" s="127"/>
    </row>
    <row r="2535" spans="6:16">
      <c r="F2535" s="174"/>
      <c r="G2535" s="181"/>
      <c r="H2535" s="127"/>
      <c r="I2535" s="117"/>
      <c r="J2535" s="127"/>
      <c r="K2535" s="149"/>
      <c r="L2535" s="127"/>
      <c r="O2535" s="149"/>
      <c r="P2535" s="127"/>
    </row>
    <row r="2536" spans="6:16">
      <c r="F2536" s="174"/>
      <c r="G2536" s="181"/>
      <c r="H2536" s="127"/>
      <c r="I2536" s="117"/>
      <c r="J2536" s="127"/>
      <c r="K2536" s="149"/>
      <c r="L2536" s="127"/>
      <c r="O2536" s="149"/>
      <c r="P2536" s="127"/>
    </row>
    <row r="2537" spans="6:16">
      <c r="F2537" s="174"/>
      <c r="G2537" s="181"/>
      <c r="H2537" s="127"/>
      <c r="I2537" s="117"/>
      <c r="J2537" s="127"/>
      <c r="K2537" s="149"/>
      <c r="L2537" s="127"/>
      <c r="O2537" s="149"/>
      <c r="P2537" s="127"/>
    </row>
    <row r="2538" spans="6:16">
      <c r="F2538" s="174"/>
      <c r="G2538" s="181"/>
      <c r="H2538" s="127"/>
      <c r="I2538" s="117"/>
      <c r="J2538" s="127"/>
      <c r="K2538" s="149"/>
      <c r="L2538" s="127"/>
      <c r="O2538" s="149"/>
      <c r="P2538" s="127"/>
    </row>
    <row r="2539" spans="6:16">
      <c r="F2539" s="174"/>
      <c r="G2539" s="181"/>
      <c r="H2539" s="127"/>
      <c r="I2539" s="117"/>
      <c r="J2539" s="127"/>
      <c r="K2539" s="149"/>
      <c r="L2539" s="127"/>
      <c r="O2539" s="149"/>
      <c r="P2539" s="127"/>
    </row>
    <row r="2540" spans="6:16">
      <c r="F2540" s="174"/>
      <c r="G2540" s="181"/>
      <c r="H2540" s="127"/>
      <c r="I2540" s="117"/>
      <c r="J2540" s="127"/>
      <c r="K2540" s="149"/>
      <c r="L2540" s="127"/>
      <c r="O2540" s="149"/>
      <c r="P2540" s="127"/>
    </row>
    <row r="2541" spans="6:16">
      <c r="F2541" s="174"/>
      <c r="G2541" s="181"/>
      <c r="H2541" s="127"/>
      <c r="I2541" s="117"/>
      <c r="J2541" s="127"/>
      <c r="K2541" s="149"/>
      <c r="L2541" s="127"/>
      <c r="O2541" s="149"/>
      <c r="P2541" s="127"/>
    </row>
    <row r="2542" spans="6:16">
      <c r="F2542" s="174"/>
      <c r="G2542" s="181"/>
      <c r="H2542" s="127"/>
      <c r="I2542" s="117"/>
      <c r="J2542" s="127"/>
      <c r="K2542" s="149"/>
      <c r="L2542" s="127"/>
      <c r="O2542" s="149"/>
      <c r="P2542" s="127"/>
    </row>
    <row r="2543" spans="6:16">
      <c r="F2543" s="174"/>
      <c r="G2543" s="181"/>
      <c r="H2543" s="127"/>
      <c r="I2543" s="117"/>
      <c r="J2543" s="127"/>
      <c r="K2543" s="149"/>
      <c r="L2543" s="127"/>
      <c r="O2543" s="149"/>
      <c r="P2543" s="127"/>
    </row>
    <row r="2544" spans="6:16">
      <c r="F2544" s="174"/>
      <c r="G2544" s="181"/>
      <c r="H2544" s="127"/>
      <c r="I2544" s="117"/>
      <c r="J2544" s="127"/>
      <c r="K2544" s="149"/>
      <c r="L2544" s="127"/>
      <c r="O2544" s="149"/>
      <c r="P2544" s="127"/>
    </row>
    <row r="2545" spans="6:16">
      <c r="F2545" s="174"/>
      <c r="G2545" s="181"/>
      <c r="H2545" s="127"/>
      <c r="I2545" s="117"/>
      <c r="J2545" s="127"/>
      <c r="K2545" s="149"/>
      <c r="L2545" s="127"/>
      <c r="O2545" s="149"/>
      <c r="P2545" s="127"/>
    </row>
    <row r="2546" spans="6:16">
      <c r="F2546" s="174"/>
      <c r="G2546" s="181"/>
      <c r="H2546" s="127"/>
      <c r="I2546" s="117"/>
      <c r="J2546" s="127"/>
      <c r="K2546" s="149"/>
      <c r="L2546" s="127"/>
      <c r="O2546" s="149"/>
      <c r="P2546" s="127"/>
    </row>
    <row r="2547" spans="6:16">
      <c r="F2547" s="174"/>
      <c r="G2547" s="181"/>
      <c r="H2547" s="127"/>
      <c r="I2547" s="117"/>
      <c r="J2547" s="127"/>
      <c r="K2547" s="149"/>
      <c r="L2547" s="127"/>
      <c r="O2547" s="149"/>
      <c r="P2547" s="127"/>
    </row>
    <row r="2548" spans="6:16">
      <c r="F2548" s="174"/>
      <c r="G2548" s="181"/>
      <c r="H2548" s="127"/>
      <c r="I2548" s="117"/>
      <c r="J2548" s="127"/>
      <c r="K2548" s="149"/>
      <c r="L2548" s="127"/>
      <c r="O2548" s="149"/>
      <c r="P2548" s="127"/>
    </row>
    <row r="2549" spans="6:16">
      <c r="F2549" s="174"/>
      <c r="G2549" s="181"/>
      <c r="H2549" s="127"/>
      <c r="I2549" s="117"/>
      <c r="J2549" s="127"/>
      <c r="K2549" s="149"/>
      <c r="L2549" s="127"/>
      <c r="O2549" s="149"/>
      <c r="P2549" s="127"/>
    </row>
    <row r="2550" spans="6:16">
      <c r="F2550" s="174"/>
      <c r="G2550" s="181"/>
      <c r="H2550" s="127"/>
      <c r="I2550" s="117"/>
      <c r="J2550" s="127"/>
      <c r="K2550" s="149"/>
      <c r="L2550" s="127"/>
      <c r="O2550" s="149"/>
      <c r="P2550" s="127"/>
    </row>
    <row r="2551" spans="6:16">
      <c r="F2551" s="174"/>
      <c r="G2551" s="181"/>
      <c r="H2551" s="127"/>
      <c r="I2551" s="117"/>
      <c r="J2551" s="127"/>
      <c r="K2551" s="149"/>
      <c r="L2551" s="127"/>
      <c r="O2551" s="149"/>
      <c r="P2551" s="127"/>
    </row>
    <row r="2552" spans="6:16">
      <c r="F2552" s="174"/>
      <c r="G2552" s="181"/>
      <c r="H2552" s="127"/>
      <c r="I2552" s="117"/>
      <c r="J2552" s="127"/>
      <c r="K2552" s="149"/>
      <c r="L2552" s="127"/>
      <c r="O2552" s="149"/>
      <c r="P2552" s="127"/>
    </row>
    <row r="2553" spans="6:16">
      <c r="F2553" s="174"/>
      <c r="G2553" s="181"/>
      <c r="H2553" s="127"/>
      <c r="I2553" s="117"/>
      <c r="J2553" s="127"/>
      <c r="K2553" s="149"/>
      <c r="L2553" s="127"/>
      <c r="O2553" s="149"/>
      <c r="P2553" s="127"/>
    </row>
    <row r="2554" spans="6:16">
      <c r="F2554" s="174"/>
      <c r="G2554" s="181"/>
      <c r="H2554" s="127"/>
      <c r="I2554" s="117"/>
      <c r="J2554" s="127"/>
      <c r="K2554" s="149"/>
      <c r="L2554" s="127"/>
      <c r="O2554" s="149"/>
      <c r="P2554" s="127"/>
    </row>
    <row r="2555" spans="6:16">
      <c r="F2555" s="174"/>
      <c r="G2555" s="181"/>
      <c r="H2555" s="127"/>
      <c r="I2555" s="117"/>
      <c r="J2555" s="127"/>
      <c r="K2555" s="149"/>
      <c r="L2555" s="127"/>
      <c r="O2555" s="149"/>
      <c r="P2555" s="127"/>
    </row>
    <row r="2556" spans="6:16">
      <c r="F2556" s="174"/>
      <c r="G2556" s="181"/>
      <c r="H2556" s="127"/>
      <c r="I2556" s="117"/>
      <c r="J2556" s="127"/>
      <c r="K2556" s="149"/>
      <c r="L2556" s="127"/>
      <c r="O2556" s="149"/>
      <c r="P2556" s="127"/>
    </row>
    <row r="2557" spans="6:16">
      <c r="F2557" s="174"/>
      <c r="G2557" s="181"/>
      <c r="H2557" s="127"/>
      <c r="I2557" s="117"/>
      <c r="J2557" s="127"/>
      <c r="K2557" s="149"/>
      <c r="L2557" s="127"/>
      <c r="O2557" s="149"/>
      <c r="P2557" s="127"/>
    </row>
    <row r="2558" spans="6:16">
      <c r="F2558" s="174"/>
      <c r="G2558" s="181"/>
      <c r="H2558" s="127"/>
      <c r="I2558" s="117"/>
      <c r="J2558" s="127"/>
      <c r="K2558" s="149"/>
      <c r="L2558" s="127"/>
      <c r="O2558" s="149"/>
      <c r="P2558" s="127"/>
    </row>
    <row r="2559" spans="6:16">
      <c r="F2559" s="174"/>
      <c r="G2559" s="181"/>
      <c r="H2559" s="127"/>
      <c r="I2559" s="117"/>
      <c r="J2559" s="127"/>
      <c r="K2559" s="149"/>
      <c r="L2559" s="127"/>
      <c r="O2559" s="149"/>
      <c r="P2559" s="127"/>
    </row>
    <row r="2560" spans="6:16">
      <c r="F2560" s="174"/>
      <c r="G2560" s="181"/>
      <c r="H2560" s="127"/>
      <c r="I2560" s="117"/>
      <c r="J2560" s="127"/>
      <c r="K2560" s="149"/>
      <c r="L2560" s="127"/>
      <c r="O2560" s="149"/>
      <c r="P2560" s="127"/>
    </row>
    <row r="2561" spans="6:16">
      <c r="F2561" s="174"/>
      <c r="G2561" s="181"/>
      <c r="H2561" s="127"/>
      <c r="I2561" s="117"/>
      <c r="J2561" s="127"/>
      <c r="K2561" s="149"/>
      <c r="L2561" s="127"/>
      <c r="O2561" s="149"/>
      <c r="P2561" s="127"/>
    </row>
    <row r="2562" spans="6:16">
      <c r="F2562" s="174"/>
      <c r="G2562" s="181"/>
      <c r="H2562" s="127"/>
      <c r="I2562" s="117"/>
      <c r="J2562" s="127"/>
      <c r="K2562" s="149"/>
      <c r="L2562" s="127"/>
      <c r="O2562" s="149"/>
      <c r="P2562" s="127"/>
    </row>
    <row r="2563" spans="6:16">
      <c r="F2563" s="174"/>
      <c r="G2563" s="181"/>
      <c r="H2563" s="127"/>
      <c r="I2563" s="117"/>
      <c r="J2563" s="127"/>
      <c r="K2563" s="149"/>
      <c r="L2563" s="127"/>
      <c r="O2563" s="149"/>
      <c r="P2563" s="127"/>
    </row>
    <row r="2564" spans="6:16">
      <c r="F2564" s="174"/>
      <c r="G2564" s="181"/>
      <c r="H2564" s="127"/>
      <c r="I2564" s="117"/>
      <c r="J2564" s="127"/>
      <c r="K2564" s="149"/>
      <c r="L2564" s="127"/>
      <c r="O2564" s="149"/>
      <c r="P2564" s="127"/>
    </row>
    <row r="2565" spans="6:16">
      <c r="F2565" s="174"/>
      <c r="G2565" s="181"/>
      <c r="H2565" s="127"/>
      <c r="I2565" s="117"/>
      <c r="J2565" s="127"/>
      <c r="K2565" s="149"/>
      <c r="L2565" s="127"/>
      <c r="O2565" s="149"/>
      <c r="P2565" s="127"/>
    </row>
    <row r="2566" spans="6:16">
      <c r="F2566" s="174"/>
      <c r="G2566" s="181"/>
      <c r="H2566" s="127"/>
      <c r="I2566" s="117"/>
      <c r="J2566" s="127"/>
      <c r="K2566" s="149"/>
      <c r="L2566" s="127"/>
      <c r="O2566" s="149"/>
      <c r="P2566" s="127"/>
    </row>
    <row r="2567" spans="6:16">
      <c r="F2567" s="174"/>
      <c r="G2567" s="181"/>
      <c r="H2567" s="127"/>
      <c r="I2567" s="117"/>
      <c r="J2567" s="127"/>
      <c r="K2567" s="149"/>
      <c r="L2567" s="127"/>
      <c r="O2567" s="149"/>
      <c r="P2567" s="127"/>
    </row>
    <row r="2568" spans="6:16">
      <c r="F2568" s="174"/>
      <c r="G2568" s="181"/>
      <c r="H2568" s="127"/>
      <c r="I2568" s="117"/>
      <c r="J2568" s="127"/>
      <c r="K2568" s="149"/>
      <c r="L2568" s="127"/>
      <c r="O2568" s="149"/>
      <c r="P2568" s="127"/>
    </row>
    <row r="2569" spans="6:16">
      <c r="F2569" s="174"/>
      <c r="G2569" s="181"/>
      <c r="H2569" s="127"/>
      <c r="I2569" s="117"/>
      <c r="J2569" s="127"/>
      <c r="K2569" s="149"/>
      <c r="L2569" s="127"/>
      <c r="O2569" s="149"/>
      <c r="P2569" s="127"/>
    </row>
    <row r="2570" spans="6:16">
      <c r="F2570" s="174"/>
      <c r="G2570" s="181"/>
      <c r="H2570" s="127"/>
      <c r="I2570" s="117"/>
      <c r="J2570" s="127"/>
      <c r="K2570" s="149"/>
      <c r="L2570" s="127"/>
      <c r="O2570" s="149"/>
      <c r="P2570" s="127"/>
    </row>
    <row r="2571" spans="6:16">
      <c r="F2571" s="174"/>
      <c r="G2571" s="181"/>
      <c r="H2571" s="127"/>
      <c r="I2571" s="117"/>
      <c r="J2571" s="127"/>
      <c r="K2571" s="149"/>
      <c r="L2571" s="127"/>
      <c r="O2571" s="149"/>
      <c r="P2571" s="127"/>
    </row>
    <row r="2572" spans="6:16">
      <c r="F2572" s="174"/>
      <c r="G2572" s="181"/>
      <c r="H2572" s="127"/>
      <c r="I2572" s="117"/>
      <c r="J2572" s="127"/>
      <c r="K2572" s="149"/>
      <c r="L2572" s="127"/>
      <c r="O2572" s="149"/>
      <c r="P2572" s="127"/>
    </row>
    <row r="2573" spans="6:16">
      <c r="F2573" s="174"/>
      <c r="G2573" s="181"/>
      <c r="H2573" s="127"/>
      <c r="I2573" s="117"/>
      <c r="J2573" s="127"/>
      <c r="K2573" s="149"/>
      <c r="L2573" s="127"/>
      <c r="O2573" s="149"/>
      <c r="P2573" s="127"/>
    </row>
    <row r="2574" spans="6:16">
      <c r="F2574" s="174"/>
      <c r="G2574" s="181"/>
      <c r="H2574" s="127"/>
      <c r="I2574" s="117"/>
      <c r="J2574" s="127"/>
      <c r="K2574" s="149"/>
      <c r="L2574" s="127"/>
      <c r="O2574" s="149"/>
      <c r="P2574" s="127"/>
    </row>
    <row r="2575" spans="6:16">
      <c r="F2575" s="174"/>
      <c r="G2575" s="181"/>
      <c r="H2575" s="127"/>
      <c r="I2575" s="117"/>
      <c r="J2575" s="127"/>
      <c r="K2575" s="149"/>
      <c r="L2575" s="127"/>
      <c r="O2575" s="149"/>
      <c r="P2575" s="127"/>
    </row>
    <row r="2576" spans="6:16">
      <c r="F2576" s="174"/>
      <c r="G2576" s="181"/>
      <c r="H2576" s="127"/>
      <c r="I2576" s="117"/>
      <c r="J2576" s="127"/>
      <c r="K2576" s="149"/>
      <c r="L2576" s="127"/>
      <c r="O2576" s="149"/>
      <c r="P2576" s="127"/>
    </row>
    <row r="2577" spans="6:16">
      <c r="F2577" s="174"/>
      <c r="G2577" s="181"/>
      <c r="H2577" s="127"/>
      <c r="I2577" s="117"/>
      <c r="J2577" s="127"/>
      <c r="K2577" s="149"/>
      <c r="L2577" s="127"/>
      <c r="O2577" s="149"/>
      <c r="P2577" s="127"/>
    </row>
    <row r="2578" spans="6:16">
      <c r="F2578" s="174"/>
      <c r="G2578" s="181"/>
      <c r="H2578" s="127"/>
      <c r="I2578" s="117"/>
      <c r="J2578" s="127"/>
      <c r="K2578" s="149"/>
      <c r="L2578" s="127"/>
      <c r="O2578" s="149"/>
      <c r="P2578" s="127"/>
    </row>
    <row r="2579" spans="6:16">
      <c r="F2579" s="174"/>
      <c r="G2579" s="181"/>
      <c r="H2579" s="127"/>
      <c r="I2579" s="117"/>
      <c r="J2579" s="127"/>
      <c r="K2579" s="149"/>
      <c r="L2579" s="127"/>
      <c r="O2579" s="149"/>
      <c r="P2579" s="127"/>
    </row>
    <row r="2580" spans="6:16">
      <c r="F2580" s="174"/>
      <c r="G2580" s="181"/>
      <c r="H2580" s="127"/>
      <c r="I2580" s="117"/>
      <c r="J2580" s="127"/>
      <c r="K2580" s="149"/>
      <c r="L2580" s="127"/>
      <c r="O2580" s="149"/>
      <c r="P2580" s="127"/>
    </row>
    <row r="2581" spans="6:16">
      <c r="F2581" s="174"/>
      <c r="G2581" s="181"/>
      <c r="H2581" s="127"/>
      <c r="I2581" s="117"/>
      <c r="J2581" s="127"/>
      <c r="K2581" s="149"/>
      <c r="L2581" s="127"/>
      <c r="O2581" s="149"/>
      <c r="P2581" s="127"/>
    </row>
    <row r="2582" spans="6:16">
      <c r="F2582" s="174"/>
      <c r="G2582" s="181"/>
      <c r="H2582" s="127"/>
      <c r="I2582" s="117"/>
      <c r="J2582" s="127"/>
      <c r="K2582" s="149"/>
      <c r="L2582" s="127"/>
      <c r="O2582" s="149"/>
      <c r="P2582" s="127"/>
    </row>
    <row r="2583" spans="6:16">
      <c r="F2583" s="174"/>
      <c r="G2583" s="181"/>
      <c r="H2583" s="127"/>
      <c r="I2583" s="117"/>
      <c r="J2583" s="127"/>
      <c r="K2583" s="149"/>
      <c r="L2583" s="127"/>
      <c r="O2583" s="149"/>
      <c r="P2583" s="127"/>
    </row>
    <row r="2584" spans="6:16">
      <c r="F2584" s="174"/>
      <c r="G2584" s="181"/>
      <c r="H2584" s="127"/>
      <c r="I2584" s="117"/>
      <c r="J2584" s="127"/>
      <c r="K2584" s="149"/>
      <c r="L2584" s="127"/>
      <c r="O2584" s="149"/>
      <c r="P2584" s="127"/>
    </row>
    <row r="2585" spans="6:16">
      <c r="F2585" s="174"/>
      <c r="G2585" s="181"/>
      <c r="H2585" s="127"/>
      <c r="I2585" s="117"/>
      <c r="J2585" s="127"/>
      <c r="K2585" s="149"/>
      <c r="L2585" s="127"/>
      <c r="O2585" s="149"/>
      <c r="P2585" s="127"/>
    </row>
    <row r="2586" spans="6:16">
      <c r="F2586" s="174"/>
      <c r="G2586" s="181"/>
      <c r="H2586" s="127"/>
      <c r="I2586" s="117"/>
      <c r="J2586" s="127"/>
      <c r="K2586" s="149"/>
      <c r="L2586" s="127"/>
      <c r="O2586" s="149"/>
      <c r="P2586" s="127"/>
    </row>
    <row r="2587" spans="6:16">
      <c r="F2587" s="174"/>
      <c r="G2587" s="181"/>
      <c r="H2587" s="127"/>
      <c r="I2587" s="117"/>
      <c r="J2587" s="127"/>
      <c r="K2587" s="149"/>
      <c r="L2587" s="127"/>
      <c r="O2587" s="149"/>
      <c r="P2587" s="127"/>
    </row>
    <row r="2588" spans="6:16">
      <c r="F2588" s="174"/>
      <c r="G2588" s="181"/>
      <c r="H2588" s="127"/>
      <c r="I2588" s="117"/>
      <c r="J2588" s="127"/>
      <c r="K2588" s="149"/>
      <c r="L2588" s="127"/>
      <c r="O2588" s="149"/>
      <c r="P2588" s="127"/>
    </row>
    <row r="2589" spans="6:16">
      <c r="F2589" s="174"/>
      <c r="G2589" s="181"/>
      <c r="H2589" s="127"/>
      <c r="I2589" s="117"/>
      <c r="J2589" s="127"/>
      <c r="K2589" s="149"/>
      <c r="L2589" s="127"/>
      <c r="O2589" s="149"/>
      <c r="P2589" s="127"/>
    </row>
    <row r="2590" spans="6:16">
      <c r="F2590" s="174"/>
      <c r="G2590" s="181"/>
      <c r="H2590" s="127"/>
      <c r="I2590" s="117"/>
      <c r="J2590" s="127"/>
      <c r="K2590" s="149"/>
      <c r="L2590" s="127"/>
      <c r="O2590" s="149"/>
      <c r="P2590" s="127"/>
    </row>
    <row r="2591" spans="6:16">
      <c r="F2591" s="174"/>
      <c r="G2591" s="181"/>
      <c r="H2591" s="127"/>
      <c r="I2591" s="117"/>
      <c r="J2591" s="127"/>
      <c r="K2591" s="149"/>
      <c r="L2591" s="127"/>
      <c r="O2591" s="149"/>
      <c r="P2591" s="127"/>
    </row>
    <row r="2592" spans="6:16">
      <c r="F2592" s="174"/>
      <c r="G2592" s="181"/>
      <c r="H2592" s="127"/>
      <c r="I2592" s="117"/>
      <c r="J2592" s="127"/>
      <c r="K2592" s="149"/>
      <c r="L2592" s="127"/>
      <c r="O2592" s="149"/>
      <c r="P2592" s="127"/>
    </row>
    <row r="2593" spans="6:16">
      <c r="F2593" s="174"/>
      <c r="G2593" s="181"/>
      <c r="H2593" s="127"/>
      <c r="I2593" s="117"/>
      <c r="J2593" s="127"/>
      <c r="K2593" s="149"/>
      <c r="L2593" s="127"/>
      <c r="O2593" s="149"/>
      <c r="P2593" s="127"/>
    </row>
    <row r="2594" spans="6:16">
      <c r="F2594" s="174"/>
      <c r="G2594" s="181"/>
      <c r="H2594" s="127"/>
      <c r="I2594" s="117"/>
      <c r="J2594" s="127"/>
      <c r="K2594" s="149"/>
      <c r="L2594" s="127"/>
      <c r="O2594" s="149"/>
      <c r="P2594" s="127"/>
    </row>
    <row r="2595" spans="6:16">
      <c r="F2595" s="174"/>
      <c r="G2595" s="181"/>
      <c r="H2595" s="127"/>
      <c r="I2595" s="117"/>
      <c r="J2595" s="127"/>
      <c r="K2595" s="149"/>
      <c r="L2595" s="127"/>
      <c r="O2595" s="149"/>
      <c r="P2595" s="127"/>
    </row>
    <row r="2596" spans="6:16">
      <c r="F2596" s="174"/>
      <c r="G2596" s="181"/>
      <c r="H2596" s="127"/>
      <c r="I2596" s="117"/>
      <c r="J2596" s="127"/>
      <c r="K2596" s="149"/>
      <c r="L2596" s="127"/>
      <c r="O2596" s="149"/>
      <c r="P2596" s="127"/>
    </row>
    <row r="2597" spans="6:16">
      <c r="F2597" s="174"/>
      <c r="G2597" s="181"/>
      <c r="H2597" s="127"/>
      <c r="I2597" s="117"/>
      <c r="J2597" s="127"/>
      <c r="K2597" s="149"/>
      <c r="L2597" s="127"/>
      <c r="O2597" s="149"/>
      <c r="P2597" s="127"/>
    </row>
    <row r="2598" spans="6:16">
      <c r="F2598" s="174"/>
      <c r="G2598" s="181"/>
      <c r="H2598" s="127"/>
      <c r="I2598" s="117"/>
      <c r="J2598" s="127"/>
      <c r="K2598" s="149"/>
      <c r="L2598" s="127"/>
      <c r="O2598" s="149"/>
      <c r="P2598" s="127"/>
    </row>
    <row r="2599" spans="6:16">
      <c r="F2599" s="174"/>
      <c r="G2599" s="181"/>
      <c r="H2599" s="127"/>
      <c r="I2599" s="117"/>
      <c r="J2599" s="127"/>
      <c r="K2599" s="149"/>
      <c r="L2599" s="127"/>
      <c r="O2599" s="149"/>
      <c r="P2599" s="127"/>
    </row>
    <row r="2600" spans="6:16">
      <c r="F2600" s="174"/>
      <c r="G2600" s="181"/>
      <c r="H2600" s="127"/>
      <c r="I2600" s="117"/>
      <c r="J2600" s="127"/>
      <c r="K2600" s="149"/>
      <c r="L2600" s="127"/>
      <c r="O2600" s="149"/>
      <c r="P2600" s="127"/>
    </row>
    <row r="2601" spans="6:16">
      <c r="F2601" s="174"/>
      <c r="G2601" s="181"/>
      <c r="H2601" s="127"/>
      <c r="I2601" s="117"/>
      <c r="J2601" s="127"/>
      <c r="K2601" s="149"/>
      <c r="L2601" s="127"/>
      <c r="O2601" s="149"/>
      <c r="P2601" s="127"/>
    </row>
    <row r="2602" spans="6:16">
      <c r="F2602" s="174"/>
      <c r="G2602" s="181"/>
      <c r="H2602" s="127"/>
      <c r="I2602" s="117"/>
      <c r="J2602" s="127"/>
      <c r="K2602" s="149"/>
      <c r="L2602" s="127"/>
      <c r="O2602" s="149"/>
      <c r="P2602" s="127"/>
    </row>
    <row r="2603" spans="6:16">
      <c r="F2603" s="174"/>
      <c r="G2603" s="181"/>
      <c r="H2603" s="127"/>
      <c r="I2603" s="117"/>
      <c r="J2603" s="127"/>
      <c r="K2603" s="149"/>
      <c r="L2603" s="127"/>
      <c r="O2603" s="149"/>
      <c r="P2603" s="127"/>
    </row>
    <row r="2604" spans="6:16">
      <c r="F2604" s="174"/>
      <c r="G2604" s="181"/>
      <c r="H2604" s="127"/>
      <c r="I2604" s="117"/>
      <c r="J2604" s="127"/>
      <c r="K2604" s="149"/>
      <c r="L2604" s="127"/>
      <c r="O2604" s="149"/>
      <c r="P2604" s="127"/>
    </row>
    <row r="2605" spans="6:16">
      <c r="F2605" s="174"/>
      <c r="G2605" s="181"/>
      <c r="H2605" s="127"/>
      <c r="I2605" s="117"/>
      <c r="J2605" s="127"/>
      <c r="K2605" s="149"/>
      <c r="L2605" s="127"/>
      <c r="O2605" s="149"/>
      <c r="P2605" s="127"/>
    </row>
    <row r="2606" spans="6:16">
      <c r="F2606" s="174"/>
      <c r="G2606" s="181"/>
      <c r="H2606" s="127"/>
      <c r="I2606" s="117"/>
      <c r="J2606" s="127"/>
      <c r="K2606" s="149"/>
      <c r="L2606" s="127"/>
      <c r="O2606" s="149"/>
      <c r="P2606" s="127"/>
    </row>
    <row r="2607" spans="6:16">
      <c r="F2607" s="174"/>
      <c r="G2607" s="181"/>
      <c r="H2607" s="127"/>
      <c r="I2607" s="117"/>
      <c r="J2607" s="127"/>
      <c r="K2607" s="149"/>
      <c r="L2607" s="127"/>
      <c r="O2607" s="149"/>
      <c r="P2607" s="127"/>
    </row>
    <row r="2608" spans="6:16">
      <c r="F2608" s="174"/>
      <c r="G2608" s="181"/>
      <c r="H2608" s="127"/>
      <c r="I2608" s="117"/>
      <c r="J2608" s="127"/>
      <c r="K2608" s="149"/>
      <c r="L2608" s="127"/>
      <c r="O2608" s="149"/>
      <c r="P2608" s="127"/>
    </row>
    <row r="2609" spans="6:16">
      <c r="F2609" s="174"/>
      <c r="G2609" s="181"/>
      <c r="H2609" s="127"/>
      <c r="I2609" s="117"/>
      <c r="J2609" s="127"/>
      <c r="K2609" s="149"/>
      <c r="L2609" s="127"/>
      <c r="O2609" s="149"/>
      <c r="P2609" s="127"/>
    </row>
    <row r="2610" spans="6:16">
      <c r="F2610" s="174"/>
      <c r="G2610" s="181"/>
      <c r="H2610" s="127"/>
      <c r="I2610" s="117"/>
      <c r="J2610" s="127"/>
      <c r="K2610" s="149"/>
      <c r="L2610" s="127"/>
      <c r="O2610" s="149"/>
      <c r="P2610" s="127"/>
    </row>
    <row r="2611" spans="6:16">
      <c r="F2611" s="174"/>
      <c r="G2611" s="181"/>
      <c r="H2611" s="127"/>
      <c r="I2611" s="117"/>
      <c r="J2611" s="127"/>
      <c r="K2611" s="149"/>
      <c r="L2611" s="127"/>
      <c r="O2611" s="149"/>
      <c r="P2611" s="127"/>
    </row>
    <row r="2612" spans="6:16">
      <c r="F2612" s="174"/>
      <c r="G2612" s="181"/>
      <c r="H2612" s="127"/>
      <c r="I2612" s="117"/>
      <c r="J2612" s="127"/>
      <c r="K2612" s="149"/>
      <c r="L2612" s="127"/>
      <c r="O2612" s="149"/>
      <c r="P2612" s="127"/>
    </row>
    <row r="2613" spans="6:16">
      <c r="F2613" s="174"/>
      <c r="G2613" s="181"/>
      <c r="H2613" s="127"/>
      <c r="I2613" s="117"/>
      <c r="J2613" s="127"/>
      <c r="K2613" s="149"/>
      <c r="L2613" s="127"/>
      <c r="O2613" s="149"/>
      <c r="P2613" s="127"/>
    </row>
    <row r="2614" spans="6:16">
      <c r="F2614" s="174"/>
      <c r="G2614" s="181"/>
      <c r="H2614" s="127"/>
      <c r="I2614" s="117"/>
      <c r="J2614" s="127"/>
      <c r="K2614" s="149"/>
      <c r="L2614" s="127"/>
      <c r="O2614" s="149"/>
      <c r="P2614" s="127"/>
    </row>
    <row r="2615" spans="6:16">
      <c r="F2615" s="174"/>
      <c r="G2615" s="181"/>
      <c r="H2615" s="127"/>
      <c r="I2615" s="117"/>
      <c r="J2615" s="127"/>
      <c r="K2615" s="149"/>
      <c r="L2615" s="127"/>
      <c r="O2615" s="149"/>
      <c r="P2615" s="127"/>
    </row>
    <row r="2616" spans="6:16">
      <c r="F2616" s="174"/>
      <c r="G2616" s="181"/>
      <c r="H2616" s="127"/>
      <c r="I2616" s="117"/>
      <c r="J2616" s="127"/>
      <c r="K2616" s="149"/>
      <c r="L2616" s="127"/>
      <c r="O2616" s="149"/>
      <c r="P2616" s="127"/>
    </row>
    <row r="2617" spans="6:16">
      <c r="F2617" s="174"/>
      <c r="G2617" s="181"/>
      <c r="H2617" s="127"/>
      <c r="I2617" s="117"/>
      <c r="J2617" s="127"/>
      <c r="K2617" s="149"/>
      <c r="L2617" s="127"/>
      <c r="O2617" s="149"/>
      <c r="P2617" s="127"/>
    </row>
    <row r="2618" spans="6:16">
      <c r="F2618" s="174"/>
      <c r="G2618" s="181"/>
      <c r="H2618" s="127"/>
      <c r="I2618" s="117"/>
      <c r="J2618" s="127"/>
      <c r="K2618" s="149"/>
      <c r="L2618" s="127"/>
      <c r="O2618" s="149"/>
      <c r="P2618" s="127"/>
    </row>
    <row r="2619" spans="6:16">
      <c r="F2619" s="174"/>
      <c r="G2619" s="181"/>
      <c r="H2619" s="127"/>
      <c r="I2619" s="117"/>
      <c r="J2619" s="127"/>
      <c r="K2619" s="149"/>
      <c r="L2619" s="127"/>
      <c r="O2619" s="149"/>
      <c r="P2619" s="127"/>
    </row>
    <row r="2620" spans="6:16">
      <c r="F2620" s="174"/>
      <c r="G2620" s="181"/>
      <c r="H2620" s="127"/>
      <c r="I2620" s="117"/>
      <c r="J2620" s="127"/>
      <c r="K2620" s="149"/>
      <c r="L2620" s="127"/>
      <c r="O2620" s="149"/>
      <c r="P2620" s="127"/>
    </row>
    <row r="2621" spans="6:16">
      <c r="F2621" s="174"/>
      <c r="G2621" s="181"/>
      <c r="H2621" s="127"/>
      <c r="I2621" s="117"/>
      <c r="J2621" s="127"/>
      <c r="K2621" s="149"/>
      <c r="L2621" s="127"/>
      <c r="O2621" s="149"/>
      <c r="P2621" s="127"/>
    </row>
    <row r="2622" spans="6:16">
      <c r="F2622" s="174"/>
      <c r="G2622" s="181"/>
      <c r="H2622" s="127"/>
      <c r="I2622" s="117"/>
      <c r="J2622" s="127"/>
      <c r="K2622" s="149"/>
      <c r="L2622" s="127"/>
      <c r="O2622" s="149"/>
      <c r="P2622" s="127"/>
    </row>
    <row r="2623" spans="6:16">
      <c r="F2623" s="174"/>
      <c r="G2623" s="181"/>
      <c r="H2623" s="127"/>
      <c r="I2623" s="117"/>
      <c r="J2623" s="127"/>
      <c r="K2623" s="149"/>
      <c r="L2623" s="127"/>
      <c r="O2623" s="149"/>
      <c r="P2623" s="127"/>
    </row>
    <row r="2624" spans="6:16">
      <c r="F2624" s="174"/>
      <c r="G2624" s="181"/>
      <c r="H2624" s="127"/>
      <c r="I2624" s="117"/>
      <c r="J2624" s="127"/>
      <c r="K2624" s="149"/>
      <c r="L2624" s="127"/>
      <c r="O2624" s="149"/>
      <c r="P2624" s="127"/>
    </row>
    <row r="2625" spans="6:16">
      <c r="F2625" s="174"/>
      <c r="G2625" s="181"/>
      <c r="H2625" s="127"/>
      <c r="I2625" s="117"/>
      <c r="J2625" s="127"/>
      <c r="K2625" s="149"/>
      <c r="L2625" s="127"/>
      <c r="O2625" s="149"/>
      <c r="P2625" s="127"/>
    </row>
    <row r="2626" spans="6:16">
      <c r="F2626" s="174"/>
      <c r="G2626" s="181"/>
      <c r="H2626" s="127"/>
      <c r="I2626" s="117"/>
      <c r="J2626" s="127"/>
      <c r="K2626" s="149"/>
      <c r="L2626" s="127"/>
      <c r="O2626" s="149"/>
      <c r="P2626" s="127"/>
    </row>
    <row r="2627" spans="6:16">
      <c r="F2627" s="174"/>
      <c r="G2627" s="181"/>
      <c r="H2627" s="127"/>
      <c r="I2627" s="117"/>
      <c r="J2627" s="127"/>
      <c r="K2627" s="149"/>
      <c r="L2627" s="127"/>
      <c r="O2627" s="149"/>
      <c r="P2627" s="127"/>
    </row>
    <row r="2628" spans="6:16">
      <c r="F2628" s="174"/>
      <c r="G2628" s="181"/>
      <c r="H2628" s="127"/>
      <c r="I2628" s="117"/>
      <c r="J2628" s="127"/>
      <c r="K2628" s="149"/>
      <c r="L2628" s="127"/>
      <c r="O2628" s="149"/>
      <c r="P2628" s="127"/>
    </row>
    <row r="2629" spans="6:16">
      <c r="F2629" s="174"/>
      <c r="G2629" s="181"/>
      <c r="H2629" s="127"/>
      <c r="I2629" s="117"/>
      <c r="J2629" s="127"/>
      <c r="K2629" s="149"/>
      <c r="L2629" s="127"/>
      <c r="O2629" s="149"/>
      <c r="P2629" s="127"/>
    </row>
    <row r="2630" spans="6:16">
      <c r="F2630" s="174"/>
      <c r="G2630" s="181"/>
      <c r="H2630" s="127"/>
      <c r="I2630" s="117"/>
      <c r="J2630" s="127"/>
      <c r="K2630" s="149"/>
      <c r="L2630" s="127"/>
      <c r="O2630" s="149"/>
      <c r="P2630" s="127"/>
    </row>
    <row r="2631" spans="6:16">
      <c r="F2631" s="174"/>
      <c r="G2631" s="181"/>
      <c r="H2631" s="127"/>
      <c r="I2631" s="117"/>
      <c r="J2631" s="127"/>
      <c r="K2631" s="149"/>
      <c r="L2631" s="127"/>
      <c r="O2631" s="149"/>
      <c r="P2631" s="127"/>
    </row>
    <row r="2632" spans="6:16">
      <c r="F2632" s="174"/>
      <c r="G2632" s="181"/>
      <c r="H2632" s="127"/>
      <c r="I2632" s="117"/>
      <c r="J2632" s="127"/>
      <c r="K2632" s="149"/>
      <c r="L2632" s="127"/>
      <c r="O2632" s="149"/>
      <c r="P2632" s="127"/>
    </row>
    <row r="2633" spans="6:16">
      <c r="F2633" s="174"/>
      <c r="G2633" s="181"/>
      <c r="H2633" s="127"/>
      <c r="I2633" s="117"/>
      <c r="J2633" s="127"/>
      <c r="K2633" s="149"/>
      <c r="L2633" s="127"/>
      <c r="O2633" s="149"/>
      <c r="P2633" s="127"/>
    </row>
    <row r="2634" spans="6:16">
      <c r="F2634" s="174"/>
      <c r="G2634" s="181"/>
      <c r="H2634" s="127"/>
      <c r="I2634" s="117"/>
      <c r="J2634" s="127"/>
      <c r="K2634" s="149"/>
      <c r="L2634" s="127"/>
      <c r="O2634" s="149"/>
      <c r="P2634" s="127"/>
    </row>
    <row r="2635" spans="6:16">
      <c r="F2635" s="174"/>
      <c r="G2635" s="181"/>
      <c r="H2635" s="127"/>
      <c r="I2635" s="117"/>
      <c r="J2635" s="127"/>
      <c r="K2635" s="149"/>
      <c r="L2635" s="127"/>
      <c r="O2635" s="149"/>
      <c r="P2635" s="127"/>
    </row>
    <row r="2636" spans="6:16">
      <c r="F2636" s="174"/>
      <c r="G2636" s="181"/>
      <c r="H2636" s="127"/>
      <c r="I2636" s="117"/>
      <c r="J2636" s="127"/>
      <c r="K2636" s="149"/>
      <c r="L2636" s="127"/>
      <c r="O2636" s="149"/>
      <c r="P2636" s="127"/>
    </row>
    <row r="2637" spans="6:16">
      <c r="F2637" s="174"/>
      <c r="G2637" s="181"/>
      <c r="H2637" s="127"/>
      <c r="I2637" s="117"/>
      <c r="J2637" s="127"/>
      <c r="K2637" s="149"/>
      <c r="L2637" s="127"/>
      <c r="O2637" s="149"/>
      <c r="P2637" s="127"/>
    </row>
    <row r="2638" spans="6:16">
      <c r="F2638" s="174"/>
      <c r="G2638" s="181"/>
      <c r="H2638" s="127"/>
      <c r="I2638" s="117"/>
      <c r="J2638" s="127"/>
      <c r="K2638" s="149"/>
      <c r="L2638" s="127"/>
      <c r="O2638" s="149"/>
      <c r="P2638" s="127"/>
    </row>
    <row r="2639" spans="6:16">
      <c r="F2639" s="174"/>
      <c r="G2639" s="181"/>
      <c r="H2639" s="127"/>
      <c r="I2639" s="117"/>
      <c r="J2639" s="127"/>
      <c r="K2639" s="149"/>
      <c r="L2639" s="127"/>
      <c r="O2639" s="149"/>
      <c r="P2639" s="127"/>
    </row>
    <row r="2640" spans="6:16">
      <c r="F2640" s="174"/>
      <c r="G2640" s="181"/>
      <c r="H2640" s="127"/>
      <c r="I2640" s="117"/>
      <c r="J2640" s="127"/>
      <c r="K2640" s="149"/>
      <c r="L2640" s="127"/>
      <c r="O2640" s="149"/>
      <c r="P2640" s="127"/>
    </row>
    <row r="2641" spans="6:16">
      <c r="F2641" s="174"/>
      <c r="G2641" s="181"/>
      <c r="H2641" s="127"/>
      <c r="I2641" s="117"/>
      <c r="J2641" s="127"/>
      <c r="K2641" s="149"/>
      <c r="L2641" s="127"/>
      <c r="O2641" s="149"/>
      <c r="P2641" s="127"/>
    </row>
    <row r="2642" spans="6:16">
      <c r="F2642" s="174"/>
      <c r="G2642" s="181"/>
      <c r="H2642" s="127"/>
      <c r="I2642" s="117"/>
      <c r="J2642" s="127"/>
      <c r="K2642" s="149"/>
      <c r="L2642" s="127"/>
      <c r="O2642" s="149"/>
      <c r="P2642" s="127"/>
    </row>
    <row r="2643" spans="6:16">
      <c r="F2643" s="174"/>
      <c r="G2643" s="181"/>
      <c r="H2643" s="127"/>
      <c r="I2643" s="117"/>
      <c r="J2643" s="127"/>
      <c r="K2643" s="149"/>
      <c r="L2643" s="127"/>
      <c r="O2643" s="149"/>
      <c r="P2643" s="127"/>
    </row>
    <row r="2644" spans="6:16">
      <c r="F2644" s="174"/>
      <c r="G2644" s="181"/>
      <c r="H2644" s="127"/>
      <c r="I2644" s="117"/>
      <c r="J2644" s="127"/>
      <c r="K2644" s="149"/>
      <c r="L2644" s="127"/>
      <c r="O2644" s="149"/>
      <c r="P2644" s="127"/>
    </row>
    <row r="2645" spans="6:16">
      <c r="F2645" s="174"/>
      <c r="G2645" s="181"/>
      <c r="H2645" s="127"/>
      <c r="I2645" s="117"/>
      <c r="J2645" s="127"/>
      <c r="K2645" s="149"/>
      <c r="L2645" s="127"/>
      <c r="O2645" s="149"/>
      <c r="P2645" s="127"/>
    </row>
    <row r="2646" spans="6:16">
      <c r="F2646" s="174"/>
      <c r="G2646" s="181"/>
      <c r="H2646" s="127"/>
      <c r="I2646" s="117"/>
      <c r="J2646" s="127"/>
      <c r="K2646" s="149"/>
      <c r="L2646" s="127"/>
      <c r="O2646" s="149"/>
      <c r="P2646" s="127"/>
    </row>
    <row r="2647" spans="6:16">
      <c r="F2647" s="174"/>
      <c r="G2647" s="181"/>
      <c r="H2647" s="127"/>
      <c r="I2647" s="117"/>
      <c r="J2647" s="127"/>
      <c r="K2647" s="149"/>
      <c r="L2647" s="127"/>
      <c r="O2647" s="149"/>
      <c r="P2647" s="127"/>
    </row>
    <row r="2648" spans="6:16">
      <c r="F2648" s="174"/>
      <c r="G2648" s="181"/>
      <c r="H2648" s="127"/>
      <c r="I2648" s="117"/>
      <c r="J2648" s="127"/>
      <c r="K2648" s="149"/>
      <c r="L2648" s="127"/>
      <c r="O2648" s="149"/>
      <c r="P2648" s="127"/>
    </row>
    <row r="2649" spans="6:16">
      <c r="F2649" s="174"/>
      <c r="G2649" s="181"/>
      <c r="H2649" s="127"/>
      <c r="I2649" s="117"/>
      <c r="J2649" s="127"/>
      <c r="K2649" s="149"/>
      <c r="L2649" s="127"/>
      <c r="O2649" s="149"/>
      <c r="P2649" s="127"/>
    </row>
    <row r="2650" spans="6:16">
      <c r="F2650" s="174"/>
      <c r="G2650" s="181"/>
      <c r="H2650" s="127"/>
      <c r="I2650" s="117"/>
      <c r="J2650" s="127"/>
      <c r="K2650" s="149"/>
      <c r="L2650" s="127"/>
      <c r="O2650" s="149"/>
      <c r="P2650" s="127"/>
    </row>
    <row r="2651" spans="6:16">
      <c r="F2651" s="174"/>
      <c r="G2651" s="181"/>
      <c r="H2651" s="127"/>
      <c r="I2651" s="117"/>
      <c r="J2651" s="127"/>
      <c r="K2651" s="149"/>
      <c r="L2651" s="127"/>
      <c r="O2651" s="149"/>
      <c r="P2651" s="127"/>
    </row>
    <row r="2652" spans="6:16">
      <c r="F2652" s="174"/>
      <c r="G2652" s="181"/>
      <c r="H2652" s="127"/>
      <c r="I2652" s="117"/>
      <c r="J2652" s="127"/>
      <c r="K2652" s="149"/>
      <c r="L2652" s="127"/>
      <c r="O2652" s="149"/>
      <c r="P2652" s="127"/>
    </row>
    <row r="2653" spans="6:16">
      <c r="F2653" s="174"/>
      <c r="G2653" s="181"/>
      <c r="H2653" s="127"/>
      <c r="I2653" s="117"/>
      <c r="J2653" s="127"/>
      <c r="K2653" s="149"/>
      <c r="L2653" s="127"/>
      <c r="O2653" s="149"/>
      <c r="P2653" s="127"/>
    </row>
    <row r="2654" spans="6:16">
      <c r="F2654" s="174"/>
      <c r="G2654" s="181"/>
      <c r="H2654" s="127"/>
      <c r="I2654" s="117"/>
      <c r="J2654" s="127"/>
      <c r="K2654" s="149"/>
      <c r="L2654" s="127"/>
      <c r="O2654" s="149"/>
      <c r="P2654" s="127"/>
    </row>
    <row r="2655" spans="6:16">
      <c r="F2655" s="174"/>
      <c r="G2655" s="181"/>
      <c r="H2655" s="127"/>
      <c r="I2655" s="117"/>
      <c r="J2655" s="127"/>
      <c r="K2655" s="149"/>
      <c r="L2655" s="127"/>
      <c r="O2655" s="149"/>
      <c r="P2655" s="127"/>
    </row>
    <row r="2656" spans="6:16">
      <c r="F2656" s="174"/>
      <c r="G2656" s="181"/>
      <c r="H2656" s="127"/>
      <c r="I2656" s="117"/>
      <c r="J2656" s="127"/>
      <c r="K2656" s="149"/>
      <c r="L2656" s="127"/>
      <c r="O2656" s="149"/>
      <c r="P2656" s="127"/>
    </row>
    <row r="2657" spans="6:16">
      <c r="F2657" s="174"/>
      <c r="G2657" s="181"/>
      <c r="H2657" s="127"/>
      <c r="I2657" s="117"/>
      <c r="J2657" s="127"/>
      <c r="K2657" s="149"/>
      <c r="L2657" s="127"/>
      <c r="O2657" s="149"/>
      <c r="P2657" s="127"/>
    </row>
    <row r="2658" spans="6:16">
      <c r="F2658" s="174"/>
      <c r="G2658" s="181"/>
      <c r="H2658" s="127"/>
      <c r="I2658" s="117"/>
      <c r="J2658" s="127"/>
      <c r="K2658" s="149"/>
      <c r="L2658" s="127"/>
      <c r="O2658" s="149"/>
      <c r="P2658" s="127"/>
    </row>
    <row r="2659" spans="6:16">
      <c r="F2659" s="174"/>
      <c r="G2659" s="181"/>
      <c r="H2659" s="127"/>
      <c r="I2659" s="117"/>
      <c r="J2659" s="127"/>
      <c r="K2659" s="149"/>
      <c r="L2659" s="127"/>
      <c r="O2659" s="149"/>
      <c r="P2659" s="127"/>
    </row>
    <row r="2660" spans="6:16">
      <c r="F2660" s="174"/>
      <c r="G2660" s="181"/>
      <c r="H2660" s="127"/>
      <c r="I2660" s="117"/>
      <c r="J2660" s="127"/>
      <c r="K2660" s="149"/>
      <c r="L2660" s="127"/>
      <c r="O2660" s="149"/>
      <c r="P2660" s="127"/>
    </row>
    <row r="2661" spans="6:16">
      <c r="F2661" s="174"/>
      <c r="G2661" s="181"/>
      <c r="H2661" s="127"/>
      <c r="I2661" s="117"/>
      <c r="J2661" s="127"/>
      <c r="K2661" s="149"/>
      <c r="L2661" s="127"/>
      <c r="O2661" s="149"/>
      <c r="P2661" s="127"/>
    </row>
    <row r="2662" spans="6:16">
      <c r="F2662" s="174"/>
      <c r="G2662" s="181"/>
      <c r="H2662" s="127"/>
      <c r="I2662" s="117"/>
      <c r="J2662" s="127"/>
      <c r="K2662" s="149"/>
      <c r="L2662" s="127"/>
      <c r="O2662" s="149"/>
      <c r="P2662" s="127"/>
    </row>
    <row r="2663" spans="6:16">
      <c r="F2663" s="174"/>
      <c r="G2663" s="181"/>
      <c r="H2663" s="127"/>
      <c r="I2663" s="117"/>
      <c r="J2663" s="127"/>
      <c r="K2663" s="149"/>
      <c r="L2663" s="127"/>
      <c r="O2663" s="149"/>
      <c r="P2663" s="127"/>
    </row>
    <row r="2664" spans="6:16">
      <c r="F2664" s="174"/>
      <c r="G2664" s="181"/>
      <c r="H2664" s="127"/>
      <c r="I2664" s="117"/>
      <c r="J2664" s="127"/>
      <c r="K2664" s="149"/>
      <c r="L2664" s="127"/>
      <c r="O2664" s="149"/>
      <c r="P2664" s="127"/>
    </row>
    <row r="2665" spans="6:16">
      <c r="F2665" s="174"/>
      <c r="G2665" s="181"/>
      <c r="H2665" s="127"/>
      <c r="I2665" s="117"/>
      <c r="J2665" s="127"/>
      <c r="K2665" s="149"/>
      <c r="L2665" s="127"/>
      <c r="O2665" s="149"/>
      <c r="P2665" s="127"/>
    </row>
    <row r="2666" spans="6:16">
      <c r="F2666" s="174"/>
      <c r="G2666" s="181"/>
      <c r="H2666" s="127"/>
      <c r="I2666" s="117"/>
      <c r="J2666" s="127"/>
      <c r="K2666" s="149"/>
      <c r="L2666" s="127"/>
      <c r="O2666" s="149"/>
      <c r="P2666" s="127"/>
    </row>
    <row r="2667" spans="6:16">
      <c r="F2667" s="174"/>
      <c r="G2667" s="181"/>
      <c r="H2667" s="127"/>
      <c r="I2667" s="117"/>
      <c r="J2667" s="127"/>
      <c r="K2667" s="149"/>
      <c r="L2667" s="127"/>
      <c r="O2667" s="149"/>
      <c r="P2667" s="127"/>
    </row>
    <row r="2668" spans="6:16">
      <c r="F2668" s="174"/>
      <c r="G2668" s="181"/>
      <c r="H2668" s="127"/>
      <c r="I2668" s="117"/>
      <c r="J2668" s="127"/>
      <c r="K2668" s="149"/>
      <c r="L2668" s="127"/>
      <c r="O2668" s="149"/>
      <c r="P2668" s="127"/>
    </row>
    <row r="2669" spans="6:16">
      <c r="F2669" s="174"/>
      <c r="G2669" s="181"/>
      <c r="H2669" s="127"/>
      <c r="I2669" s="117"/>
      <c r="J2669" s="127"/>
      <c r="K2669" s="149"/>
      <c r="L2669" s="127"/>
      <c r="O2669" s="149"/>
      <c r="P2669" s="127"/>
    </row>
    <row r="2670" spans="6:16">
      <c r="F2670" s="174"/>
      <c r="G2670" s="181"/>
      <c r="H2670" s="127"/>
      <c r="I2670" s="117"/>
      <c r="J2670" s="127"/>
      <c r="K2670" s="149"/>
      <c r="L2670" s="127"/>
      <c r="O2670" s="149"/>
      <c r="P2670" s="127"/>
    </row>
    <row r="2671" spans="6:16">
      <c r="F2671" s="174"/>
      <c r="G2671" s="181"/>
      <c r="H2671" s="127"/>
      <c r="I2671" s="117"/>
      <c r="J2671" s="127"/>
      <c r="K2671" s="149"/>
      <c r="L2671" s="127"/>
      <c r="O2671" s="149"/>
      <c r="P2671" s="127"/>
    </row>
    <row r="2672" spans="6:16">
      <c r="F2672" s="174"/>
      <c r="G2672" s="181"/>
      <c r="H2672" s="127"/>
      <c r="I2672" s="117"/>
      <c r="J2672" s="127"/>
      <c r="K2672" s="149"/>
      <c r="L2672" s="127"/>
      <c r="O2672" s="149"/>
      <c r="P2672" s="127"/>
    </row>
    <row r="2673" spans="6:16">
      <c r="F2673" s="174"/>
      <c r="G2673" s="181"/>
      <c r="H2673" s="127"/>
      <c r="I2673" s="117"/>
      <c r="J2673" s="127"/>
      <c r="K2673" s="149"/>
      <c r="L2673" s="127"/>
      <c r="O2673" s="149"/>
      <c r="P2673" s="127"/>
    </row>
    <row r="2674" spans="6:16">
      <c r="F2674" s="174"/>
      <c r="G2674" s="181"/>
      <c r="H2674" s="127"/>
      <c r="I2674" s="117"/>
      <c r="J2674" s="127"/>
      <c r="K2674" s="149"/>
      <c r="L2674" s="127"/>
      <c r="O2674" s="149"/>
      <c r="P2674" s="127"/>
    </row>
    <row r="2675" spans="6:16">
      <c r="F2675" s="174"/>
      <c r="G2675" s="181"/>
      <c r="H2675" s="127"/>
      <c r="I2675" s="117"/>
      <c r="J2675" s="127"/>
      <c r="K2675" s="149"/>
      <c r="L2675" s="127"/>
      <c r="O2675" s="149"/>
      <c r="P2675" s="127"/>
    </row>
    <row r="2676" spans="6:16">
      <c r="F2676" s="174"/>
      <c r="G2676" s="181"/>
      <c r="H2676" s="127"/>
      <c r="I2676" s="117"/>
      <c r="J2676" s="127"/>
      <c r="K2676" s="149"/>
      <c r="L2676" s="127"/>
      <c r="O2676" s="149"/>
      <c r="P2676" s="127"/>
    </row>
    <row r="2677" spans="6:16">
      <c r="F2677" s="174"/>
      <c r="G2677" s="181"/>
      <c r="H2677" s="127"/>
      <c r="I2677" s="117"/>
      <c r="J2677" s="127"/>
      <c r="K2677" s="149"/>
      <c r="L2677" s="127"/>
      <c r="O2677" s="149"/>
      <c r="P2677" s="127"/>
    </row>
    <row r="2678" spans="6:16">
      <c r="F2678" s="174"/>
      <c r="G2678" s="181"/>
      <c r="H2678" s="127"/>
      <c r="I2678" s="117"/>
      <c r="J2678" s="127"/>
      <c r="K2678" s="149"/>
      <c r="L2678" s="127"/>
      <c r="O2678" s="149"/>
      <c r="P2678" s="127"/>
    </row>
    <row r="2679" spans="6:16">
      <c r="F2679" s="174"/>
      <c r="G2679" s="181"/>
      <c r="H2679" s="127"/>
      <c r="I2679" s="117"/>
      <c r="J2679" s="127"/>
      <c r="K2679" s="149"/>
      <c r="L2679" s="127"/>
      <c r="O2679" s="149"/>
      <c r="P2679" s="127"/>
    </row>
    <row r="2680" spans="6:16">
      <c r="F2680" s="174"/>
      <c r="G2680" s="181"/>
      <c r="H2680" s="127"/>
      <c r="I2680" s="117"/>
      <c r="J2680" s="127"/>
      <c r="K2680" s="149"/>
      <c r="L2680" s="127"/>
      <c r="O2680" s="149"/>
      <c r="P2680" s="127"/>
    </row>
    <row r="2681" spans="6:16">
      <c r="F2681" s="174"/>
      <c r="G2681" s="181"/>
      <c r="H2681" s="127"/>
      <c r="I2681" s="117"/>
      <c r="J2681" s="127"/>
      <c r="K2681" s="149"/>
      <c r="L2681" s="127"/>
      <c r="O2681" s="149"/>
      <c r="P2681" s="127"/>
    </row>
    <row r="2682" spans="6:16">
      <c r="F2682" s="174"/>
      <c r="G2682" s="181"/>
      <c r="H2682" s="127"/>
      <c r="I2682" s="117"/>
      <c r="J2682" s="127"/>
      <c r="K2682" s="149"/>
      <c r="L2682" s="127"/>
      <c r="O2682" s="149"/>
      <c r="P2682" s="127"/>
    </row>
    <row r="2683" spans="6:16">
      <c r="F2683" s="174"/>
      <c r="G2683" s="181"/>
      <c r="H2683" s="127"/>
      <c r="I2683" s="117"/>
      <c r="J2683" s="127"/>
      <c r="K2683" s="149"/>
      <c r="L2683" s="127"/>
      <c r="O2683" s="149"/>
      <c r="P2683" s="127"/>
    </row>
    <row r="2684" spans="6:16">
      <c r="F2684" s="174"/>
      <c r="G2684" s="181"/>
      <c r="H2684" s="127"/>
      <c r="I2684" s="117"/>
      <c r="J2684" s="127"/>
      <c r="K2684" s="149"/>
      <c r="L2684" s="127"/>
      <c r="O2684" s="149"/>
      <c r="P2684" s="127"/>
    </row>
    <row r="2685" spans="6:16">
      <c r="F2685" s="174"/>
      <c r="G2685" s="181"/>
      <c r="H2685" s="127"/>
      <c r="I2685" s="117"/>
      <c r="J2685" s="127"/>
      <c r="K2685" s="149"/>
      <c r="L2685" s="127"/>
      <c r="O2685" s="149"/>
      <c r="P2685" s="127"/>
    </row>
    <row r="2686" spans="6:16">
      <c r="F2686" s="174"/>
      <c r="G2686" s="181"/>
      <c r="H2686" s="127"/>
      <c r="I2686" s="117"/>
      <c r="J2686" s="127"/>
      <c r="K2686" s="149"/>
      <c r="L2686" s="127"/>
      <c r="O2686" s="149"/>
      <c r="P2686" s="127"/>
    </row>
    <row r="2687" spans="6:16">
      <c r="F2687" s="174"/>
      <c r="G2687" s="181"/>
      <c r="H2687" s="127"/>
      <c r="I2687" s="117"/>
      <c r="J2687" s="127"/>
      <c r="K2687" s="149"/>
      <c r="L2687" s="127"/>
      <c r="O2687" s="149"/>
      <c r="P2687" s="127"/>
    </row>
    <row r="2688" spans="6:16">
      <c r="F2688" s="174"/>
      <c r="G2688" s="181"/>
      <c r="H2688" s="127"/>
      <c r="I2688" s="117"/>
      <c r="J2688" s="127"/>
      <c r="K2688" s="149"/>
      <c r="L2688" s="127"/>
      <c r="O2688" s="149"/>
      <c r="P2688" s="127"/>
    </row>
    <row r="2689" spans="6:16">
      <c r="F2689" s="174"/>
      <c r="G2689" s="181"/>
      <c r="H2689" s="127"/>
      <c r="I2689" s="117"/>
      <c r="J2689" s="127"/>
      <c r="K2689" s="149"/>
      <c r="L2689" s="127"/>
      <c r="O2689" s="149"/>
      <c r="P2689" s="127"/>
    </row>
    <row r="2690" spans="6:16">
      <c r="F2690" s="174"/>
      <c r="G2690" s="181"/>
      <c r="H2690" s="127"/>
      <c r="I2690" s="117"/>
      <c r="J2690" s="127"/>
      <c r="K2690" s="149"/>
      <c r="L2690" s="127"/>
      <c r="O2690" s="149"/>
      <c r="P2690" s="127"/>
    </row>
    <row r="2691" spans="6:16">
      <c r="F2691" s="174"/>
      <c r="G2691" s="181"/>
      <c r="H2691" s="127"/>
      <c r="I2691" s="117"/>
      <c r="J2691" s="127"/>
      <c r="K2691" s="149"/>
      <c r="L2691" s="127"/>
      <c r="O2691" s="149"/>
      <c r="P2691" s="127"/>
    </row>
    <row r="2692" spans="6:16">
      <c r="F2692" s="174"/>
      <c r="G2692" s="181"/>
      <c r="H2692" s="127"/>
      <c r="I2692" s="117"/>
      <c r="J2692" s="127"/>
      <c r="K2692" s="149"/>
      <c r="L2692" s="127"/>
      <c r="O2692" s="149"/>
      <c r="P2692" s="127"/>
    </row>
    <row r="2693" spans="6:16">
      <c r="F2693" s="174"/>
      <c r="G2693" s="181"/>
      <c r="H2693" s="127"/>
      <c r="I2693" s="117"/>
      <c r="J2693" s="127"/>
      <c r="K2693" s="149"/>
      <c r="L2693" s="127"/>
      <c r="O2693" s="149"/>
      <c r="P2693" s="127"/>
    </row>
    <row r="2694" spans="6:16">
      <c r="F2694" s="174"/>
      <c r="G2694" s="181"/>
      <c r="H2694" s="127"/>
      <c r="I2694" s="117"/>
      <c r="J2694" s="127"/>
      <c r="K2694" s="149"/>
      <c r="L2694" s="127"/>
      <c r="O2694" s="149"/>
      <c r="P2694" s="127"/>
    </row>
    <row r="2695" spans="6:16">
      <c r="F2695" s="174"/>
      <c r="G2695" s="181"/>
      <c r="H2695" s="127"/>
      <c r="I2695" s="117"/>
      <c r="J2695" s="127"/>
      <c r="K2695" s="149"/>
      <c r="L2695" s="127"/>
      <c r="O2695" s="149"/>
      <c r="P2695" s="127"/>
    </row>
    <row r="2696" spans="6:16">
      <c r="F2696" s="174"/>
      <c r="G2696" s="181"/>
      <c r="H2696" s="127"/>
      <c r="I2696" s="117"/>
      <c r="J2696" s="127"/>
      <c r="K2696" s="149"/>
      <c r="L2696" s="127"/>
      <c r="O2696" s="149"/>
      <c r="P2696" s="127"/>
    </row>
    <row r="2697" spans="6:16">
      <c r="F2697" s="174"/>
      <c r="G2697" s="181"/>
      <c r="H2697" s="127"/>
      <c r="I2697" s="117"/>
      <c r="J2697" s="127"/>
      <c r="K2697" s="149"/>
      <c r="L2697" s="127"/>
      <c r="O2697" s="149"/>
      <c r="P2697" s="127"/>
    </row>
    <row r="2698" spans="6:16">
      <c r="F2698" s="174"/>
      <c r="G2698" s="181"/>
      <c r="H2698" s="127"/>
      <c r="I2698" s="117"/>
      <c r="J2698" s="127"/>
      <c r="K2698" s="149"/>
      <c r="L2698" s="127"/>
      <c r="O2698" s="149"/>
      <c r="P2698" s="127"/>
    </row>
    <row r="2699" spans="6:16">
      <c r="F2699" s="174"/>
      <c r="G2699" s="181"/>
      <c r="H2699" s="127"/>
      <c r="I2699" s="117"/>
      <c r="J2699" s="127"/>
      <c r="K2699" s="149"/>
      <c r="L2699" s="127"/>
      <c r="O2699" s="149"/>
      <c r="P2699" s="127"/>
    </row>
    <row r="2700" spans="6:16">
      <c r="F2700" s="174"/>
      <c r="G2700" s="181"/>
      <c r="H2700" s="127"/>
      <c r="I2700" s="117"/>
      <c r="J2700" s="127"/>
      <c r="K2700" s="149"/>
      <c r="L2700" s="127"/>
      <c r="O2700" s="149"/>
      <c r="P2700" s="127"/>
    </row>
    <row r="2701" spans="6:16">
      <c r="F2701" s="174"/>
      <c r="G2701" s="181"/>
      <c r="H2701" s="127"/>
      <c r="I2701" s="117"/>
      <c r="J2701" s="127"/>
      <c r="K2701" s="149"/>
      <c r="L2701" s="127"/>
      <c r="O2701" s="149"/>
      <c r="P2701" s="127"/>
    </row>
    <row r="2702" spans="6:16">
      <c r="F2702" s="174"/>
      <c r="G2702" s="181"/>
      <c r="H2702" s="127"/>
      <c r="I2702" s="117"/>
      <c r="J2702" s="127"/>
      <c r="K2702" s="149"/>
      <c r="L2702" s="127"/>
      <c r="O2702" s="149"/>
      <c r="P2702" s="127"/>
    </row>
    <row r="2703" spans="6:16">
      <c r="F2703" s="174"/>
      <c r="G2703" s="181"/>
      <c r="H2703" s="127"/>
      <c r="I2703" s="117"/>
      <c r="J2703" s="127"/>
      <c r="K2703" s="149"/>
      <c r="L2703" s="127"/>
      <c r="O2703" s="149"/>
      <c r="P2703" s="127"/>
    </row>
    <row r="2704" spans="6:16">
      <c r="F2704" s="174"/>
      <c r="G2704" s="181"/>
      <c r="H2704" s="127"/>
      <c r="I2704" s="117"/>
      <c r="J2704" s="127"/>
      <c r="K2704" s="149"/>
      <c r="L2704" s="127"/>
      <c r="O2704" s="149"/>
      <c r="P2704" s="127"/>
    </row>
    <row r="2705" spans="6:16">
      <c r="F2705" s="174"/>
      <c r="G2705" s="181"/>
      <c r="H2705" s="127"/>
      <c r="I2705" s="117"/>
      <c r="J2705" s="127"/>
      <c r="K2705" s="149"/>
      <c r="L2705" s="127"/>
      <c r="O2705" s="149"/>
      <c r="P2705" s="127"/>
    </row>
    <row r="2706" spans="6:16">
      <c r="F2706" s="174"/>
      <c r="G2706" s="181"/>
      <c r="H2706" s="127"/>
      <c r="I2706" s="117"/>
      <c r="J2706" s="127"/>
      <c r="K2706" s="149"/>
      <c r="L2706" s="127"/>
      <c r="O2706" s="149"/>
      <c r="P2706" s="127"/>
    </row>
    <row r="2707" spans="6:16">
      <c r="F2707" s="174"/>
      <c r="G2707" s="181"/>
      <c r="H2707" s="127"/>
      <c r="I2707" s="117"/>
      <c r="J2707" s="127"/>
      <c r="K2707" s="149"/>
      <c r="L2707" s="127"/>
      <c r="O2707" s="149"/>
      <c r="P2707" s="127"/>
    </row>
    <row r="2708" spans="6:16">
      <c r="F2708" s="174"/>
      <c r="G2708" s="181"/>
      <c r="H2708" s="127"/>
      <c r="I2708" s="117"/>
      <c r="J2708" s="127"/>
      <c r="K2708" s="149"/>
      <c r="L2708" s="127"/>
      <c r="O2708" s="149"/>
      <c r="P2708" s="127"/>
    </row>
    <row r="2709" spans="6:16">
      <c r="F2709" s="174"/>
      <c r="G2709" s="181"/>
      <c r="H2709" s="127"/>
      <c r="I2709" s="117"/>
      <c r="J2709" s="127"/>
      <c r="K2709" s="149"/>
      <c r="L2709" s="127"/>
      <c r="O2709" s="149"/>
      <c r="P2709" s="127"/>
    </row>
    <row r="2710" spans="6:16">
      <c r="F2710" s="174"/>
      <c r="G2710" s="181"/>
      <c r="H2710" s="127"/>
      <c r="I2710" s="117"/>
      <c r="J2710" s="127"/>
      <c r="K2710" s="149"/>
      <c r="L2710" s="127"/>
      <c r="O2710" s="149"/>
      <c r="P2710" s="127"/>
    </row>
    <row r="2711" spans="6:16">
      <c r="F2711" s="174"/>
      <c r="G2711" s="181"/>
      <c r="H2711" s="127"/>
      <c r="I2711" s="117"/>
      <c r="J2711" s="127"/>
      <c r="K2711" s="149"/>
      <c r="L2711" s="127"/>
      <c r="O2711" s="149"/>
      <c r="P2711" s="127"/>
    </row>
    <row r="2712" spans="6:16">
      <c r="F2712" s="174"/>
      <c r="G2712" s="181"/>
      <c r="H2712" s="127"/>
      <c r="I2712" s="117"/>
      <c r="J2712" s="127"/>
      <c r="K2712" s="149"/>
      <c r="L2712" s="127"/>
      <c r="O2712" s="149"/>
      <c r="P2712" s="127"/>
    </row>
    <row r="2713" spans="6:16">
      <c r="F2713" s="174"/>
      <c r="G2713" s="181"/>
      <c r="H2713" s="127"/>
      <c r="I2713" s="117"/>
      <c r="J2713" s="127"/>
      <c r="K2713" s="149"/>
      <c r="L2713" s="127"/>
      <c r="O2713" s="149"/>
      <c r="P2713" s="127"/>
    </row>
    <row r="2714" spans="6:16">
      <c r="F2714" s="174"/>
      <c r="G2714" s="181"/>
      <c r="H2714" s="127"/>
      <c r="I2714" s="117"/>
      <c r="J2714" s="127"/>
      <c r="K2714" s="149"/>
      <c r="L2714" s="127"/>
      <c r="O2714" s="149"/>
      <c r="P2714" s="127"/>
    </row>
    <row r="2715" spans="6:16">
      <c r="F2715" s="174"/>
      <c r="G2715" s="181"/>
      <c r="H2715" s="127"/>
      <c r="I2715" s="117"/>
      <c r="J2715" s="127"/>
      <c r="K2715" s="149"/>
      <c r="L2715" s="127"/>
      <c r="O2715" s="149"/>
      <c r="P2715" s="127"/>
    </row>
    <row r="2716" spans="6:16">
      <c r="F2716" s="174"/>
      <c r="G2716" s="181"/>
      <c r="H2716" s="127"/>
      <c r="I2716" s="117"/>
      <c r="J2716" s="127"/>
      <c r="K2716" s="149"/>
      <c r="L2716" s="127"/>
      <c r="O2716" s="149"/>
      <c r="P2716" s="127"/>
    </row>
    <row r="2717" spans="6:16">
      <c r="F2717" s="174"/>
      <c r="G2717" s="181"/>
      <c r="H2717" s="127"/>
      <c r="I2717" s="117"/>
      <c r="J2717" s="127"/>
      <c r="K2717" s="149"/>
      <c r="L2717" s="127"/>
      <c r="O2717" s="149"/>
      <c r="P2717" s="127"/>
    </row>
    <row r="2718" spans="6:16">
      <c r="F2718" s="174"/>
      <c r="G2718" s="181"/>
      <c r="H2718" s="127"/>
      <c r="I2718" s="117"/>
      <c r="J2718" s="127"/>
      <c r="K2718" s="149"/>
      <c r="L2718" s="127"/>
      <c r="O2718" s="149"/>
      <c r="P2718" s="127"/>
    </row>
    <row r="2719" spans="6:16">
      <c r="F2719" s="174"/>
      <c r="G2719" s="181"/>
      <c r="H2719" s="127"/>
      <c r="I2719" s="117"/>
      <c r="J2719" s="127"/>
      <c r="K2719" s="149"/>
      <c r="L2719" s="127"/>
      <c r="O2719" s="149"/>
      <c r="P2719" s="127"/>
    </row>
    <row r="2720" spans="6:16">
      <c r="F2720" s="174"/>
      <c r="G2720" s="181"/>
      <c r="H2720" s="127"/>
      <c r="I2720" s="117"/>
      <c r="J2720" s="127"/>
      <c r="K2720" s="149"/>
      <c r="L2720" s="127"/>
      <c r="O2720" s="149"/>
      <c r="P2720" s="127"/>
    </row>
    <row r="2721" spans="6:16">
      <c r="F2721" s="174"/>
      <c r="G2721" s="181"/>
      <c r="H2721" s="127"/>
      <c r="I2721" s="117"/>
      <c r="J2721" s="127"/>
      <c r="K2721" s="149"/>
      <c r="L2721" s="127"/>
      <c r="O2721" s="149"/>
      <c r="P2721" s="127"/>
    </row>
    <row r="2722" spans="6:16">
      <c r="F2722" s="174"/>
      <c r="G2722" s="181"/>
      <c r="H2722" s="127"/>
      <c r="I2722" s="117"/>
      <c r="J2722" s="127"/>
      <c r="K2722" s="149"/>
      <c r="L2722" s="127"/>
      <c r="O2722" s="149"/>
      <c r="P2722" s="127"/>
    </row>
    <row r="2723" spans="6:16">
      <c r="F2723" s="174"/>
      <c r="G2723" s="181"/>
      <c r="H2723" s="127"/>
      <c r="I2723" s="117"/>
      <c r="J2723" s="127"/>
      <c r="K2723" s="149"/>
      <c r="L2723" s="127"/>
      <c r="O2723" s="149"/>
      <c r="P2723" s="127"/>
    </row>
    <row r="2724" spans="6:16">
      <c r="F2724" s="174"/>
      <c r="G2724" s="181"/>
      <c r="H2724" s="127"/>
      <c r="I2724" s="117"/>
      <c r="J2724" s="127"/>
      <c r="K2724" s="149"/>
      <c r="L2724" s="127"/>
      <c r="O2724" s="149"/>
      <c r="P2724" s="127"/>
    </row>
    <row r="2725" spans="6:16">
      <c r="F2725" s="174"/>
      <c r="G2725" s="181"/>
      <c r="H2725" s="127"/>
      <c r="I2725" s="117"/>
      <c r="J2725" s="127"/>
      <c r="K2725" s="149"/>
      <c r="L2725" s="127"/>
      <c r="O2725" s="149"/>
      <c r="P2725" s="127"/>
    </row>
    <row r="2726" spans="6:16">
      <c r="F2726" s="174"/>
      <c r="G2726" s="181"/>
      <c r="H2726" s="127"/>
      <c r="I2726" s="117"/>
      <c r="J2726" s="127"/>
      <c r="K2726" s="149"/>
      <c r="L2726" s="127"/>
      <c r="O2726" s="149"/>
      <c r="P2726" s="127"/>
    </row>
    <row r="2727" spans="6:16">
      <c r="F2727" s="174"/>
      <c r="G2727" s="181"/>
      <c r="H2727" s="127"/>
      <c r="I2727" s="117"/>
      <c r="J2727" s="127"/>
      <c r="K2727" s="149"/>
      <c r="L2727" s="127"/>
      <c r="O2727" s="149"/>
      <c r="P2727" s="127"/>
    </row>
    <row r="2728" spans="6:16">
      <c r="F2728" s="174"/>
      <c r="G2728" s="181"/>
      <c r="H2728" s="127"/>
      <c r="I2728" s="117"/>
      <c r="J2728" s="127"/>
      <c r="K2728" s="149"/>
      <c r="L2728" s="127"/>
      <c r="O2728" s="149"/>
      <c r="P2728" s="127"/>
    </row>
    <row r="2729" spans="6:16">
      <c r="F2729" s="174"/>
      <c r="G2729" s="181"/>
      <c r="H2729" s="127"/>
      <c r="I2729" s="117"/>
      <c r="J2729" s="127"/>
      <c r="K2729" s="149"/>
      <c r="L2729" s="127"/>
      <c r="O2729" s="149"/>
      <c r="P2729" s="127"/>
    </row>
    <row r="2730" spans="6:16">
      <c r="F2730" s="174"/>
      <c r="G2730" s="181"/>
      <c r="H2730" s="127"/>
      <c r="I2730" s="117"/>
      <c r="J2730" s="127"/>
      <c r="K2730" s="149"/>
      <c r="L2730" s="127"/>
      <c r="O2730" s="149"/>
      <c r="P2730" s="127"/>
    </row>
    <row r="2731" spans="6:16">
      <c r="F2731" s="174"/>
      <c r="G2731" s="181"/>
      <c r="H2731" s="127"/>
      <c r="I2731" s="117"/>
      <c r="J2731" s="127"/>
      <c r="K2731" s="149"/>
      <c r="L2731" s="127"/>
      <c r="O2731" s="149"/>
      <c r="P2731" s="127"/>
    </row>
    <row r="2732" spans="6:16">
      <c r="F2732" s="174"/>
      <c r="G2732" s="181"/>
      <c r="H2732" s="127"/>
      <c r="I2732" s="117"/>
      <c r="J2732" s="127"/>
      <c r="K2732" s="149"/>
      <c r="L2732" s="127"/>
      <c r="O2732" s="149"/>
      <c r="P2732" s="127"/>
    </row>
    <row r="2733" spans="6:16">
      <c r="F2733" s="174"/>
      <c r="G2733" s="181"/>
      <c r="H2733" s="127"/>
      <c r="I2733" s="117"/>
      <c r="J2733" s="127"/>
      <c r="K2733" s="149"/>
      <c r="L2733" s="127"/>
      <c r="O2733" s="149"/>
      <c r="P2733" s="127"/>
    </row>
    <row r="2734" spans="6:16">
      <c r="F2734" s="174"/>
      <c r="G2734" s="181"/>
      <c r="H2734" s="127"/>
      <c r="I2734" s="117"/>
      <c r="J2734" s="127"/>
      <c r="K2734" s="149"/>
      <c r="L2734" s="127"/>
      <c r="O2734" s="149"/>
      <c r="P2734" s="127"/>
    </row>
    <row r="2735" spans="6:16">
      <c r="F2735" s="174"/>
      <c r="G2735" s="181"/>
      <c r="H2735" s="127"/>
      <c r="I2735" s="117"/>
      <c r="J2735" s="127"/>
      <c r="K2735" s="149"/>
      <c r="L2735" s="127"/>
      <c r="O2735" s="149"/>
      <c r="P2735" s="127"/>
    </row>
    <row r="2736" spans="6:16">
      <c r="F2736" s="174"/>
      <c r="G2736" s="181"/>
      <c r="H2736" s="127"/>
      <c r="I2736" s="117"/>
      <c r="J2736" s="127"/>
      <c r="K2736" s="149"/>
      <c r="L2736" s="127"/>
      <c r="O2736" s="149"/>
      <c r="P2736" s="127"/>
    </row>
    <row r="2737" spans="6:16">
      <c r="F2737" s="174"/>
      <c r="G2737" s="181"/>
      <c r="H2737" s="127"/>
      <c r="I2737" s="117"/>
      <c r="J2737" s="127"/>
      <c r="K2737" s="149"/>
      <c r="L2737" s="127"/>
      <c r="O2737" s="149"/>
      <c r="P2737" s="127"/>
    </row>
    <row r="2738" spans="6:16">
      <c r="F2738" s="174"/>
      <c r="G2738" s="181"/>
      <c r="H2738" s="127"/>
      <c r="I2738" s="117"/>
      <c r="J2738" s="127"/>
      <c r="K2738" s="149"/>
      <c r="L2738" s="127"/>
      <c r="O2738" s="149"/>
      <c r="P2738" s="127"/>
    </row>
    <row r="2739" spans="6:16">
      <c r="F2739" s="174"/>
      <c r="G2739" s="181"/>
      <c r="H2739" s="127"/>
      <c r="I2739" s="117"/>
      <c r="J2739" s="127"/>
      <c r="K2739" s="149"/>
      <c r="L2739" s="127"/>
      <c r="O2739" s="149"/>
      <c r="P2739" s="127"/>
    </row>
    <row r="2740" spans="6:16">
      <c r="F2740" s="174"/>
      <c r="G2740" s="181"/>
      <c r="H2740" s="127"/>
      <c r="I2740" s="117"/>
      <c r="J2740" s="127"/>
      <c r="K2740" s="149"/>
      <c r="L2740" s="127"/>
      <c r="O2740" s="149"/>
      <c r="P2740" s="127"/>
    </row>
    <row r="2741" spans="6:16">
      <c r="F2741" s="174"/>
      <c r="G2741" s="181"/>
      <c r="H2741" s="127"/>
      <c r="I2741" s="117"/>
      <c r="J2741" s="127"/>
      <c r="K2741" s="149"/>
      <c r="L2741" s="127"/>
      <c r="O2741" s="149"/>
      <c r="P2741" s="127"/>
    </row>
    <row r="2742" spans="6:16">
      <c r="F2742" s="174"/>
      <c r="G2742" s="181"/>
      <c r="H2742" s="127"/>
      <c r="I2742" s="117"/>
      <c r="J2742" s="127"/>
      <c r="K2742" s="149"/>
      <c r="L2742" s="127"/>
      <c r="O2742" s="149"/>
      <c r="P2742" s="127"/>
    </row>
    <row r="2743" spans="6:16">
      <c r="F2743" s="174"/>
      <c r="G2743" s="181"/>
      <c r="H2743" s="127"/>
      <c r="I2743" s="117"/>
      <c r="J2743" s="127"/>
      <c r="K2743" s="149"/>
      <c r="L2743" s="127"/>
      <c r="O2743" s="149"/>
      <c r="P2743" s="127"/>
    </row>
    <row r="2744" spans="6:16">
      <c r="F2744" s="174"/>
      <c r="G2744" s="181"/>
      <c r="H2744" s="127"/>
      <c r="I2744" s="117"/>
      <c r="J2744" s="127"/>
      <c r="K2744" s="149"/>
      <c r="L2744" s="127"/>
      <c r="O2744" s="149"/>
      <c r="P2744" s="127"/>
    </row>
    <row r="2745" spans="6:16">
      <c r="F2745" s="174"/>
      <c r="G2745" s="181"/>
      <c r="H2745" s="127"/>
      <c r="I2745" s="117"/>
      <c r="J2745" s="127"/>
      <c r="K2745" s="149"/>
      <c r="L2745" s="127"/>
      <c r="O2745" s="149"/>
      <c r="P2745" s="127"/>
    </row>
    <row r="2746" spans="6:16">
      <c r="F2746" s="174"/>
      <c r="G2746" s="181"/>
      <c r="H2746" s="127"/>
      <c r="I2746" s="117"/>
      <c r="J2746" s="127"/>
      <c r="K2746" s="149"/>
      <c r="L2746" s="127"/>
      <c r="O2746" s="149"/>
      <c r="P2746" s="127"/>
    </row>
    <row r="2747" spans="6:16">
      <c r="F2747" s="174"/>
      <c r="G2747" s="181"/>
      <c r="H2747" s="127"/>
      <c r="I2747" s="117"/>
      <c r="J2747" s="127"/>
      <c r="K2747" s="149"/>
      <c r="L2747" s="127"/>
      <c r="O2747" s="149"/>
      <c r="P2747" s="127"/>
    </row>
    <row r="2748" spans="6:16">
      <c r="F2748" s="174"/>
      <c r="G2748" s="181"/>
      <c r="H2748" s="127"/>
      <c r="I2748" s="117"/>
      <c r="J2748" s="127"/>
      <c r="K2748" s="149"/>
      <c r="L2748" s="127"/>
      <c r="O2748" s="149"/>
      <c r="P2748" s="127"/>
    </row>
    <row r="2749" spans="6:16">
      <c r="F2749" s="174"/>
      <c r="G2749" s="181"/>
      <c r="H2749" s="127"/>
      <c r="I2749" s="117"/>
      <c r="J2749" s="127"/>
      <c r="K2749" s="149"/>
      <c r="L2749" s="127"/>
      <c r="O2749" s="149"/>
      <c r="P2749" s="127"/>
    </row>
    <row r="2750" spans="6:16">
      <c r="F2750" s="174"/>
      <c r="G2750" s="181"/>
      <c r="H2750" s="127"/>
      <c r="I2750" s="117"/>
      <c r="J2750" s="127"/>
      <c r="K2750" s="149"/>
      <c r="L2750" s="127"/>
      <c r="O2750" s="149"/>
      <c r="P2750" s="127"/>
    </row>
    <row r="2751" spans="6:16">
      <c r="F2751" s="174"/>
      <c r="G2751" s="181"/>
      <c r="H2751" s="127"/>
      <c r="I2751" s="117"/>
      <c r="J2751" s="127"/>
      <c r="K2751" s="149"/>
      <c r="L2751" s="127"/>
      <c r="O2751" s="149"/>
      <c r="P2751" s="127"/>
    </row>
    <row r="2752" spans="6:16">
      <c r="F2752" s="174"/>
      <c r="G2752" s="181"/>
      <c r="H2752" s="127"/>
      <c r="I2752" s="117"/>
      <c r="J2752" s="127"/>
      <c r="K2752" s="149"/>
      <c r="L2752" s="127"/>
      <c r="O2752" s="149"/>
      <c r="P2752" s="127"/>
    </row>
    <row r="2753" spans="6:16">
      <c r="F2753" s="174"/>
      <c r="G2753" s="181"/>
      <c r="H2753" s="127"/>
      <c r="I2753" s="117"/>
      <c r="J2753" s="127"/>
      <c r="K2753" s="149"/>
      <c r="L2753" s="127"/>
      <c r="O2753" s="149"/>
      <c r="P2753" s="127"/>
    </row>
    <row r="2754" spans="6:16">
      <c r="F2754" s="174"/>
      <c r="G2754" s="181"/>
      <c r="H2754" s="127"/>
      <c r="I2754" s="117"/>
      <c r="J2754" s="127"/>
      <c r="K2754" s="149"/>
      <c r="L2754" s="127"/>
      <c r="O2754" s="149"/>
      <c r="P2754" s="127"/>
    </row>
    <row r="2755" spans="6:16">
      <c r="F2755" s="174"/>
      <c r="G2755" s="181"/>
      <c r="H2755" s="127"/>
      <c r="I2755" s="117"/>
      <c r="J2755" s="127"/>
      <c r="K2755" s="149"/>
      <c r="L2755" s="127"/>
      <c r="O2755" s="149"/>
      <c r="P2755" s="127"/>
    </row>
    <row r="2756" spans="6:16">
      <c r="F2756" s="174"/>
      <c r="G2756" s="181"/>
      <c r="H2756" s="127"/>
      <c r="I2756" s="117"/>
      <c r="J2756" s="127"/>
      <c r="K2756" s="149"/>
      <c r="L2756" s="127"/>
      <c r="O2756" s="149"/>
      <c r="P2756" s="127"/>
    </row>
    <row r="2757" spans="6:16">
      <c r="F2757" s="174"/>
      <c r="G2757" s="181"/>
      <c r="H2757" s="127"/>
      <c r="I2757" s="117"/>
      <c r="J2757" s="127"/>
      <c r="K2757" s="149"/>
      <c r="L2757" s="127"/>
      <c r="O2757" s="149"/>
      <c r="P2757" s="127"/>
    </row>
    <row r="2758" spans="6:16">
      <c r="F2758" s="174"/>
      <c r="G2758" s="181"/>
      <c r="H2758" s="127"/>
      <c r="I2758" s="117"/>
      <c r="J2758" s="127"/>
      <c r="K2758" s="149"/>
      <c r="L2758" s="127"/>
      <c r="O2758" s="149"/>
      <c r="P2758" s="127"/>
    </row>
    <row r="2759" spans="6:16">
      <c r="F2759" s="174"/>
      <c r="G2759" s="181"/>
      <c r="H2759" s="127"/>
      <c r="I2759" s="117"/>
      <c r="J2759" s="127"/>
      <c r="K2759" s="149"/>
      <c r="L2759" s="127"/>
      <c r="O2759" s="149"/>
      <c r="P2759" s="127"/>
    </row>
    <row r="2760" spans="6:16">
      <c r="F2760" s="174"/>
      <c r="G2760" s="181"/>
      <c r="H2760" s="127"/>
      <c r="I2760" s="117"/>
      <c r="J2760" s="127"/>
      <c r="K2760" s="149"/>
      <c r="L2760" s="127"/>
      <c r="O2760" s="149"/>
      <c r="P2760" s="127"/>
    </row>
    <row r="2761" spans="6:16">
      <c r="F2761" s="174"/>
      <c r="G2761" s="181"/>
      <c r="H2761" s="127"/>
      <c r="I2761" s="117"/>
      <c r="J2761" s="127"/>
      <c r="K2761" s="149"/>
      <c r="L2761" s="127"/>
      <c r="O2761" s="149"/>
      <c r="P2761" s="127"/>
    </row>
    <row r="2762" spans="6:16">
      <c r="F2762" s="174"/>
      <c r="G2762" s="181"/>
      <c r="H2762" s="127"/>
      <c r="I2762" s="117"/>
      <c r="J2762" s="127"/>
      <c r="K2762" s="149"/>
      <c r="L2762" s="127"/>
      <c r="O2762" s="149"/>
      <c r="P2762" s="127"/>
    </row>
    <row r="2763" spans="6:16">
      <c r="F2763" s="174"/>
      <c r="G2763" s="181"/>
      <c r="H2763" s="127"/>
      <c r="I2763" s="117"/>
      <c r="J2763" s="127"/>
      <c r="K2763" s="149"/>
      <c r="L2763" s="127"/>
      <c r="O2763" s="149"/>
      <c r="P2763" s="127"/>
    </row>
    <row r="2764" spans="6:16">
      <c r="F2764" s="174"/>
      <c r="G2764" s="181"/>
      <c r="H2764" s="127"/>
      <c r="I2764" s="117"/>
      <c r="J2764" s="127"/>
      <c r="K2764" s="149"/>
      <c r="L2764" s="127"/>
      <c r="O2764" s="149"/>
      <c r="P2764" s="127"/>
    </row>
    <row r="2765" spans="6:16">
      <c r="F2765" s="174"/>
      <c r="G2765" s="181"/>
      <c r="H2765" s="127"/>
      <c r="I2765" s="117"/>
      <c r="J2765" s="127"/>
      <c r="K2765" s="149"/>
      <c r="L2765" s="127"/>
      <c r="O2765" s="149"/>
      <c r="P2765" s="127"/>
    </row>
    <row r="2766" spans="6:16">
      <c r="F2766" s="174"/>
      <c r="G2766" s="181"/>
      <c r="H2766" s="127"/>
      <c r="I2766" s="117"/>
      <c r="J2766" s="127"/>
      <c r="K2766" s="149"/>
      <c r="L2766" s="127"/>
      <c r="O2766" s="149"/>
      <c r="P2766" s="127"/>
    </row>
    <row r="2767" spans="6:16">
      <c r="F2767" s="174"/>
      <c r="G2767" s="181"/>
      <c r="H2767" s="127"/>
      <c r="I2767" s="117"/>
      <c r="J2767" s="127"/>
      <c r="K2767" s="149"/>
      <c r="L2767" s="127"/>
      <c r="O2767" s="149"/>
      <c r="P2767" s="127"/>
    </row>
    <row r="2768" spans="6:16">
      <c r="F2768" s="174"/>
      <c r="G2768" s="181"/>
      <c r="H2768" s="127"/>
      <c r="I2768" s="117"/>
      <c r="J2768" s="127"/>
      <c r="K2768" s="149"/>
      <c r="L2768" s="127"/>
      <c r="O2768" s="149"/>
      <c r="P2768" s="127"/>
    </row>
    <row r="2769" spans="6:16">
      <c r="F2769" s="174"/>
      <c r="G2769" s="181"/>
      <c r="H2769" s="127"/>
      <c r="I2769" s="117"/>
      <c r="J2769" s="127"/>
      <c r="K2769" s="149"/>
      <c r="L2769" s="127"/>
      <c r="O2769" s="149"/>
      <c r="P2769" s="127"/>
    </row>
    <row r="2770" spans="6:16">
      <c r="F2770" s="174"/>
      <c r="G2770" s="181"/>
      <c r="H2770" s="127"/>
      <c r="I2770" s="117"/>
      <c r="J2770" s="127"/>
      <c r="K2770" s="149"/>
      <c r="L2770" s="127"/>
      <c r="O2770" s="149"/>
      <c r="P2770" s="127"/>
    </row>
    <row r="2771" spans="6:16">
      <c r="F2771" s="174"/>
      <c r="G2771" s="181"/>
      <c r="H2771" s="127"/>
      <c r="I2771" s="117"/>
      <c r="J2771" s="127"/>
      <c r="K2771" s="149"/>
      <c r="L2771" s="127"/>
      <c r="O2771" s="149"/>
      <c r="P2771" s="127"/>
    </row>
    <row r="2772" spans="6:16">
      <c r="F2772" s="174"/>
      <c r="G2772" s="181"/>
      <c r="H2772" s="127"/>
      <c r="I2772" s="117"/>
      <c r="J2772" s="127"/>
      <c r="K2772" s="149"/>
      <c r="L2772" s="127"/>
      <c r="O2772" s="149"/>
      <c r="P2772" s="127"/>
    </row>
    <row r="2773" spans="6:16">
      <c r="F2773" s="174"/>
      <c r="G2773" s="181"/>
      <c r="H2773" s="127"/>
      <c r="I2773" s="117"/>
      <c r="J2773" s="127"/>
      <c r="K2773" s="149"/>
      <c r="L2773" s="127"/>
      <c r="O2773" s="149"/>
      <c r="P2773" s="127"/>
    </row>
    <row r="2774" spans="6:16">
      <c r="F2774" s="174"/>
      <c r="G2774" s="181"/>
      <c r="H2774" s="127"/>
      <c r="I2774" s="117"/>
      <c r="J2774" s="127"/>
      <c r="K2774" s="149"/>
      <c r="L2774" s="127"/>
      <c r="O2774" s="149"/>
      <c r="P2774" s="127"/>
    </row>
    <row r="2775" spans="6:16">
      <c r="F2775" s="174"/>
      <c r="G2775" s="181"/>
      <c r="H2775" s="127"/>
      <c r="I2775" s="117"/>
      <c r="J2775" s="127"/>
      <c r="K2775" s="149"/>
      <c r="L2775" s="127"/>
      <c r="O2775" s="149"/>
      <c r="P2775" s="127"/>
    </row>
    <row r="2776" spans="6:16">
      <c r="F2776" s="174"/>
      <c r="G2776" s="181"/>
      <c r="H2776" s="127"/>
      <c r="I2776" s="117"/>
      <c r="J2776" s="127"/>
      <c r="K2776" s="149"/>
      <c r="L2776" s="127"/>
      <c r="O2776" s="149"/>
      <c r="P2776" s="127"/>
    </row>
    <row r="2777" spans="6:16">
      <c r="F2777" s="174"/>
      <c r="G2777" s="181"/>
      <c r="H2777" s="127"/>
      <c r="I2777" s="117"/>
      <c r="J2777" s="127"/>
      <c r="K2777" s="149"/>
      <c r="L2777" s="127"/>
      <c r="O2777" s="149"/>
      <c r="P2777" s="127"/>
    </row>
    <row r="2778" spans="6:16">
      <c r="F2778" s="174"/>
      <c r="G2778" s="181"/>
      <c r="H2778" s="127"/>
      <c r="I2778" s="117"/>
      <c r="J2778" s="127"/>
      <c r="K2778" s="149"/>
      <c r="L2778" s="127"/>
      <c r="O2778" s="149"/>
      <c r="P2778" s="127"/>
    </row>
    <row r="2779" spans="6:16">
      <c r="F2779" s="174"/>
      <c r="G2779" s="181"/>
      <c r="H2779" s="127"/>
      <c r="I2779" s="117"/>
      <c r="J2779" s="127"/>
      <c r="K2779" s="149"/>
      <c r="L2779" s="127"/>
      <c r="O2779" s="149"/>
      <c r="P2779" s="127"/>
    </row>
    <row r="2780" spans="6:16">
      <c r="F2780" s="174"/>
      <c r="G2780" s="181"/>
      <c r="H2780" s="127"/>
      <c r="I2780" s="117"/>
      <c r="J2780" s="127"/>
      <c r="K2780" s="149"/>
      <c r="L2780" s="127"/>
      <c r="O2780" s="149"/>
      <c r="P2780" s="127"/>
    </row>
    <row r="2781" spans="6:16">
      <c r="F2781" s="174"/>
      <c r="G2781" s="181"/>
      <c r="H2781" s="127"/>
      <c r="I2781" s="117"/>
      <c r="J2781" s="127"/>
      <c r="K2781" s="149"/>
      <c r="L2781" s="127"/>
      <c r="O2781" s="149"/>
      <c r="P2781" s="127"/>
    </row>
    <row r="2782" spans="6:16">
      <c r="F2782" s="174"/>
      <c r="G2782" s="181"/>
      <c r="H2782" s="127"/>
      <c r="I2782" s="117"/>
      <c r="J2782" s="127"/>
      <c r="K2782" s="149"/>
      <c r="L2782" s="127"/>
      <c r="O2782" s="149"/>
      <c r="P2782" s="127"/>
    </row>
    <row r="2783" spans="6:16">
      <c r="F2783" s="174"/>
      <c r="G2783" s="181"/>
      <c r="H2783" s="127"/>
      <c r="I2783" s="117"/>
      <c r="J2783" s="127"/>
      <c r="K2783" s="149"/>
      <c r="L2783" s="127"/>
      <c r="O2783" s="149"/>
      <c r="P2783" s="127"/>
    </row>
    <row r="2784" spans="6:16">
      <c r="F2784" s="174"/>
      <c r="G2784" s="181"/>
      <c r="H2784" s="127"/>
      <c r="I2784" s="117"/>
      <c r="J2784" s="127"/>
      <c r="K2784" s="149"/>
      <c r="L2784" s="127"/>
      <c r="O2784" s="149"/>
      <c r="P2784" s="127"/>
    </row>
    <row r="2785" spans="6:16">
      <c r="F2785" s="174"/>
      <c r="G2785" s="181"/>
      <c r="H2785" s="127"/>
      <c r="I2785" s="117"/>
      <c r="J2785" s="127"/>
      <c r="K2785" s="149"/>
      <c r="L2785" s="127"/>
      <c r="O2785" s="149"/>
      <c r="P2785" s="127"/>
    </row>
    <row r="2786" spans="6:16">
      <c r="F2786" s="174"/>
      <c r="G2786" s="181"/>
      <c r="H2786" s="127"/>
      <c r="I2786" s="117"/>
      <c r="J2786" s="127"/>
      <c r="K2786" s="149"/>
      <c r="L2786" s="127"/>
      <c r="O2786" s="149"/>
      <c r="P2786" s="127"/>
    </row>
    <row r="2787" spans="6:16">
      <c r="F2787" s="174"/>
      <c r="G2787" s="181"/>
      <c r="H2787" s="127"/>
      <c r="I2787" s="117"/>
      <c r="J2787" s="127"/>
      <c r="K2787" s="149"/>
      <c r="L2787" s="127"/>
      <c r="O2787" s="149"/>
      <c r="P2787" s="127"/>
    </row>
    <row r="2788" spans="6:16">
      <c r="F2788" s="174"/>
      <c r="G2788" s="181"/>
      <c r="H2788" s="127"/>
      <c r="I2788" s="117"/>
      <c r="J2788" s="127"/>
      <c r="K2788" s="149"/>
      <c r="L2788" s="127"/>
      <c r="O2788" s="149"/>
      <c r="P2788" s="127"/>
    </row>
    <row r="2789" spans="6:16">
      <c r="F2789" s="174"/>
      <c r="G2789" s="181"/>
      <c r="H2789" s="127"/>
      <c r="I2789" s="117"/>
      <c r="J2789" s="127"/>
      <c r="K2789" s="149"/>
      <c r="L2789" s="127"/>
      <c r="O2789" s="149"/>
      <c r="P2789" s="127"/>
    </row>
    <row r="2790" spans="6:16">
      <c r="F2790" s="174"/>
      <c r="G2790" s="181"/>
      <c r="H2790" s="127"/>
      <c r="I2790" s="117"/>
      <c r="J2790" s="127"/>
      <c r="K2790" s="149"/>
      <c r="L2790" s="127"/>
      <c r="O2790" s="149"/>
      <c r="P2790" s="127"/>
    </row>
    <row r="2791" spans="6:16">
      <c r="F2791" s="174"/>
      <c r="G2791" s="181"/>
      <c r="H2791" s="127"/>
      <c r="I2791" s="117"/>
      <c r="J2791" s="127"/>
      <c r="K2791" s="149"/>
      <c r="L2791" s="127"/>
      <c r="O2791" s="149"/>
      <c r="P2791" s="127"/>
    </row>
    <row r="2792" spans="6:16">
      <c r="F2792" s="174"/>
      <c r="G2792" s="181"/>
      <c r="H2792" s="127"/>
      <c r="I2792" s="117"/>
      <c r="J2792" s="127"/>
      <c r="K2792" s="149"/>
      <c r="L2792" s="127"/>
      <c r="O2792" s="149"/>
      <c r="P2792" s="127"/>
    </row>
    <row r="2793" spans="6:16">
      <c r="F2793" s="174"/>
      <c r="G2793" s="181"/>
      <c r="H2793" s="127"/>
      <c r="I2793" s="117"/>
      <c r="J2793" s="127"/>
      <c r="K2793" s="149"/>
      <c r="L2793" s="127"/>
      <c r="O2793" s="149"/>
      <c r="P2793" s="127"/>
    </row>
    <row r="2794" spans="6:16">
      <c r="F2794" s="174"/>
      <c r="G2794" s="181"/>
      <c r="H2794" s="127"/>
      <c r="I2794" s="117"/>
      <c r="J2794" s="127"/>
      <c r="K2794" s="149"/>
      <c r="L2794" s="127"/>
      <c r="O2794" s="149"/>
      <c r="P2794" s="127"/>
    </row>
    <row r="2795" spans="6:16">
      <c r="F2795" s="174"/>
      <c r="G2795" s="181"/>
      <c r="H2795" s="127"/>
      <c r="I2795" s="117"/>
      <c r="J2795" s="127"/>
      <c r="K2795" s="149"/>
      <c r="L2795" s="127"/>
      <c r="O2795" s="149"/>
      <c r="P2795" s="127"/>
    </row>
    <row r="2796" spans="6:16">
      <c r="F2796" s="174"/>
      <c r="G2796" s="181"/>
      <c r="H2796" s="127"/>
      <c r="I2796" s="117"/>
      <c r="J2796" s="127"/>
      <c r="K2796" s="149"/>
      <c r="L2796" s="127"/>
      <c r="O2796" s="149"/>
      <c r="P2796" s="127"/>
    </row>
    <row r="2797" spans="6:16">
      <c r="F2797" s="174"/>
      <c r="G2797" s="181"/>
      <c r="H2797" s="127"/>
      <c r="I2797" s="117"/>
      <c r="J2797" s="127"/>
      <c r="K2797" s="149"/>
      <c r="L2797" s="127"/>
      <c r="O2797" s="149"/>
      <c r="P2797" s="127"/>
    </row>
    <row r="2798" spans="6:16">
      <c r="F2798" s="174"/>
      <c r="G2798" s="181"/>
      <c r="H2798" s="127"/>
      <c r="I2798" s="117"/>
      <c r="J2798" s="127"/>
      <c r="K2798" s="149"/>
      <c r="L2798" s="127"/>
      <c r="O2798" s="149"/>
      <c r="P2798" s="127"/>
    </row>
    <row r="2799" spans="6:16">
      <c r="F2799" s="174"/>
      <c r="G2799" s="181"/>
      <c r="H2799" s="127"/>
      <c r="I2799" s="117"/>
      <c r="J2799" s="127"/>
      <c r="K2799" s="149"/>
      <c r="L2799" s="127"/>
      <c r="O2799" s="149"/>
      <c r="P2799" s="127"/>
    </row>
    <row r="2800" spans="6:16">
      <c r="F2800" s="174"/>
      <c r="G2800" s="181"/>
      <c r="H2800" s="127"/>
      <c r="I2800" s="117"/>
      <c r="J2800" s="127"/>
      <c r="K2800" s="149"/>
      <c r="L2800" s="127"/>
      <c r="O2800" s="149"/>
      <c r="P2800" s="127"/>
    </row>
    <row r="2801" spans="6:16">
      <c r="F2801" s="174"/>
      <c r="G2801" s="181"/>
      <c r="H2801" s="127"/>
      <c r="I2801" s="117"/>
      <c r="J2801" s="127"/>
      <c r="K2801" s="149"/>
      <c r="L2801" s="127"/>
      <c r="O2801" s="149"/>
      <c r="P2801" s="127"/>
    </row>
    <row r="2802" spans="6:16">
      <c r="F2802" s="174"/>
      <c r="G2802" s="181"/>
      <c r="H2802" s="127"/>
      <c r="I2802" s="117"/>
      <c r="J2802" s="127"/>
      <c r="K2802" s="149"/>
      <c r="L2802" s="127"/>
      <c r="O2802" s="149"/>
      <c r="P2802" s="127"/>
    </row>
    <row r="2803" spans="6:16">
      <c r="F2803" s="174"/>
      <c r="G2803" s="181"/>
      <c r="H2803" s="127"/>
      <c r="I2803" s="117"/>
      <c r="J2803" s="127"/>
      <c r="K2803" s="149"/>
      <c r="L2803" s="127"/>
      <c r="O2803" s="149"/>
      <c r="P2803" s="127"/>
    </row>
    <row r="2804" spans="6:16">
      <c r="F2804" s="174"/>
      <c r="G2804" s="181"/>
      <c r="H2804" s="127"/>
      <c r="I2804" s="117"/>
      <c r="J2804" s="127"/>
      <c r="K2804" s="149"/>
      <c r="L2804" s="127"/>
      <c r="O2804" s="149"/>
      <c r="P2804" s="127"/>
    </row>
    <row r="2805" spans="6:16">
      <c r="F2805" s="174"/>
      <c r="G2805" s="181"/>
      <c r="H2805" s="127"/>
      <c r="I2805" s="117"/>
      <c r="J2805" s="127"/>
      <c r="K2805" s="149"/>
      <c r="L2805" s="127"/>
      <c r="O2805" s="149"/>
      <c r="P2805" s="127"/>
    </row>
    <row r="2806" spans="6:16">
      <c r="F2806" s="174"/>
      <c r="G2806" s="181"/>
      <c r="H2806" s="127"/>
      <c r="I2806" s="117"/>
      <c r="J2806" s="127"/>
      <c r="K2806" s="149"/>
      <c r="L2806" s="127"/>
      <c r="O2806" s="149"/>
      <c r="P2806" s="127"/>
    </row>
    <row r="2807" spans="6:16">
      <c r="F2807" s="174"/>
      <c r="G2807" s="181"/>
      <c r="H2807" s="127"/>
      <c r="I2807" s="117"/>
      <c r="J2807" s="127"/>
      <c r="K2807" s="149"/>
      <c r="L2807" s="127"/>
      <c r="O2807" s="149"/>
      <c r="P2807" s="127"/>
    </row>
    <row r="2808" spans="6:16">
      <c r="F2808" s="174"/>
      <c r="G2808" s="181"/>
      <c r="H2808" s="127"/>
      <c r="I2808" s="117"/>
      <c r="J2808" s="127"/>
      <c r="K2808" s="149"/>
      <c r="L2808" s="127"/>
      <c r="O2808" s="149"/>
      <c r="P2808" s="127"/>
    </row>
    <row r="2809" spans="6:16">
      <c r="F2809" s="174"/>
      <c r="G2809" s="181"/>
      <c r="H2809" s="127"/>
      <c r="I2809" s="117"/>
      <c r="J2809" s="127"/>
      <c r="K2809" s="149"/>
      <c r="L2809" s="127"/>
      <c r="O2809" s="149"/>
      <c r="P2809" s="127"/>
    </row>
    <row r="2810" spans="6:16">
      <c r="F2810" s="174"/>
      <c r="G2810" s="181"/>
      <c r="H2810" s="127"/>
      <c r="I2810" s="117"/>
      <c r="J2810" s="127"/>
      <c r="K2810" s="149"/>
      <c r="L2810" s="127"/>
      <c r="O2810" s="149"/>
      <c r="P2810" s="127"/>
    </row>
    <row r="2811" spans="6:16">
      <c r="F2811" s="174"/>
      <c r="G2811" s="181"/>
      <c r="H2811" s="127"/>
      <c r="I2811" s="117"/>
      <c r="J2811" s="127"/>
      <c r="K2811" s="149"/>
      <c r="L2811" s="127"/>
      <c r="O2811" s="149"/>
      <c r="P2811" s="127"/>
    </row>
    <row r="2812" spans="6:16">
      <c r="F2812" s="174"/>
      <c r="G2812" s="181"/>
      <c r="H2812" s="127"/>
      <c r="I2812" s="117"/>
      <c r="J2812" s="127"/>
      <c r="K2812" s="149"/>
      <c r="L2812" s="127"/>
      <c r="O2812" s="149"/>
      <c r="P2812" s="127"/>
    </row>
    <row r="2813" spans="6:16">
      <c r="F2813" s="174"/>
      <c r="G2813" s="181"/>
      <c r="H2813" s="127"/>
      <c r="I2813" s="117"/>
      <c r="J2813" s="127"/>
      <c r="K2813" s="149"/>
      <c r="L2813" s="127"/>
      <c r="O2813" s="149"/>
      <c r="P2813" s="127"/>
    </row>
    <row r="2814" spans="6:16">
      <c r="F2814" s="174"/>
      <c r="G2814" s="181"/>
      <c r="H2814" s="127"/>
      <c r="I2814" s="117"/>
      <c r="J2814" s="127"/>
      <c r="K2814" s="149"/>
      <c r="L2814" s="127"/>
      <c r="O2814" s="149"/>
      <c r="P2814" s="127"/>
    </row>
    <row r="2815" spans="6:16">
      <c r="F2815" s="174"/>
      <c r="G2815" s="181"/>
      <c r="H2815" s="127"/>
      <c r="I2815" s="117"/>
      <c r="J2815" s="127"/>
      <c r="K2815" s="149"/>
      <c r="L2815" s="127"/>
      <c r="O2815" s="149"/>
      <c r="P2815" s="127"/>
    </row>
    <row r="2816" spans="6:16">
      <c r="F2816" s="174"/>
      <c r="G2816" s="181"/>
      <c r="H2816" s="127"/>
      <c r="I2816" s="117"/>
      <c r="J2816" s="127"/>
      <c r="K2816" s="149"/>
      <c r="L2816" s="127"/>
      <c r="O2816" s="149"/>
      <c r="P2816" s="127"/>
    </row>
    <row r="2817" spans="6:16">
      <c r="F2817" s="174"/>
      <c r="G2817" s="181"/>
      <c r="H2817" s="127"/>
      <c r="I2817" s="117"/>
      <c r="J2817" s="127"/>
      <c r="K2817" s="149"/>
      <c r="L2817" s="127"/>
      <c r="O2817" s="149"/>
      <c r="P2817" s="127"/>
    </row>
    <row r="2818" spans="6:16">
      <c r="F2818" s="174"/>
      <c r="G2818" s="181"/>
      <c r="H2818" s="127"/>
      <c r="I2818" s="117"/>
      <c r="J2818" s="127"/>
      <c r="K2818" s="149"/>
      <c r="L2818" s="127"/>
      <c r="O2818" s="149"/>
      <c r="P2818" s="127"/>
    </row>
    <row r="2819" spans="6:16">
      <c r="F2819" s="174"/>
      <c r="G2819" s="181"/>
      <c r="H2819" s="127"/>
      <c r="I2819" s="117"/>
      <c r="J2819" s="127"/>
      <c r="K2819" s="149"/>
      <c r="L2819" s="127"/>
      <c r="O2819" s="149"/>
      <c r="P2819" s="127"/>
    </row>
    <row r="2820" spans="6:16">
      <c r="F2820" s="174"/>
      <c r="G2820" s="181"/>
      <c r="H2820" s="127"/>
      <c r="I2820" s="117"/>
      <c r="J2820" s="127"/>
      <c r="K2820" s="149"/>
      <c r="L2820" s="127"/>
      <c r="O2820" s="149"/>
      <c r="P2820" s="127"/>
    </row>
    <row r="2821" spans="6:16">
      <c r="F2821" s="174"/>
      <c r="G2821" s="181"/>
      <c r="H2821" s="127"/>
      <c r="I2821" s="117"/>
      <c r="J2821" s="127"/>
      <c r="K2821" s="149"/>
      <c r="L2821" s="127"/>
      <c r="O2821" s="149"/>
      <c r="P2821" s="127"/>
    </row>
    <row r="2822" spans="6:16">
      <c r="F2822" s="174"/>
      <c r="G2822" s="181"/>
      <c r="H2822" s="127"/>
      <c r="I2822" s="117"/>
      <c r="J2822" s="127"/>
      <c r="K2822" s="149"/>
      <c r="L2822" s="127"/>
      <c r="O2822" s="149"/>
      <c r="P2822" s="127"/>
    </row>
    <row r="2823" spans="6:16">
      <c r="F2823" s="174"/>
      <c r="G2823" s="181"/>
      <c r="H2823" s="127"/>
      <c r="I2823" s="117"/>
      <c r="J2823" s="127"/>
      <c r="K2823" s="149"/>
      <c r="L2823" s="127"/>
      <c r="O2823" s="149"/>
      <c r="P2823" s="127"/>
    </row>
    <row r="2824" spans="6:16">
      <c r="F2824" s="174"/>
      <c r="G2824" s="181"/>
      <c r="H2824" s="127"/>
      <c r="I2824" s="117"/>
      <c r="J2824" s="127"/>
      <c r="K2824" s="149"/>
      <c r="L2824" s="127"/>
      <c r="O2824" s="149"/>
      <c r="P2824" s="127"/>
    </row>
    <row r="2825" spans="6:16">
      <c r="F2825" s="174"/>
      <c r="G2825" s="181"/>
      <c r="H2825" s="127"/>
      <c r="I2825" s="117"/>
      <c r="J2825" s="127"/>
      <c r="K2825" s="149"/>
      <c r="L2825" s="127"/>
      <c r="O2825" s="149"/>
      <c r="P2825" s="127"/>
    </row>
    <row r="2826" spans="6:16">
      <c r="F2826" s="174"/>
      <c r="G2826" s="181"/>
      <c r="H2826" s="127"/>
      <c r="I2826" s="117"/>
      <c r="J2826" s="127"/>
      <c r="K2826" s="149"/>
      <c r="L2826" s="127"/>
      <c r="O2826" s="149"/>
      <c r="P2826" s="127"/>
    </row>
    <row r="2827" spans="6:16">
      <c r="F2827" s="174"/>
      <c r="G2827" s="181"/>
      <c r="H2827" s="127"/>
      <c r="I2827" s="117"/>
      <c r="J2827" s="127"/>
      <c r="K2827" s="149"/>
      <c r="L2827" s="127"/>
      <c r="O2827" s="149"/>
      <c r="P2827" s="127"/>
    </row>
    <row r="2828" spans="6:16">
      <c r="F2828" s="174"/>
      <c r="G2828" s="181"/>
      <c r="H2828" s="127"/>
      <c r="I2828" s="117"/>
      <c r="J2828" s="127"/>
      <c r="K2828" s="149"/>
      <c r="L2828" s="127"/>
      <c r="O2828" s="149"/>
      <c r="P2828" s="127"/>
    </row>
    <row r="2829" spans="6:16">
      <c r="F2829" s="174"/>
      <c r="G2829" s="181"/>
      <c r="H2829" s="127"/>
      <c r="I2829" s="117"/>
      <c r="J2829" s="127"/>
      <c r="K2829" s="149"/>
      <c r="L2829" s="127"/>
      <c r="O2829" s="149"/>
      <c r="P2829" s="127"/>
    </row>
    <row r="2830" spans="6:16">
      <c r="F2830" s="174"/>
      <c r="G2830" s="181"/>
      <c r="H2830" s="127"/>
      <c r="I2830" s="117"/>
      <c r="J2830" s="127"/>
      <c r="K2830" s="149"/>
      <c r="L2830" s="127"/>
      <c r="O2830" s="149"/>
      <c r="P2830" s="127"/>
    </row>
    <row r="2831" spans="6:16">
      <c r="F2831" s="174"/>
      <c r="G2831" s="181"/>
      <c r="H2831" s="127"/>
      <c r="I2831" s="117"/>
      <c r="J2831" s="127"/>
      <c r="K2831" s="149"/>
      <c r="L2831" s="127"/>
      <c r="O2831" s="149"/>
      <c r="P2831" s="127"/>
    </row>
    <row r="2832" spans="6:16">
      <c r="F2832" s="174"/>
      <c r="G2832" s="181"/>
      <c r="H2832" s="127"/>
      <c r="I2832" s="117"/>
      <c r="J2832" s="127"/>
      <c r="K2832" s="149"/>
      <c r="L2832" s="127"/>
      <c r="O2832" s="149"/>
      <c r="P2832" s="127"/>
    </row>
    <row r="2833" spans="6:16">
      <c r="F2833" s="174"/>
      <c r="G2833" s="181"/>
      <c r="H2833" s="127"/>
      <c r="I2833" s="117"/>
      <c r="J2833" s="127"/>
      <c r="K2833" s="149"/>
      <c r="L2833" s="127"/>
      <c r="O2833" s="149"/>
      <c r="P2833" s="127"/>
    </row>
    <row r="2834" spans="6:16">
      <c r="F2834" s="174"/>
      <c r="G2834" s="181"/>
      <c r="H2834" s="127"/>
      <c r="I2834" s="117"/>
      <c r="J2834" s="127"/>
      <c r="K2834" s="149"/>
      <c r="L2834" s="127"/>
      <c r="O2834" s="149"/>
      <c r="P2834" s="127"/>
    </row>
    <row r="2835" spans="6:16">
      <c r="F2835" s="174"/>
      <c r="G2835" s="181"/>
      <c r="H2835" s="127"/>
      <c r="I2835" s="117"/>
      <c r="J2835" s="127"/>
      <c r="K2835" s="149"/>
      <c r="L2835" s="127"/>
      <c r="O2835" s="149"/>
      <c r="P2835" s="127"/>
    </row>
    <row r="2836" spans="6:16">
      <c r="F2836" s="174"/>
      <c r="G2836" s="181"/>
      <c r="H2836" s="127"/>
      <c r="I2836" s="117"/>
      <c r="J2836" s="127"/>
      <c r="K2836" s="149"/>
      <c r="L2836" s="127"/>
      <c r="O2836" s="149"/>
      <c r="P2836" s="127"/>
    </row>
    <row r="2837" spans="6:16">
      <c r="F2837" s="174"/>
      <c r="G2837" s="181"/>
      <c r="H2837" s="127"/>
      <c r="I2837" s="117"/>
      <c r="J2837" s="127"/>
      <c r="K2837" s="149"/>
      <c r="L2837" s="127"/>
      <c r="O2837" s="149"/>
      <c r="P2837" s="127"/>
    </row>
    <row r="2838" spans="6:16">
      <c r="F2838" s="174"/>
      <c r="G2838" s="181"/>
      <c r="H2838" s="127"/>
      <c r="I2838" s="117"/>
      <c r="J2838" s="127"/>
      <c r="K2838" s="149"/>
      <c r="L2838" s="127"/>
      <c r="O2838" s="149"/>
      <c r="P2838" s="127"/>
    </row>
    <row r="2839" spans="6:16">
      <c r="F2839" s="174"/>
      <c r="G2839" s="181"/>
      <c r="H2839" s="127"/>
      <c r="I2839" s="117"/>
      <c r="J2839" s="127"/>
      <c r="K2839" s="149"/>
      <c r="L2839" s="127"/>
      <c r="O2839" s="149"/>
      <c r="P2839" s="127"/>
    </row>
    <row r="2840" spans="6:16">
      <c r="F2840" s="174"/>
      <c r="G2840" s="181"/>
      <c r="H2840" s="127"/>
      <c r="I2840" s="117"/>
      <c r="J2840" s="127"/>
      <c r="K2840" s="149"/>
      <c r="L2840" s="127"/>
      <c r="O2840" s="149"/>
      <c r="P2840" s="127"/>
    </row>
    <row r="2841" spans="6:16">
      <c r="F2841" s="174"/>
      <c r="G2841" s="181"/>
      <c r="H2841" s="127"/>
      <c r="I2841" s="117"/>
      <c r="J2841" s="127"/>
      <c r="K2841" s="149"/>
      <c r="L2841" s="127"/>
      <c r="O2841" s="149"/>
      <c r="P2841" s="127"/>
    </row>
    <row r="2842" spans="6:16">
      <c r="F2842" s="174"/>
      <c r="G2842" s="181"/>
      <c r="H2842" s="127"/>
      <c r="I2842" s="117"/>
      <c r="J2842" s="127"/>
      <c r="K2842" s="149"/>
      <c r="L2842" s="127"/>
      <c r="O2842" s="149"/>
      <c r="P2842" s="127"/>
    </row>
    <row r="2843" spans="6:16">
      <c r="F2843" s="174"/>
      <c r="G2843" s="181"/>
      <c r="H2843" s="127"/>
      <c r="I2843" s="117"/>
      <c r="J2843" s="127"/>
      <c r="K2843" s="149"/>
      <c r="L2843" s="127"/>
      <c r="O2843" s="149"/>
      <c r="P2843" s="127"/>
    </row>
    <row r="2844" spans="6:16">
      <c r="F2844" s="174"/>
      <c r="G2844" s="181"/>
      <c r="H2844" s="127"/>
      <c r="I2844" s="117"/>
      <c r="J2844" s="127"/>
      <c r="K2844" s="149"/>
      <c r="L2844" s="127"/>
      <c r="O2844" s="149"/>
      <c r="P2844" s="127"/>
    </row>
    <row r="2845" spans="6:16">
      <c r="F2845" s="174"/>
      <c r="G2845" s="181"/>
      <c r="H2845" s="127"/>
      <c r="I2845" s="117"/>
      <c r="J2845" s="127"/>
      <c r="K2845" s="149"/>
      <c r="L2845" s="127"/>
      <c r="O2845" s="149"/>
      <c r="P2845" s="127"/>
    </row>
    <row r="2846" spans="6:16">
      <c r="F2846" s="174"/>
      <c r="G2846" s="181"/>
      <c r="H2846" s="127"/>
      <c r="I2846" s="117"/>
      <c r="J2846" s="127"/>
      <c r="K2846" s="149"/>
      <c r="L2846" s="127"/>
      <c r="O2846" s="149"/>
      <c r="P2846" s="127"/>
    </row>
    <row r="2847" spans="6:16">
      <c r="F2847" s="174"/>
      <c r="G2847" s="181"/>
      <c r="H2847" s="127"/>
      <c r="I2847" s="117"/>
      <c r="J2847" s="127"/>
      <c r="K2847" s="149"/>
      <c r="L2847" s="127"/>
      <c r="O2847" s="149"/>
      <c r="P2847" s="127"/>
    </row>
    <row r="2848" spans="6:16">
      <c r="F2848" s="174"/>
      <c r="G2848" s="181"/>
      <c r="H2848" s="127"/>
      <c r="I2848" s="117"/>
      <c r="J2848" s="127"/>
      <c r="K2848" s="149"/>
      <c r="L2848" s="127"/>
      <c r="O2848" s="149"/>
      <c r="P2848" s="127"/>
    </row>
    <row r="2849" spans="6:16">
      <c r="F2849" s="174"/>
      <c r="G2849" s="181"/>
      <c r="H2849" s="127"/>
      <c r="I2849" s="117"/>
      <c r="J2849" s="127"/>
      <c r="K2849" s="149"/>
      <c r="L2849" s="127"/>
      <c r="O2849" s="149"/>
      <c r="P2849" s="127"/>
    </row>
    <row r="2850" spans="6:16">
      <c r="F2850" s="174"/>
      <c r="G2850" s="181"/>
      <c r="H2850" s="127"/>
      <c r="I2850" s="117"/>
      <c r="J2850" s="127"/>
      <c r="K2850" s="149"/>
      <c r="L2850" s="127"/>
      <c r="O2850" s="149"/>
      <c r="P2850" s="127"/>
    </row>
    <row r="2851" spans="6:16">
      <c r="F2851" s="174"/>
      <c r="G2851" s="181"/>
      <c r="H2851" s="127"/>
      <c r="I2851" s="117"/>
      <c r="J2851" s="127"/>
      <c r="K2851" s="149"/>
      <c r="L2851" s="127"/>
      <c r="O2851" s="149"/>
      <c r="P2851" s="127"/>
    </row>
    <row r="2852" spans="6:16">
      <c r="F2852" s="174"/>
      <c r="G2852" s="181"/>
      <c r="H2852" s="127"/>
      <c r="I2852" s="117"/>
      <c r="J2852" s="127"/>
      <c r="K2852" s="149"/>
      <c r="L2852" s="127"/>
      <c r="O2852" s="149"/>
      <c r="P2852" s="127"/>
    </row>
    <row r="2853" spans="6:16">
      <c r="F2853" s="174"/>
      <c r="G2853" s="181"/>
      <c r="H2853" s="127"/>
      <c r="I2853" s="117"/>
      <c r="J2853" s="127"/>
      <c r="K2853" s="149"/>
      <c r="L2853" s="127"/>
      <c r="O2853" s="149"/>
      <c r="P2853" s="127"/>
    </row>
    <row r="2854" spans="6:16">
      <c r="F2854" s="174"/>
      <c r="G2854" s="181"/>
      <c r="H2854" s="127"/>
      <c r="I2854" s="117"/>
      <c r="J2854" s="127"/>
      <c r="K2854" s="149"/>
      <c r="L2854" s="127"/>
      <c r="O2854" s="149"/>
      <c r="P2854" s="127"/>
    </row>
    <row r="2855" spans="6:16">
      <c r="F2855" s="174"/>
      <c r="G2855" s="181"/>
      <c r="H2855" s="127"/>
      <c r="I2855" s="117"/>
      <c r="J2855" s="127"/>
      <c r="K2855" s="149"/>
      <c r="L2855" s="127"/>
      <c r="O2855" s="149"/>
      <c r="P2855" s="127"/>
    </row>
    <row r="2856" spans="6:16">
      <c r="F2856" s="174"/>
      <c r="G2856" s="181"/>
      <c r="H2856" s="127"/>
      <c r="I2856" s="117"/>
      <c r="J2856" s="127"/>
      <c r="K2856" s="149"/>
      <c r="L2856" s="127"/>
      <c r="O2856" s="149"/>
      <c r="P2856" s="127"/>
    </row>
    <row r="2857" spans="6:16">
      <c r="F2857" s="174"/>
      <c r="G2857" s="181"/>
      <c r="H2857" s="127"/>
      <c r="I2857" s="117"/>
      <c r="J2857" s="127"/>
      <c r="K2857" s="149"/>
      <c r="L2857" s="127"/>
      <c r="O2857" s="149"/>
      <c r="P2857" s="127"/>
    </row>
    <row r="2858" spans="6:16">
      <c r="F2858" s="174"/>
      <c r="G2858" s="181"/>
      <c r="H2858" s="127"/>
      <c r="I2858" s="117"/>
      <c r="J2858" s="127"/>
      <c r="K2858" s="149"/>
      <c r="L2858" s="127"/>
      <c r="O2858" s="149"/>
      <c r="P2858" s="127"/>
    </row>
    <row r="2859" spans="6:16">
      <c r="F2859" s="174"/>
      <c r="G2859" s="181"/>
      <c r="H2859" s="127"/>
      <c r="I2859" s="117"/>
      <c r="J2859" s="127"/>
      <c r="K2859" s="149"/>
      <c r="L2859" s="127"/>
      <c r="O2859" s="149"/>
      <c r="P2859" s="127"/>
    </row>
    <row r="2860" spans="6:16">
      <c r="F2860" s="174"/>
      <c r="G2860" s="181"/>
      <c r="H2860" s="127"/>
      <c r="I2860" s="117"/>
      <c r="J2860" s="127"/>
      <c r="K2860" s="149"/>
      <c r="L2860" s="127"/>
      <c r="O2860" s="149"/>
      <c r="P2860" s="127"/>
    </row>
    <row r="2861" spans="6:16">
      <c r="F2861" s="174"/>
      <c r="G2861" s="181"/>
      <c r="H2861" s="127"/>
      <c r="I2861" s="117"/>
      <c r="J2861" s="127"/>
      <c r="K2861" s="149"/>
      <c r="L2861" s="127"/>
      <c r="O2861" s="149"/>
      <c r="P2861" s="127"/>
    </row>
    <row r="2862" spans="6:16">
      <c r="F2862" s="174"/>
      <c r="G2862" s="181"/>
      <c r="H2862" s="127"/>
      <c r="I2862" s="117"/>
      <c r="J2862" s="127"/>
      <c r="K2862" s="149"/>
      <c r="L2862" s="127"/>
      <c r="O2862" s="149"/>
      <c r="P2862" s="127"/>
    </row>
    <row r="2863" spans="6:16">
      <c r="F2863" s="174"/>
      <c r="G2863" s="181"/>
      <c r="H2863" s="127"/>
      <c r="I2863" s="117"/>
      <c r="J2863" s="127"/>
      <c r="K2863" s="149"/>
      <c r="L2863" s="127"/>
      <c r="O2863" s="149"/>
      <c r="P2863" s="127"/>
    </row>
    <row r="2864" spans="6:16">
      <c r="F2864" s="174"/>
      <c r="G2864" s="181"/>
      <c r="H2864" s="127"/>
      <c r="I2864" s="117"/>
      <c r="J2864" s="127"/>
      <c r="K2864" s="149"/>
      <c r="L2864" s="127"/>
      <c r="O2864" s="149"/>
      <c r="P2864" s="127"/>
    </row>
    <row r="2865" spans="6:16">
      <c r="F2865" s="174"/>
      <c r="G2865" s="181"/>
      <c r="H2865" s="127"/>
      <c r="I2865" s="117"/>
      <c r="J2865" s="127"/>
      <c r="K2865" s="149"/>
      <c r="L2865" s="127"/>
      <c r="O2865" s="149"/>
      <c r="P2865" s="127"/>
    </row>
    <row r="2866" spans="6:16">
      <c r="F2866" s="174"/>
      <c r="G2866" s="181"/>
      <c r="H2866" s="127"/>
      <c r="I2866" s="117"/>
      <c r="J2866" s="127"/>
      <c r="K2866" s="149"/>
      <c r="L2866" s="127"/>
      <c r="O2866" s="149"/>
      <c r="P2866" s="127"/>
    </row>
    <row r="2867" spans="6:16">
      <c r="F2867" s="174"/>
      <c r="G2867" s="181"/>
      <c r="H2867" s="127"/>
      <c r="I2867" s="117"/>
      <c r="J2867" s="127"/>
      <c r="K2867" s="149"/>
      <c r="L2867" s="127"/>
      <c r="O2867" s="149"/>
      <c r="P2867" s="127"/>
    </row>
    <row r="2868" spans="6:16">
      <c r="F2868" s="174"/>
      <c r="G2868" s="181"/>
      <c r="H2868" s="127"/>
      <c r="I2868" s="117"/>
      <c r="J2868" s="127"/>
      <c r="K2868" s="149"/>
      <c r="L2868" s="127"/>
      <c r="O2868" s="149"/>
      <c r="P2868" s="127"/>
    </row>
    <row r="2869" spans="6:16">
      <c r="F2869" s="174"/>
      <c r="G2869" s="181"/>
      <c r="H2869" s="127"/>
      <c r="I2869" s="117"/>
      <c r="J2869" s="127"/>
      <c r="K2869" s="149"/>
      <c r="L2869" s="127"/>
      <c r="O2869" s="149"/>
      <c r="P2869" s="127"/>
    </row>
    <row r="2870" spans="6:16">
      <c r="F2870" s="174"/>
      <c r="G2870" s="181"/>
      <c r="H2870" s="127"/>
      <c r="I2870" s="117"/>
      <c r="J2870" s="127"/>
      <c r="K2870" s="149"/>
      <c r="L2870" s="127"/>
      <c r="O2870" s="149"/>
      <c r="P2870" s="127"/>
    </row>
    <row r="2871" spans="6:16">
      <c r="F2871" s="174"/>
      <c r="G2871" s="181"/>
      <c r="H2871" s="127"/>
      <c r="I2871" s="117"/>
      <c r="J2871" s="127"/>
      <c r="K2871" s="149"/>
      <c r="L2871" s="127"/>
      <c r="O2871" s="149"/>
      <c r="P2871" s="127"/>
    </row>
    <row r="2872" spans="6:16">
      <c r="F2872" s="174"/>
      <c r="G2872" s="181"/>
      <c r="H2872" s="127"/>
      <c r="I2872" s="117"/>
      <c r="J2872" s="127"/>
      <c r="K2872" s="149"/>
      <c r="L2872" s="127"/>
      <c r="O2872" s="149"/>
      <c r="P2872" s="127"/>
    </row>
    <row r="2873" spans="6:16">
      <c r="F2873" s="174"/>
      <c r="G2873" s="181"/>
      <c r="H2873" s="127"/>
      <c r="I2873" s="117"/>
      <c r="J2873" s="127"/>
      <c r="K2873" s="149"/>
      <c r="L2873" s="127"/>
      <c r="O2873" s="149"/>
      <c r="P2873" s="127"/>
    </row>
    <row r="2874" spans="6:16">
      <c r="F2874" s="174"/>
      <c r="G2874" s="181"/>
      <c r="H2874" s="127"/>
      <c r="I2874" s="117"/>
      <c r="J2874" s="127"/>
      <c r="K2874" s="149"/>
      <c r="L2874" s="127"/>
      <c r="O2874" s="149"/>
      <c r="P2874" s="127"/>
    </row>
    <row r="2875" spans="6:16">
      <c r="F2875" s="174"/>
      <c r="G2875" s="181"/>
      <c r="H2875" s="127"/>
      <c r="I2875" s="117"/>
      <c r="J2875" s="127"/>
      <c r="K2875" s="149"/>
      <c r="L2875" s="127"/>
      <c r="O2875" s="149"/>
      <c r="P2875" s="127"/>
    </row>
    <row r="2876" spans="6:16">
      <c r="F2876" s="174"/>
      <c r="G2876" s="181"/>
      <c r="H2876" s="127"/>
      <c r="I2876" s="117"/>
      <c r="J2876" s="127"/>
      <c r="K2876" s="149"/>
      <c r="L2876" s="127"/>
      <c r="O2876" s="149"/>
      <c r="P2876" s="127"/>
    </row>
    <row r="2877" spans="6:16">
      <c r="F2877" s="174"/>
      <c r="G2877" s="181"/>
      <c r="H2877" s="127"/>
      <c r="I2877" s="117"/>
      <c r="J2877" s="127"/>
      <c r="K2877" s="149"/>
      <c r="L2877" s="127"/>
      <c r="O2877" s="149"/>
      <c r="P2877" s="127"/>
    </row>
    <row r="2878" spans="6:16">
      <c r="F2878" s="174"/>
      <c r="G2878" s="181"/>
      <c r="H2878" s="127"/>
      <c r="I2878" s="117"/>
      <c r="J2878" s="127"/>
      <c r="K2878" s="149"/>
      <c r="L2878" s="127"/>
      <c r="O2878" s="149"/>
      <c r="P2878" s="127"/>
    </row>
    <row r="2879" spans="6:16">
      <c r="F2879" s="174"/>
      <c r="G2879" s="181"/>
      <c r="H2879" s="127"/>
      <c r="I2879" s="117"/>
      <c r="J2879" s="127"/>
      <c r="K2879" s="149"/>
      <c r="L2879" s="127"/>
      <c r="O2879" s="149"/>
      <c r="P2879" s="127"/>
    </row>
    <row r="2880" spans="6:16">
      <c r="F2880" s="174"/>
      <c r="G2880" s="181"/>
      <c r="H2880" s="127"/>
      <c r="I2880" s="117"/>
      <c r="J2880" s="127"/>
      <c r="K2880" s="149"/>
      <c r="L2880" s="127"/>
      <c r="O2880" s="149"/>
      <c r="P2880" s="127"/>
    </row>
    <row r="2881" spans="6:16">
      <c r="F2881" s="174"/>
      <c r="G2881" s="181"/>
      <c r="H2881" s="127"/>
      <c r="I2881" s="117"/>
      <c r="J2881" s="127"/>
      <c r="K2881" s="149"/>
      <c r="L2881" s="127"/>
      <c r="O2881" s="149"/>
      <c r="P2881" s="127"/>
    </row>
    <row r="2882" spans="6:16">
      <c r="F2882" s="174"/>
      <c r="G2882" s="181"/>
      <c r="H2882" s="127"/>
      <c r="I2882" s="117"/>
      <c r="J2882" s="127"/>
      <c r="K2882" s="149"/>
      <c r="L2882" s="127"/>
      <c r="O2882" s="149"/>
      <c r="P2882" s="127"/>
    </row>
    <row r="2883" spans="6:16">
      <c r="F2883" s="174"/>
      <c r="G2883" s="181"/>
      <c r="H2883" s="127"/>
      <c r="I2883" s="117"/>
      <c r="J2883" s="127"/>
      <c r="K2883" s="149"/>
      <c r="L2883" s="127"/>
      <c r="O2883" s="149"/>
      <c r="P2883" s="127"/>
    </row>
    <row r="2884" spans="6:16">
      <c r="F2884" s="174"/>
      <c r="G2884" s="181"/>
      <c r="H2884" s="127"/>
      <c r="I2884" s="117"/>
      <c r="J2884" s="127"/>
      <c r="K2884" s="149"/>
      <c r="L2884" s="127"/>
      <c r="O2884" s="149"/>
      <c r="P2884" s="127"/>
    </row>
    <row r="2885" spans="6:16">
      <c r="F2885" s="174"/>
      <c r="G2885" s="181"/>
      <c r="H2885" s="127"/>
      <c r="I2885" s="117"/>
      <c r="J2885" s="127"/>
      <c r="K2885" s="149"/>
      <c r="L2885" s="127"/>
      <c r="O2885" s="149"/>
      <c r="P2885" s="127"/>
    </row>
    <row r="2886" spans="6:16">
      <c r="F2886" s="174"/>
      <c r="G2886" s="181"/>
      <c r="H2886" s="127"/>
      <c r="I2886" s="117"/>
      <c r="J2886" s="127"/>
      <c r="K2886" s="149"/>
      <c r="L2886" s="127"/>
      <c r="O2886" s="149"/>
      <c r="P2886" s="127"/>
    </row>
    <row r="2887" spans="6:16">
      <c r="F2887" s="174"/>
      <c r="G2887" s="181"/>
      <c r="H2887" s="127"/>
      <c r="I2887" s="117"/>
      <c r="J2887" s="127"/>
      <c r="K2887" s="149"/>
      <c r="L2887" s="127"/>
      <c r="O2887" s="149"/>
      <c r="P2887" s="127"/>
    </row>
    <row r="2888" spans="6:16">
      <c r="F2888" s="174"/>
      <c r="G2888" s="181"/>
      <c r="H2888" s="127"/>
      <c r="I2888" s="117"/>
      <c r="J2888" s="127"/>
      <c r="K2888" s="149"/>
      <c r="L2888" s="127"/>
      <c r="O2888" s="149"/>
      <c r="P2888" s="127"/>
    </row>
    <row r="2889" spans="6:16">
      <c r="F2889" s="174"/>
      <c r="G2889" s="181"/>
      <c r="H2889" s="127"/>
      <c r="I2889" s="117"/>
      <c r="J2889" s="127"/>
      <c r="K2889" s="149"/>
      <c r="L2889" s="127"/>
      <c r="O2889" s="149"/>
      <c r="P2889" s="127"/>
    </row>
    <row r="2890" spans="6:16">
      <c r="F2890" s="174"/>
      <c r="G2890" s="181"/>
      <c r="H2890" s="127"/>
      <c r="I2890" s="117"/>
      <c r="J2890" s="127"/>
      <c r="K2890" s="149"/>
      <c r="L2890" s="127"/>
      <c r="O2890" s="149"/>
      <c r="P2890" s="127"/>
    </row>
    <row r="2891" spans="6:16">
      <c r="F2891" s="174"/>
      <c r="G2891" s="181"/>
      <c r="H2891" s="127"/>
      <c r="I2891" s="117"/>
      <c r="J2891" s="127"/>
      <c r="K2891" s="149"/>
      <c r="L2891" s="127"/>
      <c r="O2891" s="149"/>
      <c r="P2891" s="127"/>
    </row>
    <row r="2892" spans="6:16">
      <c r="F2892" s="174"/>
      <c r="G2892" s="181"/>
      <c r="H2892" s="127"/>
      <c r="I2892" s="117"/>
      <c r="J2892" s="127"/>
      <c r="K2892" s="149"/>
      <c r="L2892" s="127"/>
      <c r="O2892" s="149"/>
      <c r="P2892" s="127"/>
    </row>
    <row r="2893" spans="6:16">
      <c r="F2893" s="174"/>
      <c r="G2893" s="181"/>
      <c r="H2893" s="127"/>
      <c r="I2893" s="117"/>
      <c r="J2893" s="127"/>
      <c r="K2893" s="149"/>
      <c r="L2893" s="127"/>
      <c r="O2893" s="149"/>
      <c r="P2893" s="127"/>
    </row>
    <row r="2894" spans="6:16">
      <c r="F2894" s="174"/>
      <c r="G2894" s="181"/>
      <c r="H2894" s="127"/>
      <c r="I2894" s="117"/>
      <c r="J2894" s="127"/>
      <c r="K2894" s="149"/>
      <c r="L2894" s="127"/>
      <c r="O2894" s="149"/>
      <c r="P2894" s="127"/>
    </row>
    <row r="2895" spans="6:16">
      <c r="F2895" s="174"/>
      <c r="G2895" s="181"/>
      <c r="H2895" s="127"/>
      <c r="I2895" s="117"/>
      <c r="J2895" s="127"/>
      <c r="K2895" s="149"/>
      <c r="L2895" s="127"/>
      <c r="O2895" s="149"/>
      <c r="P2895" s="127"/>
    </row>
    <row r="2896" spans="6:16">
      <c r="F2896" s="174"/>
      <c r="G2896" s="181"/>
      <c r="H2896" s="127"/>
      <c r="I2896" s="117"/>
      <c r="J2896" s="127"/>
      <c r="K2896" s="149"/>
      <c r="L2896" s="127"/>
      <c r="O2896" s="149"/>
      <c r="P2896" s="127"/>
    </row>
    <row r="2897" spans="6:16">
      <c r="F2897" s="174"/>
      <c r="G2897" s="181"/>
      <c r="H2897" s="127"/>
      <c r="I2897" s="117"/>
      <c r="J2897" s="127"/>
      <c r="K2897" s="149"/>
      <c r="L2897" s="127"/>
      <c r="O2897" s="149"/>
      <c r="P2897" s="127"/>
    </row>
    <row r="2898" spans="6:16">
      <c r="F2898" s="174"/>
      <c r="G2898" s="181"/>
      <c r="H2898" s="127"/>
      <c r="I2898" s="117"/>
      <c r="J2898" s="127"/>
      <c r="K2898" s="149"/>
      <c r="L2898" s="127"/>
      <c r="O2898" s="149"/>
      <c r="P2898" s="127"/>
    </row>
    <row r="2899" spans="6:16">
      <c r="F2899" s="174"/>
      <c r="G2899" s="181"/>
      <c r="H2899" s="127"/>
      <c r="I2899" s="117"/>
      <c r="J2899" s="127"/>
      <c r="K2899" s="149"/>
      <c r="L2899" s="127"/>
      <c r="O2899" s="149"/>
      <c r="P2899" s="127"/>
    </row>
    <row r="2900" spans="6:16">
      <c r="F2900" s="174"/>
      <c r="G2900" s="181"/>
      <c r="H2900" s="127"/>
      <c r="I2900" s="117"/>
      <c r="J2900" s="127"/>
      <c r="K2900" s="149"/>
      <c r="L2900" s="127"/>
      <c r="O2900" s="149"/>
      <c r="P2900" s="127"/>
    </row>
    <row r="2901" spans="6:16">
      <c r="F2901" s="174"/>
      <c r="G2901" s="181"/>
      <c r="H2901" s="127"/>
      <c r="I2901" s="117"/>
      <c r="J2901" s="127"/>
      <c r="K2901" s="149"/>
      <c r="L2901" s="127"/>
      <c r="O2901" s="149"/>
      <c r="P2901" s="127"/>
    </row>
    <row r="2902" spans="6:16">
      <c r="F2902" s="174"/>
      <c r="G2902" s="181"/>
      <c r="H2902" s="127"/>
      <c r="I2902" s="117"/>
      <c r="J2902" s="127"/>
      <c r="K2902" s="149"/>
      <c r="L2902" s="127"/>
      <c r="O2902" s="149"/>
      <c r="P2902" s="127"/>
    </row>
    <row r="2903" spans="6:16">
      <c r="F2903" s="174"/>
      <c r="G2903" s="181"/>
      <c r="H2903" s="127"/>
      <c r="I2903" s="117"/>
      <c r="J2903" s="127"/>
      <c r="K2903" s="149"/>
      <c r="L2903" s="127"/>
      <c r="O2903" s="149"/>
      <c r="P2903" s="127"/>
    </row>
    <row r="2904" spans="6:16">
      <c r="F2904" s="174"/>
      <c r="G2904" s="181"/>
      <c r="H2904" s="127"/>
      <c r="I2904" s="117"/>
      <c r="J2904" s="127"/>
      <c r="K2904" s="149"/>
      <c r="L2904" s="127"/>
      <c r="O2904" s="149"/>
      <c r="P2904" s="127"/>
    </row>
    <row r="2905" spans="6:16">
      <c r="F2905" s="174"/>
      <c r="G2905" s="181"/>
      <c r="H2905" s="127"/>
      <c r="I2905" s="117"/>
      <c r="J2905" s="127"/>
      <c r="K2905" s="149"/>
      <c r="L2905" s="127"/>
      <c r="O2905" s="149"/>
      <c r="P2905" s="127"/>
    </row>
    <row r="2906" spans="6:16">
      <c r="F2906" s="174"/>
      <c r="G2906" s="181"/>
      <c r="H2906" s="127"/>
      <c r="I2906" s="117"/>
      <c r="J2906" s="127"/>
      <c r="K2906" s="149"/>
      <c r="L2906" s="127"/>
      <c r="O2906" s="149"/>
      <c r="P2906" s="127"/>
    </row>
    <row r="2907" spans="6:16">
      <c r="F2907" s="174"/>
      <c r="G2907" s="181"/>
      <c r="H2907" s="127"/>
      <c r="I2907" s="117"/>
      <c r="J2907" s="127"/>
      <c r="K2907" s="149"/>
      <c r="L2907" s="127"/>
      <c r="O2907" s="149"/>
      <c r="P2907" s="127"/>
    </row>
    <row r="2908" spans="6:16">
      <c r="F2908" s="174"/>
      <c r="G2908" s="181"/>
      <c r="H2908" s="127"/>
      <c r="I2908" s="117"/>
      <c r="J2908" s="127"/>
      <c r="K2908" s="149"/>
      <c r="L2908" s="127"/>
      <c r="O2908" s="149"/>
      <c r="P2908" s="127"/>
    </row>
    <row r="2909" spans="6:16">
      <c r="F2909" s="174"/>
      <c r="G2909" s="181"/>
      <c r="H2909" s="127"/>
      <c r="I2909" s="117"/>
      <c r="J2909" s="127"/>
      <c r="K2909" s="149"/>
      <c r="L2909" s="127"/>
      <c r="O2909" s="149"/>
      <c r="P2909" s="127"/>
    </row>
    <row r="2910" spans="6:16">
      <c r="F2910" s="174"/>
      <c r="G2910" s="181"/>
      <c r="H2910" s="127"/>
      <c r="I2910" s="117"/>
      <c r="J2910" s="127"/>
      <c r="K2910" s="149"/>
      <c r="L2910" s="127"/>
      <c r="O2910" s="149"/>
      <c r="P2910" s="127"/>
    </row>
    <row r="2911" spans="6:16">
      <c r="F2911" s="174"/>
      <c r="G2911" s="181"/>
      <c r="H2911" s="127"/>
      <c r="I2911" s="117"/>
      <c r="J2911" s="127"/>
      <c r="K2911" s="149"/>
      <c r="L2911" s="127"/>
      <c r="O2911" s="149"/>
      <c r="P2911" s="127"/>
    </row>
    <row r="2912" spans="6:16">
      <c r="F2912" s="174"/>
      <c r="G2912" s="181"/>
      <c r="H2912" s="127"/>
      <c r="I2912" s="117"/>
      <c r="J2912" s="127"/>
      <c r="K2912" s="149"/>
      <c r="L2912" s="127"/>
      <c r="O2912" s="149"/>
      <c r="P2912" s="127"/>
    </row>
    <row r="2913" spans="6:16">
      <c r="F2913" s="174"/>
      <c r="G2913" s="181"/>
      <c r="H2913" s="127"/>
      <c r="I2913" s="117"/>
      <c r="J2913" s="127"/>
      <c r="K2913" s="149"/>
      <c r="L2913" s="127"/>
      <c r="O2913" s="149"/>
      <c r="P2913" s="127"/>
    </row>
    <row r="2914" spans="6:16">
      <c r="F2914" s="174"/>
      <c r="G2914" s="181"/>
      <c r="H2914" s="127"/>
      <c r="I2914" s="117"/>
      <c r="J2914" s="127"/>
      <c r="K2914" s="149"/>
      <c r="L2914" s="127"/>
      <c r="O2914" s="149"/>
      <c r="P2914" s="127"/>
    </row>
    <row r="2915" spans="6:16">
      <c r="F2915" s="174"/>
      <c r="G2915" s="181"/>
      <c r="H2915" s="127"/>
      <c r="I2915" s="117"/>
      <c r="J2915" s="127"/>
      <c r="K2915" s="149"/>
      <c r="L2915" s="127"/>
      <c r="O2915" s="149"/>
      <c r="P2915" s="127"/>
    </row>
    <row r="2916" spans="6:16">
      <c r="F2916" s="174"/>
      <c r="G2916" s="181"/>
      <c r="H2916" s="127"/>
      <c r="I2916" s="117"/>
      <c r="J2916" s="127"/>
      <c r="K2916" s="149"/>
      <c r="L2916" s="127"/>
      <c r="O2916" s="149"/>
      <c r="P2916" s="127"/>
    </row>
    <row r="2917" spans="6:16">
      <c r="F2917" s="174"/>
      <c r="G2917" s="181"/>
      <c r="H2917" s="127"/>
      <c r="I2917" s="117"/>
      <c r="J2917" s="127"/>
      <c r="K2917" s="149"/>
      <c r="L2917" s="127"/>
      <c r="O2917" s="149"/>
      <c r="P2917" s="127"/>
    </row>
    <row r="2918" spans="6:16">
      <c r="F2918" s="174"/>
      <c r="G2918" s="181"/>
      <c r="H2918" s="127"/>
      <c r="I2918" s="117"/>
      <c r="J2918" s="127"/>
      <c r="K2918" s="149"/>
      <c r="L2918" s="127"/>
      <c r="O2918" s="149"/>
      <c r="P2918" s="127"/>
    </row>
    <row r="2919" spans="6:16">
      <c r="F2919" s="174"/>
      <c r="G2919" s="181"/>
      <c r="H2919" s="127"/>
      <c r="I2919" s="117"/>
      <c r="J2919" s="127"/>
      <c r="K2919" s="149"/>
      <c r="L2919" s="127"/>
      <c r="O2919" s="149"/>
      <c r="P2919" s="127"/>
    </row>
    <row r="2920" spans="6:16">
      <c r="F2920" s="174"/>
      <c r="G2920" s="181"/>
      <c r="H2920" s="127"/>
      <c r="I2920" s="117"/>
      <c r="J2920" s="127"/>
      <c r="K2920" s="149"/>
      <c r="L2920" s="127"/>
      <c r="O2920" s="149"/>
      <c r="P2920" s="127"/>
    </row>
    <row r="2921" spans="6:16">
      <c r="F2921" s="174"/>
      <c r="G2921" s="181"/>
      <c r="H2921" s="127"/>
      <c r="I2921" s="117"/>
      <c r="J2921" s="127"/>
      <c r="K2921" s="149"/>
      <c r="L2921" s="127"/>
      <c r="O2921" s="149"/>
      <c r="P2921" s="127"/>
    </row>
    <row r="2922" spans="6:16">
      <c r="F2922" s="174"/>
      <c r="G2922" s="181"/>
      <c r="H2922" s="127"/>
      <c r="I2922" s="117"/>
      <c r="J2922" s="127"/>
      <c r="K2922" s="149"/>
      <c r="L2922" s="127"/>
      <c r="O2922" s="149"/>
      <c r="P2922" s="127"/>
    </row>
    <row r="2923" spans="6:16">
      <c r="F2923" s="174"/>
      <c r="G2923" s="181"/>
      <c r="H2923" s="127"/>
      <c r="I2923" s="117"/>
      <c r="J2923" s="127"/>
      <c r="K2923" s="149"/>
      <c r="L2923" s="127"/>
      <c r="O2923" s="149"/>
      <c r="P2923" s="127"/>
    </row>
    <row r="2924" spans="6:16">
      <c r="F2924" s="174"/>
      <c r="G2924" s="181"/>
      <c r="H2924" s="127"/>
      <c r="I2924" s="117"/>
      <c r="J2924" s="127"/>
      <c r="K2924" s="149"/>
      <c r="L2924" s="127"/>
      <c r="O2924" s="149"/>
      <c r="P2924" s="127"/>
    </row>
    <row r="2925" spans="6:16">
      <c r="F2925" s="174"/>
      <c r="G2925" s="181"/>
      <c r="H2925" s="127"/>
      <c r="I2925" s="117"/>
      <c r="J2925" s="127"/>
      <c r="K2925" s="149"/>
      <c r="L2925" s="127"/>
      <c r="O2925" s="149"/>
      <c r="P2925" s="127"/>
    </row>
    <row r="2926" spans="6:16">
      <c r="F2926" s="174"/>
      <c r="G2926" s="181"/>
      <c r="H2926" s="127"/>
      <c r="I2926" s="117"/>
      <c r="J2926" s="127"/>
      <c r="K2926" s="149"/>
      <c r="L2926" s="127"/>
      <c r="O2926" s="149"/>
      <c r="P2926" s="127"/>
    </row>
    <row r="2927" spans="6:16">
      <c r="F2927" s="174"/>
      <c r="G2927" s="181"/>
      <c r="H2927" s="127"/>
      <c r="I2927" s="117"/>
      <c r="J2927" s="127"/>
      <c r="K2927" s="149"/>
      <c r="L2927" s="127"/>
      <c r="O2927" s="149"/>
      <c r="P2927" s="127"/>
    </row>
    <row r="2928" spans="6:16">
      <c r="F2928" s="174"/>
      <c r="G2928" s="181"/>
      <c r="H2928" s="127"/>
      <c r="I2928" s="117"/>
      <c r="J2928" s="127"/>
      <c r="K2928" s="149"/>
      <c r="L2928" s="127"/>
      <c r="O2928" s="149"/>
      <c r="P2928" s="127"/>
    </row>
    <row r="2929" spans="6:16">
      <c r="F2929" s="174"/>
      <c r="G2929" s="181"/>
      <c r="H2929" s="127"/>
      <c r="I2929" s="117"/>
      <c r="J2929" s="127"/>
      <c r="K2929" s="149"/>
      <c r="L2929" s="127"/>
      <c r="O2929" s="149"/>
      <c r="P2929" s="127"/>
    </row>
    <row r="2930" spans="6:16">
      <c r="F2930" s="174"/>
      <c r="G2930" s="181"/>
      <c r="H2930" s="127"/>
      <c r="I2930" s="117"/>
      <c r="J2930" s="127"/>
      <c r="K2930" s="149"/>
      <c r="L2930" s="127"/>
      <c r="O2930" s="149"/>
      <c r="P2930" s="127"/>
    </row>
    <row r="2931" spans="6:16">
      <c r="F2931" s="174"/>
      <c r="G2931" s="181"/>
      <c r="H2931" s="127"/>
      <c r="I2931" s="117"/>
      <c r="J2931" s="127"/>
      <c r="K2931" s="149"/>
      <c r="L2931" s="127"/>
      <c r="O2931" s="149"/>
      <c r="P2931" s="127"/>
    </row>
    <row r="2932" spans="6:16">
      <c r="F2932" s="174"/>
      <c r="G2932" s="181"/>
      <c r="H2932" s="127"/>
      <c r="I2932" s="117"/>
      <c r="J2932" s="127"/>
      <c r="K2932" s="149"/>
      <c r="L2932" s="127"/>
      <c r="O2932" s="149"/>
      <c r="P2932" s="127"/>
    </row>
    <row r="2933" spans="6:16">
      <c r="F2933" s="174"/>
      <c r="G2933" s="181"/>
      <c r="H2933" s="127"/>
      <c r="I2933" s="117"/>
      <c r="J2933" s="127"/>
      <c r="K2933" s="149"/>
      <c r="L2933" s="127"/>
      <c r="O2933" s="149"/>
      <c r="P2933" s="127"/>
    </row>
    <row r="2934" spans="6:16">
      <c r="F2934" s="174"/>
      <c r="G2934" s="181"/>
      <c r="H2934" s="127"/>
      <c r="I2934" s="117"/>
      <c r="J2934" s="127"/>
      <c r="K2934" s="149"/>
      <c r="L2934" s="127"/>
      <c r="O2934" s="149"/>
      <c r="P2934" s="127"/>
    </row>
    <row r="2935" spans="6:16">
      <c r="F2935" s="174"/>
      <c r="G2935" s="181"/>
      <c r="H2935" s="127"/>
      <c r="I2935" s="117"/>
      <c r="J2935" s="127"/>
      <c r="K2935" s="149"/>
      <c r="L2935" s="127"/>
      <c r="O2935" s="149"/>
      <c r="P2935" s="127"/>
    </row>
    <row r="2936" spans="6:16">
      <c r="F2936" s="174"/>
      <c r="G2936" s="181"/>
      <c r="H2936" s="127"/>
      <c r="I2936" s="117"/>
      <c r="J2936" s="127"/>
      <c r="K2936" s="149"/>
      <c r="L2936" s="127"/>
      <c r="O2936" s="149"/>
      <c r="P2936" s="127"/>
    </row>
    <row r="2937" spans="6:16">
      <c r="F2937" s="174"/>
      <c r="G2937" s="181"/>
      <c r="H2937" s="127"/>
      <c r="I2937" s="117"/>
      <c r="J2937" s="127"/>
      <c r="K2937" s="149"/>
      <c r="L2937" s="127"/>
      <c r="O2937" s="149"/>
      <c r="P2937" s="127"/>
    </row>
    <row r="2938" spans="6:16">
      <c r="F2938" s="174"/>
      <c r="G2938" s="181"/>
      <c r="H2938" s="127"/>
      <c r="I2938" s="117"/>
      <c r="J2938" s="127"/>
      <c r="K2938" s="149"/>
      <c r="L2938" s="127"/>
      <c r="O2938" s="149"/>
      <c r="P2938" s="127"/>
    </row>
    <row r="2939" spans="6:16">
      <c r="F2939" s="174"/>
      <c r="G2939" s="181"/>
      <c r="H2939" s="127"/>
      <c r="I2939" s="117"/>
      <c r="J2939" s="127"/>
      <c r="K2939" s="149"/>
      <c r="L2939" s="127"/>
      <c r="O2939" s="149"/>
      <c r="P2939" s="127"/>
    </row>
    <row r="2940" spans="6:16">
      <c r="F2940" s="174"/>
      <c r="G2940" s="181"/>
      <c r="H2940" s="127"/>
      <c r="I2940" s="117"/>
      <c r="J2940" s="127"/>
      <c r="K2940" s="149"/>
      <c r="L2940" s="127"/>
      <c r="O2940" s="149"/>
      <c r="P2940" s="127"/>
    </row>
    <row r="2941" spans="6:16">
      <c r="F2941" s="174"/>
      <c r="G2941" s="181"/>
      <c r="H2941" s="127"/>
      <c r="I2941" s="117"/>
      <c r="J2941" s="127"/>
      <c r="K2941" s="149"/>
      <c r="L2941" s="127"/>
      <c r="O2941" s="149"/>
      <c r="P2941" s="127"/>
    </row>
    <row r="2942" spans="6:16">
      <c r="F2942" s="174"/>
      <c r="G2942" s="181"/>
      <c r="H2942" s="127"/>
      <c r="I2942" s="117"/>
      <c r="J2942" s="127"/>
      <c r="K2942" s="149"/>
      <c r="L2942" s="127"/>
      <c r="O2942" s="149"/>
      <c r="P2942" s="127"/>
    </row>
    <row r="2943" spans="6:16">
      <c r="F2943" s="174"/>
      <c r="G2943" s="181"/>
      <c r="H2943" s="127"/>
      <c r="I2943" s="117"/>
      <c r="J2943" s="127"/>
      <c r="K2943" s="149"/>
      <c r="L2943" s="127"/>
      <c r="O2943" s="149"/>
      <c r="P2943" s="127"/>
    </row>
    <row r="2944" spans="6:16">
      <c r="F2944" s="174"/>
      <c r="G2944" s="181"/>
      <c r="H2944" s="127"/>
      <c r="I2944" s="117"/>
      <c r="J2944" s="127"/>
      <c r="K2944" s="149"/>
      <c r="L2944" s="127"/>
      <c r="O2944" s="149"/>
      <c r="P2944" s="127"/>
    </row>
    <row r="2945" spans="6:16">
      <c r="F2945" s="174"/>
      <c r="G2945" s="181"/>
      <c r="H2945" s="127"/>
      <c r="I2945" s="117"/>
      <c r="J2945" s="127"/>
      <c r="K2945" s="149"/>
      <c r="L2945" s="127"/>
      <c r="O2945" s="149"/>
      <c r="P2945" s="127"/>
    </row>
    <row r="2946" spans="6:16">
      <c r="F2946" s="174"/>
      <c r="G2946" s="181"/>
      <c r="H2946" s="127"/>
      <c r="I2946" s="117"/>
      <c r="J2946" s="127"/>
      <c r="K2946" s="149"/>
      <c r="L2946" s="127"/>
      <c r="O2946" s="149"/>
      <c r="P2946" s="127"/>
    </row>
    <row r="2947" spans="6:16">
      <c r="F2947" s="174"/>
      <c r="G2947" s="181"/>
      <c r="H2947" s="127"/>
      <c r="I2947" s="117"/>
      <c r="J2947" s="127"/>
      <c r="K2947" s="149"/>
      <c r="L2947" s="127"/>
      <c r="O2947" s="149"/>
      <c r="P2947" s="127"/>
    </row>
    <row r="2948" spans="6:16">
      <c r="F2948" s="174"/>
      <c r="G2948" s="181"/>
      <c r="H2948" s="127"/>
      <c r="I2948" s="117"/>
      <c r="J2948" s="127"/>
      <c r="K2948" s="149"/>
      <c r="L2948" s="127"/>
      <c r="O2948" s="149"/>
      <c r="P2948" s="127"/>
    </row>
    <row r="2949" spans="6:16">
      <c r="F2949" s="174"/>
      <c r="G2949" s="181"/>
      <c r="H2949" s="127"/>
      <c r="I2949" s="117"/>
      <c r="J2949" s="127"/>
      <c r="K2949" s="149"/>
      <c r="L2949" s="127"/>
      <c r="O2949" s="149"/>
      <c r="P2949" s="127"/>
    </row>
    <row r="2950" spans="6:16">
      <c r="F2950" s="174"/>
      <c r="G2950" s="181"/>
      <c r="H2950" s="127"/>
      <c r="I2950" s="117"/>
      <c r="J2950" s="127"/>
      <c r="K2950" s="149"/>
      <c r="L2950" s="127"/>
      <c r="O2950" s="149"/>
      <c r="P2950" s="127"/>
    </row>
    <row r="2951" spans="6:16">
      <c r="F2951" s="174"/>
      <c r="G2951" s="181"/>
      <c r="H2951" s="127"/>
      <c r="I2951" s="117"/>
      <c r="J2951" s="127"/>
      <c r="K2951" s="149"/>
      <c r="L2951" s="127"/>
      <c r="O2951" s="149"/>
      <c r="P2951" s="127"/>
    </row>
    <row r="2952" spans="6:16">
      <c r="F2952" s="174"/>
      <c r="G2952" s="181"/>
      <c r="H2952" s="127"/>
      <c r="I2952" s="117"/>
      <c r="J2952" s="127"/>
      <c r="K2952" s="149"/>
      <c r="L2952" s="127"/>
      <c r="O2952" s="149"/>
      <c r="P2952" s="127"/>
    </row>
    <row r="2953" spans="6:16">
      <c r="F2953" s="174"/>
      <c r="G2953" s="181"/>
      <c r="H2953" s="127"/>
      <c r="I2953" s="117"/>
      <c r="J2953" s="127"/>
      <c r="K2953" s="149"/>
      <c r="L2953" s="127"/>
      <c r="O2953" s="149"/>
      <c r="P2953" s="127"/>
    </row>
    <row r="2954" spans="6:16">
      <c r="F2954" s="174"/>
      <c r="G2954" s="181"/>
      <c r="H2954" s="127"/>
      <c r="I2954" s="117"/>
      <c r="J2954" s="127"/>
      <c r="K2954" s="149"/>
      <c r="L2954" s="127"/>
      <c r="O2954" s="149"/>
      <c r="P2954" s="127"/>
    </row>
    <row r="2955" spans="6:16">
      <c r="F2955" s="174"/>
      <c r="G2955" s="181"/>
      <c r="H2955" s="127"/>
      <c r="I2955" s="117"/>
      <c r="J2955" s="127"/>
      <c r="K2955" s="149"/>
      <c r="L2955" s="127"/>
      <c r="O2955" s="149"/>
      <c r="P2955" s="127"/>
    </row>
    <row r="2956" spans="6:16">
      <c r="F2956" s="174"/>
      <c r="G2956" s="181"/>
      <c r="H2956" s="127"/>
      <c r="I2956" s="117"/>
      <c r="J2956" s="127"/>
      <c r="K2956" s="149"/>
      <c r="L2956" s="127"/>
      <c r="O2956" s="149"/>
      <c r="P2956" s="127"/>
    </row>
    <row r="2957" spans="6:16">
      <c r="F2957" s="174"/>
      <c r="G2957" s="181"/>
      <c r="H2957" s="127"/>
      <c r="I2957" s="117"/>
      <c r="J2957" s="127"/>
      <c r="K2957" s="149"/>
      <c r="L2957" s="127"/>
      <c r="O2957" s="149"/>
      <c r="P2957" s="127"/>
    </row>
    <row r="2958" spans="6:16">
      <c r="F2958" s="174"/>
      <c r="G2958" s="181"/>
      <c r="H2958" s="127"/>
      <c r="I2958" s="117"/>
      <c r="J2958" s="127"/>
      <c r="K2958" s="149"/>
      <c r="L2958" s="127"/>
      <c r="O2958" s="149"/>
      <c r="P2958" s="127"/>
    </row>
    <row r="2959" spans="6:16">
      <c r="F2959" s="174"/>
      <c r="G2959" s="181"/>
      <c r="H2959" s="127"/>
      <c r="I2959" s="117"/>
      <c r="J2959" s="127"/>
      <c r="K2959" s="149"/>
      <c r="L2959" s="127"/>
      <c r="O2959" s="149"/>
      <c r="P2959" s="127"/>
    </row>
    <row r="2960" spans="6:16">
      <c r="F2960" s="174"/>
      <c r="G2960" s="181"/>
      <c r="H2960" s="127"/>
      <c r="I2960" s="117"/>
      <c r="J2960" s="127"/>
      <c r="K2960" s="149"/>
      <c r="L2960" s="127"/>
      <c r="O2960" s="149"/>
      <c r="P2960" s="127"/>
    </row>
    <row r="2961" spans="6:16">
      <c r="F2961" s="174"/>
      <c r="G2961" s="181"/>
      <c r="H2961" s="127"/>
      <c r="I2961" s="117"/>
      <c r="J2961" s="127"/>
      <c r="K2961" s="149"/>
      <c r="L2961" s="127"/>
      <c r="O2961" s="149"/>
      <c r="P2961" s="127"/>
    </row>
    <row r="2962" spans="6:16">
      <c r="F2962" s="174"/>
      <c r="G2962" s="181"/>
      <c r="H2962" s="127"/>
      <c r="I2962" s="117"/>
      <c r="J2962" s="127"/>
      <c r="K2962" s="149"/>
      <c r="L2962" s="127"/>
      <c r="O2962" s="149"/>
      <c r="P2962" s="127"/>
    </row>
    <row r="2963" spans="6:16">
      <c r="F2963" s="174"/>
      <c r="G2963" s="181"/>
      <c r="H2963" s="127"/>
      <c r="I2963" s="117"/>
      <c r="J2963" s="127"/>
      <c r="K2963" s="149"/>
      <c r="L2963" s="127"/>
      <c r="O2963" s="149"/>
      <c r="P2963" s="127"/>
    </row>
    <row r="2964" spans="6:16">
      <c r="F2964" s="174"/>
      <c r="G2964" s="181"/>
      <c r="H2964" s="127"/>
      <c r="I2964" s="117"/>
      <c r="J2964" s="127"/>
      <c r="K2964" s="149"/>
      <c r="L2964" s="127"/>
      <c r="O2964" s="149"/>
      <c r="P2964" s="127"/>
    </row>
    <row r="2965" spans="6:16">
      <c r="F2965" s="174"/>
      <c r="G2965" s="181"/>
      <c r="H2965" s="127"/>
      <c r="I2965" s="117"/>
      <c r="J2965" s="127"/>
      <c r="K2965" s="149"/>
      <c r="L2965" s="127"/>
      <c r="O2965" s="149"/>
      <c r="P2965" s="127"/>
    </row>
    <row r="2966" spans="6:16">
      <c r="F2966" s="174"/>
      <c r="G2966" s="181"/>
      <c r="H2966" s="127"/>
      <c r="I2966" s="117"/>
      <c r="J2966" s="127"/>
      <c r="K2966" s="149"/>
      <c r="L2966" s="127"/>
      <c r="O2966" s="149"/>
      <c r="P2966" s="127"/>
    </row>
    <row r="2967" spans="6:16">
      <c r="F2967" s="174"/>
      <c r="G2967" s="181"/>
      <c r="H2967" s="127"/>
      <c r="I2967" s="117"/>
      <c r="J2967" s="127"/>
      <c r="K2967" s="149"/>
      <c r="L2967" s="127"/>
      <c r="O2967" s="149"/>
      <c r="P2967" s="127"/>
    </row>
    <row r="2968" spans="6:16">
      <c r="F2968" s="174"/>
      <c r="G2968" s="181"/>
      <c r="H2968" s="127"/>
      <c r="I2968" s="117"/>
      <c r="J2968" s="127"/>
      <c r="K2968" s="149"/>
      <c r="L2968" s="127"/>
      <c r="O2968" s="149"/>
      <c r="P2968" s="127"/>
    </row>
    <row r="2969" spans="6:16">
      <c r="F2969" s="174"/>
      <c r="G2969" s="181"/>
      <c r="H2969" s="127"/>
      <c r="I2969" s="117"/>
      <c r="J2969" s="127"/>
      <c r="K2969" s="149"/>
      <c r="L2969" s="127"/>
      <c r="O2969" s="149"/>
      <c r="P2969" s="127"/>
    </row>
    <row r="2970" spans="6:16">
      <c r="F2970" s="174"/>
      <c r="G2970" s="181"/>
      <c r="H2970" s="127"/>
      <c r="I2970" s="117"/>
      <c r="J2970" s="127"/>
      <c r="K2970" s="149"/>
      <c r="L2970" s="127"/>
      <c r="O2970" s="149"/>
      <c r="P2970" s="127"/>
    </row>
    <row r="2971" spans="6:16">
      <c r="F2971" s="174"/>
      <c r="G2971" s="181"/>
      <c r="H2971" s="127"/>
      <c r="I2971" s="117"/>
      <c r="J2971" s="127"/>
      <c r="K2971" s="149"/>
      <c r="L2971" s="127"/>
      <c r="O2971" s="149"/>
      <c r="P2971" s="127"/>
    </row>
    <row r="2972" spans="6:16">
      <c r="F2972" s="174"/>
      <c r="G2972" s="181"/>
      <c r="H2972" s="127"/>
      <c r="I2972" s="117"/>
      <c r="J2972" s="127"/>
      <c r="K2972" s="149"/>
      <c r="L2972" s="127"/>
      <c r="O2972" s="149"/>
      <c r="P2972" s="127"/>
    </row>
    <row r="2973" spans="6:16">
      <c r="F2973" s="174"/>
      <c r="G2973" s="181"/>
      <c r="H2973" s="127"/>
      <c r="I2973" s="117"/>
      <c r="J2973" s="127"/>
      <c r="K2973" s="149"/>
      <c r="L2973" s="127"/>
      <c r="O2973" s="149"/>
      <c r="P2973" s="127"/>
    </row>
    <row r="2974" spans="6:16">
      <c r="F2974" s="174"/>
      <c r="G2974" s="181"/>
      <c r="H2974" s="127"/>
      <c r="I2974" s="117"/>
      <c r="J2974" s="127"/>
      <c r="K2974" s="149"/>
      <c r="L2974" s="127"/>
      <c r="O2974" s="149"/>
      <c r="P2974" s="127"/>
    </row>
    <row r="2975" spans="6:16">
      <c r="F2975" s="174"/>
      <c r="G2975" s="181"/>
      <c r="H2975" s="127"/>
      <c r="I2975" s="117"/>
      <c r="J2975" s="127"/>
      <c r="K2975" s="149"/>
      <c r="L2975" s="127"/>
      <c r="O2975" s="149"/>
      <c r="P2975" s="127"/>
    </row>
    <row r="2976" spans="6:16">
      <c r="F2976" s="174"/>
      <c r="G2976" s="181"/>
      <c r="H2976" s="127"/>
      <c r="I2976" s="117"/>
      <c r="J2976" s="127"/>
      <c r="K2976" s="149"/>
      <c r="L2976" s="127"/>
      <c r="O2976" s="149"/>
      <c r="P2976" s="127"/>
    </row>
    <row r="2977" spans="6:16">
      <c r="F2977" s="174"/>
      <c r="G2977" s="181"/>
      <c r="H2977" s="127"/>
      <c r="I2977" s="117"/>
      <c r="J2977" s="127"/>
      <c r="K2977" s="149"/>
      <c r="L2977" s="127"/>
      <c r="O2977" s="149"/>
      <c r="P2977" s="127"/>
    </row>
    <row r="2978" spans="6:16">
      <c r="F2978" s="174"/>
      <c r="G2978" s="181"/>
      <c r="H2978" s="127"/>
      <c r="I2978" s="117"/>
      <c r="J2978" s="127"/>
      <c r="K2978" s="149"/>
      <c r="L2978" s="127"/>
      <c r="O2978" s="149"/>
      <c r="P2978" s="127"/>
    </row>
    <row r="2979" spans="6:16">
      <c r="F2979" s="174"/>
      <c r="G2979" s="181"/>
      <c r="H2979" s="127"/>
      <c r="I2979" s="117"/>
      <c r="J2979" s="127"/>
      <c r="K2979" s="149"/>
      <c r="L2979" s="127"/>
      <c r="O2979" s="149"/>
      <c r="P2979" s="127"/>
    </row>
    <row r="2980" spans="6:16">
      <c r="F2980" s="174"/>
      <c r="G2980" s="181"/>
      <c r="H2980" s="127"/>
      <c r="I2980" s="117"/>
      <c r="J2980" s="127"/>
      <c r="K2980" s="149"/>
      <c r="L2980" s="127"/>
      <c r="O2980" s="149"/>
      <c r="P2980" s="127"/>
    </row>
    <row r="2981" spans="6:16">
      <c r="F2981" s="174"/>
      <c r="G2981" s="181"/>
      <c r="H2981" s="127"/>
      <c r="I2981" s="117"/>
      <c r="J2981" s="127"/>
      <c r="K2981" s="149"/>
      <c r="L2981" s="127"/>
      <c r="O2981" s="149"/>
      <c r="P2981" s="127"/>
    </row>
    <row r="2982" spans="6:16">
      <c r="F2982" s="174"/>
      <c r="G2982" s="181"/>
      <c r="H2982" s="127"/>
      <c r="I2982" s="117"/>
      <c r="J2982" s="127"/>
      <c r="K2982" s="149"/>
      <c r="L2982" s="127"/>
      <c r="O2982" s="149"/>
      <c r="P2982" s="127"/>
    </row>
    <row r="2983" spans="6:16">
      <c r="F2983" s="174"/>
      <c r="G2983" s="181"/>
      <c r="H2983" s="127"/>
      <c r="I2983" s="117"/>
      <c r="J2983" s="127"/>
      <c r="K2983" s="149"/>
      <c r="L2983" s="127"/>
      <c r="O2983" s="149"/>
      <c r="P2983" s="127"/>
    </row>
    <row r="2984" spans="6:16">
      <c r="F2984" s="174"/>
      <c r="G2984" s="181"/>
      <c r="H2984" s="127"/>
      <c r="I2984" s="117"/>
      <c r="J2984" s="127"/>
      <c r="K2984" s="149"/>
      <c r="L2984" s="127"/>
      <c r="O2984" s="149"/>
      <c r="P2984" s="127"/>
    </row>
    <row r="2985" spans="6:16">
      <c r="F2985" s="174"/>
      <c r="G2985" s="181"/>
      <c r="H2985" s="127"/>
      <c r="I2985" s="117"/>
      <c r="J2985" s="127"/>
      <c r="K2985" s="149"/>
      <c r="L2985" s="127"/>
      <c r="O2985" s="149"/>
      <c r="P2985" s="127"/>
    </row>
    <row r="2986" spans="6:16">
      <c r="F2986" s="174"/>
      <c r="G2986" s="181"/>
      <c r="H2986" s="127"/>
      <c r="I2986" s="117"/>
      <c r="J2986" s="127"/>
      <c r="K2986" s="149"/>
      <c r="L2986" s="127"/>
      <c r="O2986" s="149"/>
      <c r="P2986" s="127"/>
    </row>
    <row r="2987" spans="6:16">
      <c r="F2987" s="174"/>
      <c r="G2987" s="181"/>
      <c r="H2987" s="127"/>
      <c r="I2987" s="117"/>
      <c r="J2987" s="127"/>
      <c r="K2987" s="149"/>
      <c r="L2987" s="127"/>
      <c r="O2987" s="149"/>
      <c r="P2987" s="127"/>
    </row>
    <row r="2988" spans="6:16">
      <c r="F2988" s="174"/>
      <c r="G2988" s="181"/>
      <c r="H2988" s="127"/>
      <c r="I2988" s="117"/>
      <c r="J2988" s="127"/>
      <c r="K2988" s="149"/>
      <c r="L2988" s="127"/>
      <c r="O2988" s="149"/>
      <c r="P2988" s="127"/>
    </row>
    <row r="2989" spans="6:16">
      <c r="F2989" s="174"/>
      <c r="G2989" s="181"/>
      <c r="H2989" s="127"/>
      <c r="I2989" s="117"/>
      <c r="J2989" s="127"/>
      <c r="K2989" s="149"/>
      <c r="L2989" s="127"/>
      <c r="O2989" s="149"/>
      <c r="P2989" s="127"/>
    </row>
    <row r="2990" spans="6:16">
      <c r="F2990" s="174"/>
      <c r="G2990" s="181"/>
      <c r="H2990" s="127"/>
      <c r="I2990" s="117"/>
      <c r="J2990" s="127"/>
      <c r="K2990" s="149"/>
      <c r="L2990" s="127"/>
      <c r="O2990" s="149"/>
      <c r="P2990" s="127"/>
    </row>
    <row r="2991" spans="6:16">
      <c r="F2991" s="174"/>
      <c r="G2991" s="181"/>
      <c r="H2991" s="127"/>
      <c r="I2991" s="117"/>
      <c r="J2991" s="127"/>
      <c r="K2991" s="149"/>
      <c r="L2991" s="127"/>
      <c r="O2991" s="149"/>
      <c r="P2991" s="127"/>
    </row>
    <row r="2992" spans="6:16">
      <c r="F2992" s="174"/>
      <c r="G2992" s="181"/>
      <c r="H2992" s="127"/>
      <c r="I2992" s="117"/>
      <c r="J2992" s="127"/>
      <c r="K2992" s="149"/>
      <c r="L2992" s="127"/>
      <c r="O2992" s="149"/>
      <c r="P2992" s="127"/>
    </row>
    <row r="2993" spans="6:16">
      <c r="F2993" s="174"/>
      <c r="G2993" s="181"/>
      <c r="H2993" s="127"/>
      <c r="I2993" s="117"/>
      <c r="J2993" s="127"/>
      <c r="K2993" s="149"/>
      <c r="L2993" s="127"/>
      <c r="O2993" s="149"/>
      <c r="P2993" s="127"/>
    </row>
    <row r="2994" spans="6:16">
      <c r="F2994" s="174"/>
      <c r="G2994" s="181"/>
      <c r="H2994" s="127"/>
      <c r="I2994" s="117"/>
      <c r="J2994" s="127"/>
      <c r="K2994" s="149"/>
      <c r="L2994" s="127"/>
      <c r="O2994" s="149"/>
      <c r="P2994" s="127"/>
    </row>
    <row r="2995" spans="6:16">
      <c r="F2995" s="174"/>
      <c r="G2995" s="181"/>
      <c r="H2995" s="127"/>
      <c r="I2995" s="117"/>
      <c r="J2995" s="127"/>
      <c r="K2995" s="149"/>
      <c r="L2995" s="127"/>
      <c r="O2995" s="149"/>
      <c r="P2995" s="127"/>
    </row>
    <row r="2996" spans="6:16">
      <c r="F2996" s="174"/>
      <c r="G2996" s="181"/>
      <c r="H2996" s="127"/>
      <c r="I2996" s="117"/>
      <c r="J2996" s="127"/>
      <c r="K2996" s="149"/>
      <c r="L2996" s="127"/>
      <c r="O2996" s="149"/>
      <c r="P2996" s="127"/>
    </row>
    <row r="2997" spans="6:16">
      <c r="F2997" s="174"/>
      <c r="G2997" s="181"/>
      <c r="H2997" s="127"/>
      <c r="I2997" s="117"/>
      <c r="J2997" s="127"/>
      <c r="K2997" s="149"/>
      <c r="L2997" s="127"/>
      <c r="O2997" s="149"/>
      <c r="P2997" s="127"/>
    </row>
    <row r="2998" spans="6:16">
      <c r="F2998" s="174"/>
      <c r="G2998" s="181"/>
      <c r="H2998" s="127"/>
      <c r="I2998" s="117"/>
      <c r="J2998" s="127"/>
      <c r="K2998" s="149"/>
      <c r="L2998" s="127"/>
      <c r="O2998" s="149"/>
      <c r="P2998" s="127"/>
    </row>
    <row r="2999" spans="6:16">
      <c r="F2999" s="174"/>
      <c r="G2999" s="181"/>
      <c r="H2999" s="127"/>
      <c r="I2999" s="117"/>
      <c r="J2999" s="127"/>
      <c r="K2999" s="149"/>
      <c r="L2999" s="127"/>
      <c r="O2999" s="149"/>
      <c r="P2999" s="127"/>
    </row>
    <row r="3000" spans="6:16">
      <c r="F3000" s="174"/>
      <c r="G3000" s="181"/>
      <c r="H3000" s="127"/>
      <c r="I3000" s="117"/>
      <c r="J3000" s="127"/>
      <c r="K3000" s="149"/>
      <c r="L3000" s="127"/>
      <c r="O3000" s="149"/>
      <c r="P3000" s="127"/>
    </row>
    <row r="3001" spans="6:16">
      <c r="F3001" s="174"/>
      <c r="G3001" s="181"/>
      <c r="H3001" s="127"/>
      <c r="I3001" s="117"/>
      <c r="J3001" s="127"/>
      <c r="K3001" s="149"/>
      <c r="L3001" s="127"/>
      <c r="O3001" s="149"/>
      <c r="P3001" s="127"/>
    </row>
    <row r="3002" spans="6:16">
      <c r="F3002" s="174"/>
      <c r="G3002" s="181"/>
      <c r="H3002" s="127"/>
      <c r="I3002" s="117"/>
      <c r="J3002" s="127"/>
      <c r="K3002" s="149"/>
      <c r="L3002" s="127"/>
      <c r="O3002" s="149"/>
      <c r="P3002" s="127"/>
    </row>
    <row r="3003" spans="6:16">
      <c r="F3003" s="174"/>
      <c r="G3003" s="181"/>
      <c r="H3003" s="127"/>
      <c r="I3003" s="117"/>
      <c r="J3003" s="127"/>
      <c r="K3003" s="149"/>
      <c r="L3003" s="127"/>
      <c r="O3003" s="149"/>
      <c r="P3003" s="127"/>
    </row>
    <row r="3004" spans="6:16">
      <c r="F3004" s="174"/>
      <c r="G3004" s="181"/>
      <c r="H3004" s="127"/>
      <c r="I3004" s="117"/>
      <c r="J3004" s="127"/>
      <c r="K3004" s="149"/>
      <c r="L3004" s="127"/>
      <c r="O3004" s="149"/>
      <c r="P3004" s="127"/>
    </row>
    <row r="3005" spans="6:16">
      <c r="F3005" s="174"/>
      <c r="G3005" s="181"/>
      <c r="H3005" s="127"/>
      <c r="I3005" s="117"/>
      <c r="J3005" s="127"/>
      <c r="K3005" s="149"/>
      <c r="L3005" s="127"/>
      <c r="O3005" s="149"/>
      <c r="P3005" s="127"/>
    </row>
    <row r="3006" spans="6:16">
      <c r="F3006" s="174"/>
      <c r="G3006" s="181"/>
      <c r="H3006" s="127"/>
      <c r="I3006" s="117"/>
      <c r="J3006" s="127"/>
      <c r="K3006" s="149"/>
      <c r="L3006" s="127"/>
      <c r="O3006" s="149"/>
      <c r="P3006" s="127"/>
    </row>
    <row r="3007" spans="6:16">
      <c r="F3007" s="174"/>
      <c r="G3007" s="181"/>
      <c r="H3007" s="127"/>
      <c r="I3007" s="117"/>
      <c r="J3007" s="127"/>
      <c r="K3007" s="149"/>
      <c r="L3007" s="127"/>
      <c r="O3007" s="149"/>
      <c r="P3007" s="127"/>
    </row>
    <row r="3008" spans="6:16">
      <c r="F3008" s="174"/>
      <c r="G3008" s="181"/>
      <c r="H3008" s="127"/>
      <c r="I3008" s="117"/>
      <c r="J3008" s="127"/>
      <c r="K3008" s="149"/>
      <c r="L3008" s="127"/>
      <c r="O3008" s="149"/>
      <c r="P3008" s="127"/>
    </row>
    <row r="3009" spans="6:16">
      <c r="F3009" s="174"/>
      <c r="G3009" s="181"/>
      <c r="H3009" s="127"/>
      <c r="I3009" s="117"/>
      <c r="J3009" s="127"/>
      <c r="K3009" s="149"/>
      <c r="L3009" s="127"/>
      <c r="O3009" s="149"/>
      <c r="P3009" s="127"/>
    </row>
    <row r="3010" spans="6:16">
      <c r="F3010" s="174"/>
      <c r="G3010" s="181"/>
      <c r="H3010" s="127"/>
      <c r="I3010" s="117"/>
      <c r="J3010" s="127"/>
      <c r="K3010" s="149"/>
      <c r="L3010" s="127"/>
      <c r="O3010" s="149"/>
      <c r="P3010" s="127"/>
    </row>
    <row r="3011" spans="6:16">
      <c r="F3011" s="174"/>
      <c r="G3011" s="181"/>
      <c r="H3011" s="127"/>
      <c r="I3011" s="117"/>
      <c r="J3011" s="127"/>
      <c r="K3011" s="149"/>
      <c r="L3011" s="127"/>
      <c r="O3011" s="149"/>
      <c r="P3011" s="127"/>
    </row>
    <row r="3012" spans="6:16">
      <c r="F3012" s="174"/>
      <c r="G3012" s="181"/>
      <c r="H3012" s="127"/>
      <c r="I3012" s="117"/>
      <c r="J3012" s="127"/>
      <c r="K3012" s="149"/>
      <c r="L3012" s="127"/>
      <c r="O3012" s="149"/>
      <c r="P3012" s="127"/>
    </row>
    <row r="3013" spans="6:16">
      <c r="F3013" s="174"/>
      <c r="G3013" s="181"/>
      <c r="H3013" s="127"/>
      <c r="I3013" s="117"/>
      <c r="J3013" s="127"/>
      <c r="K3013" s="149"/>
      <c r="L3013" s="127"/>
      <c r="O3013" s="149"/>
      <c r="P3013" s="127"/>
    </row>
    <row r="3014" spans="6:16">
      <c r="F3014" s="174"/>
      <c r="G3014" s="181"/>
      <c r="H3014" s="127"/>
      <c r="I3014" s="117"/>
      <c r="J3014" s="127"/>
      <c r="K3014" s="149"/>
      <c r="L3014" s="127"/>
      <c r="O3014" s="149"/>
      <c r="P3014" s="127"/>
    </row>
    <row r="3015" spans="6:16">
      <c r="F3015" s="174"/>
      <c r="G3015" s="181"/>
      <c r="H3015" s="127"/>
      <c r="I3015" s="117"/>
      <c r="J3015" s="127"/>
      <c r="K3015" s="149"/>
      <c r="L3015" s="127"/>
      <c r="O3015" s="149"/>
      <c r="P3015" s="127"/>
    </row>
    <row r="3016" spans="6:16">
      <c r="F3016" s="174"/>
      <c r="G3016" s="181"/>
      <c r="H3016" s="127"/>
      <c r="I3016" s="117"/>
      <c r="J3016" s="127"/>
      <c r="K3016" s="149"/>
      <c r="L3016" s="127"/>
      <c r="O3016" s="149"/>
      <c r="P3016" s="127"/>
    </row>
    <row r="3017" spans="6:16">
      <c r="F3017" s="174"/>
      <c r="G3017" s="181"/>
      <c r="H3017" s="127"/>
      <c r="I3017" s="117"/>
      <c r="J3017" s="127"/>
      <c r="K3017" s="149"/>
      <c r="L3017" s="127"/>
      <c r="O3017" s="149"/>
      <c r="P3017" s="127"/>
    </row>
    <row r="3018" spans="6:16">
      <c r="F3018" s="174"/>
      <c r="G3018" s="181"/>
      <c r="H3018" s="127"/>
      <c r="I3018" s="117"/>
      <c r="J3018" s="127"/>
      <c r="K3018" s="149"/>
      <c r="L3018" s="127"/>
      <c r="O3018" s="149"/>
      <c r="P3018" s="127"/>
    </row>
    <row r="3019" spans="6:16">
      <c r="F3019" s="174"/>
      <c r="G3019" s="181"/>
      <c r="H3019" s="127"/>
      <c r="I3019" s="117"/>
      <c r="J3019" s="127"/>
      <c r="K3019" s="149"/>
      <c r="L3019" s="127"/>
      <c r="O3019" s="149"/>
      <c r="P3019" s="127"/>
    </row>
    <row r="3020" spans="6:16">
      <c r="F3020" s="174"/>
      <c r="G3020" s="181"/>
      <c r="H3020" s="127"/>
      <c r="I3020" s="117"/>
      <c r="J3020" s="127"/>
      <c r="K3020" s="149"/>
      <c r="L3020" s="127"/>
      <c r="O3020" s="149"/>
      <c r="P3020" s="127"/>
    </row>
    <row r="3021" spans="6:16">
      <c r="F3021" s="174"/>
      <c r="G3021" s="181"/>
      <c r="H3021" s="127"/>
      <c r="I3021" s="117"/>
      <c r="J3021" s="127"/>
      <c r="K3021" s="149"/>
      <c r="L3021" s="127"/>
      <c r="O3021" s="149"/>
      <c r="P3021" s="127"/>
    </row>
    <row r="3022" spans="6:16">
      <c r="F3022" s="174"/>
      <c r="G3022" s="181"/>
      <c r="H3022" s="127"/>
      <c r="I3022" s="117"/>
      <c r="J3022" s="127"/>
      <c r="K3022" s="149"/>
      <c r="L3022" s="127"/>
      <c r="O3022" s="149"/>
      <c r="P3022" s="127"/>
    </row>
    <row r="3023" spans="6:16">
      <c r="F3023" s="174"/>
      <c r="G3023" s="181"/>
      <c r="H3023" s="127"/>
      <c r="I3023" s="117"/>
      <c r="J3023" s="127"/>
      <c r="K3023" s="149"/>
      <c r="L3023" s="127"/>
      <c r="O3023" s="149"/>
      <c r="P3023" s="127"/>
    </row>
    <row r="3024" spans="6:16">
      <c r="F3024" s="174"/>
      <c r="G3024" s="181"/>
      <c r="H3024" s="127"/>
      <c r="I3024" s="117"/>
      <c r="J3024" s="127"/>
      <c r="K3024" s="149"/>
      <c r="L3024" s="127"/>
      <c r="O3024" s="149"/>
      <c r="P3024" s="127"/>
    </row>
    <row r="3025" spans="6:16">
      <c r="F3025" s="174"/>
      <c r="G3025" s="181"/>
      <c r="H3025" s="127"/>
      <c r="I3025" s="117"/>
      <c r="J3025" s="127"/>
      <c r="K3025" s="149"/>
      <c r="L3025" s="127"/>
      <c r="O3025" s="149"/>
      <c r="P3025" s="127"/>
    </row>
    <row r="3026" spans="6:16">
      <c r="F3026" s="174"/>
      <c r="G3026" s="181"/>
      <c r="H3026" s="127"/>
      <c r="I3026" s="117"/>
      <c r="J3026" s="127"/>
      <c r="K3026" s="149"/>
      <c r="L3026" s="127"/>
      <c r="O3026" s="149"/>
      <c r="P3026" s="127"/>
    </row>
    <row r="3027" spans="6:16">
      <c r="F3027" s="174"/>
      <c r="G3027" s="181"/>
      <c r="H3027" s="127"/>
      <c r="I3027" s="117"/>
      <c r="J3027" s="127"/>
      <c r="K3027" s="149"/>
      <c r="L3027" s="127"/>
      <c r="O3027" s="149"/>
      <c r="P3027" s="127"/>
    </row>
    <row r="3028" spans="6:16">
      <c r="F3028" s="174"/>
      <c r="G3028" s="181"/>
      <c r="H3028" s="127"/>
      <c r="I3028" s="117"/>
      <c r="J3028" s="127"/>
      <c r="K3028" s="149"/>
      <c r="L3028" s="127"/>
      <c r="O3028" s="149"/>
      <c r="P3028" s="127"/>
    </row>
    <row r="3029" spans="6:16">
      <c r="F3029" s="174"/>
      <c r="G3029" s="181"/>
      <c r="H3029" s="127"/>
      <c r="I3029" s="117"/>
      <c r="J3029" s="127"/>
      <c r="K3029" s="149"/>
      <c r="L3029" s="127"/>
      <c r="O3029" s="149"/>
      <c r="P3029" s="127"/>
    </row>
    <row r="3030" spans="6:16">
      <c r="F3030" s="174"/>
      <c r="G3030" s="181"/>
      <c r="H3030" s="127"/>
      <c r="I3030" s="117"/>
      <c r="J3030" s="127"/>
      <c r="K3030" s="149"/>
      <c r="L3030" s="127"/>
      <c r="O3030" s="149"/>
      <c r="P3030" s="127"/>
    </row>
    <row r="3031" spans="6:16">
      <c r="F3031" s="174"/>
      <c r="G3031" s="181"/>
      <c r="H3031" s="127"/>
      <c r="I3031" s="117"/>
      <c r="J3031" s="127"/>
      <c r="K3031" s="149"/>
      <c r="L3031" s="127"/>
      <c r="O3031" s="149"/>
      <c r="P3031" s="127"/>
    </row>
    <row r="3032" spans="6:16">
      <c r="F3032" s="174"/>
      <c r="G3032" s="181"/>
      <c r="H3032" s="127"/>
      <c r="I3032" s="117"/>
      <c r="J3032" s="127"/>
      <c r="K3032" s="149"/>
      <c r="L3032" s="127"/>
      <c r="O3032" s="149"/>
      <c r="P3032" s="127"/>
    </row>
    <row r="3033" spans="6:16">
      <c r="F3033" s="174"/>
      <c r="G3033" s="181"/>
      <c r="H3033" s="127"/>
      <c r="I3033" s="117"/>
      <c r="J3033" s="127"/>
      <c r="K3033" s="149"/>
      <c r="L3033" s="127"/>
      <c r="O3033" s="149"/>
      <c r="P3033" s="127"/>
    </row>
    <row r="3034" spans="6:16">
      <c r="F3034" s="174"/>
      <c r="G3034" s="181"/>
      <c r="H3034" s="127"/>
      <c r="I3034" s="117"/>
      <c r="J3034" s="127"/>
      <c r="K3034" s="149"/>
      <c r="L3034" s="127"/>
      <c r="O3034" s="149"/>
      <c r="P3034" s="127"/>
    </row>
    <row r="3035" spans="6:16">
      <c r="F3035" s="174"/>
      <c r="G3035" s="181"/>
      <c r="H3035" s="127"/>
      <c r="I3035" s="117"/>
      <c r="J3035" s="127"/>
      <c r="K3035" s="149"/>
      <c r="L3035" s="127"/>
      <c r="O3035" s="149"/>
      <c r="P3035" s="127"/>
    </row>
    <row r="3036" spans="6:16">
      <c r="F3036" s="174"/>
      <c r="G3036" s="181"/>
      <c r="H3036" s="127"/>
      <c r="I3036" s="117"/>
      <c r="J3036" s="127"/>
      <c r="K3036" s="149"/>
      <c r="L3036" s="127"/>
      <c r="O3036" s="149"/>
      <c r="P3036" s="127"/>
    </row>
    <row r="3037" spans="6:16">
      <c r="F3037" s="174"/>
      <c r="G3037" s="181"/>
      <c r="H3037" s="127"/>
      <c r="I3037" s="117"/>
      <c r="J3037" s="127"/>
      <c r="K3037" s="149"/>
      <c r="L3037" s="127"/>
      <c r="O3037" s="149"/>
      <c r="P3037" s="127"/>
    </row>
    <row r="3038" spans="6:16">
      <c r="F3038" s="174"/>
      <c r="G3038" s="181"/>
      <c r="H3038" s="127"/>
      <c r="I3038" s="117"/>
      <c r="J3038" s="127"/>
      <c r="K3038" s="149"/>
      <c r="L3038" s="127"/>
      <c r="O3038" s="149"/>
      <c r="P3038" s="127"/>
    </row>
    <row r="3039" spans="6:16">
      <c r="F3039" s="174"/>
      <c r="G3039" s="181"/>
      <c r="H3039" s="127"/>
      <c r="I3039" s="117"/>
      <c r="J3039" s="127"/>
      <c r="K3039" s="149"/>
      <c r="L3039" s="127"/>
      <c r="O3039" s="149"/>
      <c r="P3039" s="127"/>
    </row>
    <row r="3040" spans="6:16">
      <c r="F3040" s="174"/>
      <c r="G3040" s="181"/>
      <c r="H3040" s="127"/>
      <c r="I3040" s="117"/>
      <c r="J3040" s="127"/>
      <c r="K3040" s="149"/>
      <c r="L3040" s="127"/>
      <c r="O3040" s="149"/>
      <c r="P3040" s="127"/>
    </row>
    <row r="3041" spans="6:16">
      <c r="F3041" s="174"/>
      <c r="G3041" s="181"/>
      <c r="H3041" s="127"/>
      <c r="I3041" s="117"/>
      <c r="J3041" s="127"/>
      <c r="K3041" s="149"/>
      <c r="L3041" s="127"/>
      <c r="O3041" s="149"/>
      <c r="P3041" s="127"/>
    </row>
    <row r="3042" spans="6:16">
      <c r="F3042" s="174"/>
      <c r="G3042" s="181"/>
      <c r="H3042" s="127"/>
      <c r="I3042" s="117"/>
      <c r="J3042" s="127"/>
      <c r="K3042" s="149"/>
      <c r="L3042" s="127"/>
      <c r="O3042" s="149"/>
      <c r="P3042" s="127"/>
    </row>
    <row r="3043" spans="6:16">
      <c r="F3043" s="174"/>
      <c r="G3043" s="181"/>
      <c r="H3043" s="127"/>
      <c r="I3043" s="117"/>
      <c r="J3043" s="127"/>
      <c r="K3043" s="149"/>
      <c r="L3043" s="127"/>
      <c r="O3043" s="149"/>
      <c r="P3043" s="127"/>
    </row>
    <row r="3044" spans="6:16">
      <c r="F3044" s="174"/>
      <c r="G3044" s="181"/>
      <c r="H3044" s="127"/>
      <c r="I3044" s="117"/>
      <c r="J3044" s="127"/>
      <c r="K3044" s="149"/>
      <c r="L3044" s="127"/>
      <c r="O3044" s="149"/>
      <c r="P3044" s="127"/>
    </row>
    <row r="3045" spans="6:16">
      <c r="F3045" s="174"/>
      <c r="G3045" s="181"/>
      <c r="H3045" s="127"/>
      <c r="I3045" s="117"/>
      <c r="J3045" s="127"/>
      <c r="K3045" s="149"/>
      <c r="L3045" s="127"/>
      <c r="O3045" s="149"/>
      <c r="P3045" s="127"/>
    </row>
    <row r="3046" spans="6:16">
      <c r="F3046" s="174"/>
      <c r="G3046" s="181"/>
      <c r="H3046" s="127"/>
      <c r="I3046" s="117"/>
      <c r="J3046" s="127"/>
      <c r="K3046" s="149"/>
      <c r="L3046" s="127"/>
      <c r="O3046" s="149"/>
      <c r="P3046" s="127"/>
    </row>
    <row r="3047" spans="6:16">
      <c r="F3047" s="174"/>
      <c r="G3047" s="181"/>
      <c r="H3047" s="127"/>
      <c r="I3047" s="117"/>
      <c r="J3047" s="127"/>
      <c r="K3047" s="149"/>
      <c r="L3047" s="127"/>
      <c r="O3047" s="149"/>
      <c r="P3047" s="127"/>
    </row>
    <row r="3048" spans="6:16">
      <c r="F3048" s="174"/>
      <c r="G3048" s="181"/>
      <c r="H3048" s="127"/>
      <c r="I3048" s="117"/>
      <c r="J3048" s="127"/>
      <c r="K3048" s="149"/>
      <c r="L3048" s="127"/>
      <c r="O3048" s="149"/>
      <c r="P3048" s="127"/>
    </row>
    <row r="3049" spans="6:16">
      <c r="F3049" s="174"/>
      <c r="G3049" s="181"/>
      <c r="H3049" s="127"/>
      <c r="I3049" s="117"/>
      <c r="J3049" s="127"/>
      <c r="K3049" s="149"/>
      <c r="L3049" s="127"/>
      <c r="O3049" s="149"/>
      <c r="P3049" s="127"/>
    </row>
    <row r="3050" spans="6:16">
      <c r="F3050" s="174"/>
      <c r="G3050" s="181"/>
      <c r="H3050" s="127"/>
      <c r="I3050" s="117"/>
      <c r="J3050" s="127"/>
      <c r="K3050" s="149"/>
      <c r="L3050" s="127"/>
      <c r="O3050" s="149"/>
      <c r="P3050" s="127"/>
    </row>
    <row r="3051" spans="6:16">
      <c r="F3051" s="174"/>
      <c r="G3051" s="181"/>
      <c r="H3051" s="127"/>
      <c r="I3051" s="117"/>
      <c r="J3051" s="127"/>
      <c r="K3051" s="149"/>
      <c r="L3051" s="127"/>
      <c r="O3051" s="149"/>
      <c r="P3051" s="127"/>
    </row>
    <row r="3052" spans="6:16">
      <c r="F3052" s="174"/>
      <c r="G3052" s="181"/>
      <c r="H3052" s="127"/>
      <c r="I3052" s="117"/>
      <c r="J3052" s="127"/>
      <c r="K3052" s="149"/>
      <c r="L3052" s="127"/>
      <c r="O3052" s="149"/>
      <c r="P3052" s="127"/>
    </row>
    <row r="3053" spans="6:16">
      <c r="F3053" s="174"/>
      <c r="G3053" s="181"/>
      <c r="H3053" s="127"/>
      <c r="I3053" s="117"/>
      <c r="J3053" s="127"/>
      <c r="K3053" s="149"/>
      <c r="L3053" s="127"/>
      <c r="O3053" s="149"/>
      <c r="P3053" s="127"/>
    </row>
    <row r="3054" spans="6:16">
      <c r="F3054" s="174"/>
      <c r="G3054" s="181"/>
      <c r="H3054" s="127"/>
      <c r="I3054" s="117"/>
      <c r="J3054" s="127"/>
      <c r="K3054" s="149"/>
      <c r="L3054" s="127"/>
      <c r="O3054" s="149"/>
      <c r="P3054" s="127"/>
    </row>
    <row r="3055" spans="6:16">
      <c r="F3055" s="174"/>
      <c r="G3055" s="181"/>
      <c r="H3055" s="127"/>
      <c r="I3055" s="117"/>
      <c r="J3055" s="127"/>
      <c r="K3055" s="149"/>
      <c r="L3055" s="127"/>
      <c r="O3055" s="149"/>
      <c r="P3055" s="127"/>
    </row>
    <row r="3056" spans="6:16">
      <c r="F3056" s="174"/>
      <c r="G3056" s="181"/>
      <c r="H3056" s="127"/>
      <c r="I3056" s="117"/>
      <c r="J3056" s="127"/>
      <c r="K3056" s="149"/>
      <c r="L3056" s="127"/>
      <c r="O3056" s="149"/>
      <c r="P3056" s="127"/>
    </row>
    <row r="3057" spans="6:16">
      <c r="F3057" s="174"/>
      <c r="G3057" s="181"/>
      <c r="H3057" s="127"/>
      <c r="I3057" s="117"/>
      <c r="J3057" s="127"/>
      <c r="K3057" s="149"/>
      <c r="L3057" s="127"/>
      <c r="O3057" s="149"/>
      <c r="P3057" s="127"/>
    </row>
    <row r="3058" spans="6:16">
      <c r="F3058" s="174"/>
      <c r="G3058" s="181"/>
      <c r="H3058" s="127"/>
      <c r="I3058" s="117"/>
      <c r="J3058" s="127"/>
      <c r="K3058" s="149"/>
      <c r="L3058" s="127"/>
      <c r="O3058" s="149"/>
      <c r="P3058" s="127"/>
    </row>
    <row r="3059" spans="6:16">
      <c r="F3059" s="174"/>
      <c r="G3059" s="181"/>
      <c r="H3059" s="127"/>
      <c r="I3059" s="117"/>
      <c r="J3059" s="127"/>
      <c r="K3059" s="149"/>
      <c r="L3059" s="127"/>
      <c r="O3059" s="149"/>
      <c r="P3059" s="127"/>
    </row>
    <row r="3060" spans="6:16">
      <c r="F3060" s="174"/>
      <c r="G3060" s="181"/>
      <c r="H3060" s="127"/>
      <c r="I3060" s="117"/>
      <c r="J3060" s="127"/>
      <c r="K3060" s="149"/>
      <c r="L3060" s="127"/>
      <c r="O3060" s="149"/>
      <c r="P3060" s="127"/>
    </row>
    <row r="3061" spans="6:16">
      <c r="F3061" s="174"/>
      <c r="G3061" s="181"/>
      <c r="H3061" s="127"/>
      <c r="I3061" s="117"/>
      <c r="J3061" s="127"/>
      <c r="K3061" s="149"/>
      <c r="L3061" s="127"/>
      <c r="O3061" s="149"/>
      <c r="P3061" s="127"/>
    </row>
    <row r="3062" spans="6:16">
      <c r="F3062" s="174"/>
      <c r="G3062" s="181"/>
      <c r="H3062" s="127"/>
      <c r="I3062" s="117"/>
      <c r="J3062" s="127"/>
      <c r="K3062" s="149"/>
      <c r="L3062" s="127"/>
      <c r="O3062" s="149"/>
      <c r="P3062" s="127"/>
    </row>
    <row r="3063" spans="6:16">
      <c r="F3063" s="174"/>
      <c r="G3063" s="181"/>
      <c r="H3063" s="127"/>
      <c r="I3063" s="117"/>
      <c r="J3063" s="127"/>
      <c r="K3063" s="149"/>
      <c r="L3063" s="127"/>
      <c r="O3063" s="149"/>
      <c r="P3063" s="127"/>
    </row>
    <row r="3064" spans="6:16">
      <c r="F3064" s="174"/>
      <c r="G3064" s="181"/>
      <c r="H3064" s="127"/>
      <c r="I3064" s="117"/>
      <c r="J3064" s="127"/>
      <c r="K3064" s="149"/>
      <c r="L3064" s="127"/>
      <c r="O3064" s="149"/>
      <c r="P3064" s="127"/>
    </row>
    <row r="3065" spans="6:16">
      <c r="F3065" s="174"/>
      <c r="G3065" s="181"/>
      <c r="H3065" s="127"/>
      <c r="I3065" s="117"/>
      <c r="J3065" s="127"/>
      <c r="K3065" s="149"/>
      <c r="L3065" s="127"/>
      <c r="O3065" s="149"/>
      <c r="P3065" s="127"/>
    </row>
    <row r="3066" spans="6:16">
      <c r="F3066" s="174"/>
      <c r="G3066" s="181"/>
      <c r="H3066" s="127"/>
      <c r="I3066" s="117"/>
      <c r="J3066" s="127"/>
      <c r="K3066" s="149"/>
      <c r="L3066" s="127"/>
      <c r="O3066" s="149"/>
      <c r="P3066" s="127"/>
    </row>
    <row r="3067" spans="6:16">
      <c r="F3067" s="174"/>
      <c r="G3067" s="181"/>
      <c r="H3067" s="127"/>
      <c r="I3067" s="117"/>
      <c r="J3067" s="127"/>
      <c r="K3067" s="149"/>
      <c r="L3067" s="127"/>
      <c r="O3067" s="149"/>
      <c r="P3067" s="127"/>
    </row>
    <row r="3068" spans="6:16">
      <c r="F3068" s="174"/>
      <c r="G3068" s="181"/>
      <c r="H3068" s="127"/>
      <c r="I3068" s="117"/>
      <c r="J3068" s="127"/>
      <c r="K3068" s="149"/>
      <c r="L3068" s="127"/>
      <c r="O3068" s="149"/>
      <c r="P3068" s="127"/>
    </row>
    <row r="3069" spans="6:16">
      <c r="F3069" s="174"/>
      <c r="G3069" s="181"/>
      <c r="H3069" s="127"/>
      <c r="I3069" s="117"/>
      <c r="J3069" s="127"/>
      <c r="K3069" s="149"/>
      <c r="L3069" s="127"/>
      <c r="O3069" s="149"/>
      <c r="P3069" s="127"/>
    </row>
    <row r="3070" spans="6:16">
      <c r="F3070" s="174"/>
      <c r="G3070" s="181"/>
      <c r="H3070" s="127"/>
      <c r="I3070" s="117"/>
      <c r="J3070" s="127"/>
      <c r="K3070" s="149"/>
      <c r="L3070" s="127"/>
      <c r="O3070" s="149"/>
      <c r="P3070" s="127"/>
    </row>
    <row r="3071" spans="6:16">
      <c r="F3071" s="174"/>
      <c r="G3071" s="181"/>
      <c r="H3071" s="127"/>
      <c r="I3071" s="117"/>
      <c r="J3071" s="127"/>
      <c r="K3071" s="149"/>
      <c r="L3071" s="127"/>
      <c r="O3071" s="149"/>
      <c r="P3071" s="127"/>
    </row>
    <row r="3072" spans="6:16">
      <c r="F3072" s="174"/>
      <c r="G3072" s="181"/>
      <c r="H3072" s="127"/>
      <c r="I3072" s="117"/>
      <c r="J3072" s="127"/>
      <c r="K3072" s="149"/>
      <c r="L3072" s="127"/>
      <c r="O3072" s="149"/>
      <c r="P3072" s="127"/>
    </row>
    <row r="3073" spans="6:16">
      <c r="F3073" s="174"/>
      <c r="G3073" s="181"/>
      <c r="H3073" s="127"/>
      <c r="I3073" s="117"/>
      <c r="J3073" s="127"/>
      <c r="K3073" s="149"/>
      <c r="L3073" s="127"/>
      <c r="O3073" s="149"/>
      <c r="P3073" s="127"/>
    </row>
    <row r="3074" spans="6:16">
      <c r="F3074" s="174"/>
      <c r="G3074" s="181"/>
      <c r="H3074" s="127"/>
      <c r="I3074" s="117"/>
      <c r="J3074" s="127"/>
      <c r="K3074" s="149"/>
      <c r="L3074" s="127"/>
      <c r="O3074" s="149"/>
      <c r="P3074" s="127"/>
    </row>
    <row r="3075" spans="6:16">
      <c r="F3075" s="174"/>
      <c r="G3075" s="181"/>
      <c r="H3075" s="127"/>
      <c r="I3075" s="117"/>
      <c r="J3075" s="127"/>
      <c r="K3075" s="149"/>
      <c r="L3075" s="127"/>
      <c r="O3075" s="149"/>
      <c r="P3075" s="127"/>
    </row>
    <row r="3076" spans="6:16">
      <c r="F3076" s="174"/>
      <c r="G3076" s="181"/>
      <c r="H3076" s="127"/>
      <c r="I3076" s="117"/>
      <c r="J3076" s="127"/>
      <c r="K3076" s="149"/>
      <c r="L3076" s="127"/>
      <c r="O3076" s="149"/>
      <c r="P3076" s="127"/>
    </row>
    <row r="3077" spans="6:16">
      <c r="F3077" s="174"/>
      <c r="G3077" s="181"/>
      <c r="H3077" s="127"/>
      <c r="I3077" s="117"/>
      <c r="J3077" s="127"/>
      <c r="K3077" s="149"/>
      <c r="L3077" s="127"/>
      <c r="O3077" s="149"/>
      <c r="P3077" s="127"/>
    </row>
    <row r="3078" spans="6:16">
      <c r="F3078" s="174"/>
      <c r="G3078" s="181"/>
      <c r="H3078" s="127"/>
      <c r="I3078" s="117"/>
      <c r="J3078" s="127"/>
      <c r="K3078" s="149"/>
      <c r="L3078" s="127"/>
      <c r="O3078" s="149"/>
      <c r="P3078" s="127"/>
    </row>
    <row r="3079" spans="6:16">
      <c r="F3079" s="174"/>
      <c r="G3079" s="181"/>
      <c r="H3079" s="127"/>
      <c r="I3079" s="117"/>
      <c r="J3079" s="127"/>
      <c r="K3079" s="149"/>
      <c r="L3079" s="127"/>
      <c r="O3079" s="149"/>
      <c r="P3079" s="127"/>
    </row>
    <row r="3080" spans="6:16">
      <c r="F3080" s="174"/>
      <c r="G3080" s="181"/>
      <c r="H3080" s="127"/>
      <c r="I3080" s="117"/>
      <c r="J3080" s="127"/>
      <c r="K3080" s="149"/>
      <c r="L3080" s="127"/>
      <c r="O3080" s="149"/>
      <c r="P3080" s="127"/>
    </row>
    <row r="3081" spans="6:16">
      <c r="F3081" s="174"/>
      <c r="G3081" s="181"/>
      <c r="H3081" s="127"/>
      <c r="I3081" s="117"/>
      <c r="J3081" s="127"/>
      <c r="K3081" s="149"/>
      <c r="L3081" s="127"/>
      <c r="O3081" s="149"/>
      <c r="P3081" s="127"/>
    </row>
    <row r="3082" spans="6:16">
      <c r="F3082" s="174"/>
      <c r="G3082" s="181"/>
      <c r="H3082" s="127"/>
      <c r="I3082" s="117"/>
      <c r="J3082" s="127"/>
      <c r="K3082" s="149"/>
      <c r="L3082" s="127"/>
      <c r="O3082" s="149"/>
      <c r="P3082" s="127"/>
    </row>
    <row r="3083" spans="6:16">
      <c r="F3083" s="174"/>
      <c r="G3083" s="181"/>
      <c r="H3083" s="127"/>
      <c r="I3083" s="117"/>
      <c r="J3083" s="127"/>
      <c r="K3083" s="149"/>
      <c r="L3083" s="127"/>
      <c r="O3083" s="149"/>
      <c r="P3083" s="127"/>
    </row>
    <row r="3084" spans="6:16">
      <c r="F3084" s="174"/>
      <c r="G3084" s="181"/>
      <c r="H3084" s="127"/>
      <c r="I3084" s="117"/>
      <c r="J3084" s="127"/>
      <c r="K3084" s="149"/>
      <c r="L3084" s="127"/>
      <c r="O3084" s="149"/>
      <c r="P3084" s="127"/>
    </row>
    <row r="3085" spans="6:16">
      <c r="F3085" s="174"/>
      <c r="G3085" s="181"/>
      <c r="H3085" s="127"/>
      <c r="I3085" s="117"/>
      <c r="J3085" s="127"/>
      <c r="K3085" s="149"/>
      <c r="L3085" s="127"/>
      <c r="O3085" s="149"/>
      <c r="P3085" s="127"/>
    </row>
    <row r="3086" spans="6:16">
      <c r="F3086" s="174"/>
      <c r="G3086" s="181"/>
      <c r="H3086" s="127"/>
      <c r="I3086" s="117"/>
      <c r="J3086" s="127"/>
      <c r="K3086" s="149"/>
      <c r="L3086" s="127"/>
      <c r="O3086" s="149"/>
      <c r="P3086" s="127"/>
    </row>
    <row r="3087" spans="6:16">
      <c r="F3087" s="174"/>
      <c r="G3087" s="181"/>
      <c r="H3087" s="127"/>
      <c r="I3087" s="117"/>
      <c r="J3087" s="127"/>
      <c r="K3087" s="149"/>
      <c r="L3087" s="127"/>
      <c r="O3087" s="149"/>
      <c r="P3087" s="127"/>
    </row>
    <row r="3088" spans="6:16">
      <c r="F3088" s="174"/>
      <c r="G3088" s="181"/>
      <c r="H3088" s="127"/>
      <c r="I3088" s="117"/>
      <c r="J3088" s="127"/>
      <c r="K3088" s="149"/>
      <c r="L3088" s="127"/>
      <c r="O3088" s="149"/>
      <c r="P3088" s="127"/>
    </row>
    <row r="3089" spans="6:16">
      <c r="F3089" s="174"/>
      <c r="G3089" s="181"/>
      <c r="H3089" s="127"/>
      <c r="I3089" s="117"/>
      <c r="J3089" s="127"/>
      <c r="K3089" s="149"/>
      <c r="L3089" s="127"/>
      <c r="O3089" s="149"/>
      <c r="P3089" s="127"/>
    </row>
    <row r="3090" spans="6:16">
      <c r="F3090" s="174"/>
      <c r="G3090" s="181"/>
      <c r="H3090" s="127"/>
      <c r="I3090" s="117"/>
      <c r="J3090" s="127"/>
      <c r="K3090" s="149"/>
      <c r="L3090" s="127"/>
      <c r="O3090" s="149"/>
      <c r="P3090" s="127"/>
    </row>
    <row r="3091" spans="6:16">
      <c r="F3091" s="174"/>
      <c r="G3091" s="181"/>
      <c r="H3091" s="127"/>
      <c r="I3091" s="117"/>
      <c r="J3091" s="127"/>
      <c r="K3091" s="149"/>
      <c r="L3091" s="127"/>
      <c r="O3091" s="149"/>
      <c r="P3091" s="127"/>
    </row>
    <row r="3092" spans="6:16">
      <c r="F3092" s="174"/>
      <c r="G3092" s="181"/>
      <c r="H3092" s="127"/>
      <c r="I3092" s="117"/>
      <c r="J3092" s="127"/>
      <c r="K3092" s="149"/>
      <c r="L3092" s="127"/>
      <c r="O3092" s="149"/>
      <c r="P3092" s="127"/>
    </row>
    <row r="3093" spans="6:16">
      <c r="F3093" s="174"/>
      <c r="G3093" s="181"/>
      <c r="H3093" s="127"/>
      <c r="I3093" s="117"/>
      <c r="J3093" s="127"/>
      <c r="K3093" s="149"/>
      <c r="L3093" s="127"/>
      <c r="O3093" s="149"/>
      <c r="P3093" s="127"/>
    </row>
    <row r="3094" spans="6:16">
      <c r="F3094" s="174"/>
      <c r="G3094" s="181"/>
      <c r="H3094" s="127"/>
      <c r="I3094" s="117"/>
      <c r="J3094" s="127"/>
      <c r="K3094" s="149"/>
      <c r="L3094" s="127"/>
      <c r="O3094" s="149"/>
      <c r="P3094" s="127"/>
    </row>
    <row r="3095" spans="6:16">
      <c r="F3095" s="174"/>
      <c r="G3095" s="181"/>
      <c r="H3095" s="127"/>
      <c r="I3095" s="117"/>
      <c r="J3095" s="127"/>
      <c r="K3095" s="149"/>
      <c r="L3095" s="127"/>
      <c r="O3095" s="149"/>
      <c r="P3095" s="127"/>
    </row>
    <row r="3096" spans="6:16">
      <c r="F3096" s="174"/>
      <c r="G3096" s="181"/>
      <c r="H3096" s="127"/>
      <c r="I3096" s="117"/>
      <c r="J3096" s="127"/>
      <c r="K3096" s="149"/>
      <c r="L3096" s="127"/>
      <c r="O3096" s="149"/>
      <c r="P3096" s="127"/>
    </row>
    <row r="3097" spans="6:16">
      <c r="F3097" s="174"/>
      <c r="G3097" s="181"/>
      <c r="H3097" s="127"/>
      <c r="I3097" s="117"/>
      <c r="J3097" s="127"/>
      <c r="K3097" s="149"/>
      <c r="L3097" s="127"/>
      <c r="O3097" s="149"/>
      <c r="P3097" s="127"/>
    </row>
    <row r="3098" spans="6:16">
      <c r="F3098" s="174"/>
      <c r="G3098" s="181"/>
      <c r="H3098" s="127"/>
      <c r="I3098" s="117"/>
      <c r="J3098" s="127"/>
      <c r="K3098" s="149"/>
      <c r="L3098" s="127"/>
      <c r="O3098" s="149"/>
      <c r="P3098" s="127"/>
    </row>
    <row r="3099" spans="6:16">
      <c r="F3099" s="174"/>
      <c r="G3099" s="181"/>
      <c r="H3099" s="127"/>
      <c r="I3099" s="117"/>
      <c r="J3099" s="127"/>
      <c r="K3099" s="149"/>
      <c r="L3099" s="127"/>
      <c r="O3099" s="149"/>
      <c r="P3099" s="127"/>
    </row>
    <row r="3100" spans="6:16">
      <c r="F3100" s="174"/>
      <c r="G3100" s="181"/>
      <c r="H3100" s="127"/>
      <c r="I3100" s="117"/>
      <c r="J3100" s="127"/>
      <c r="K3100" s="149"/>
      <c r="L3100" s="127"/>
      <c r="O3100" s="149"/>
      <c r="P3100" s="127"/>
    </row>
    <row r="3101" spans="6:16">
      <c r="F3101" s="174"/>
      <c r="G3101" s="181"/>
      <c r="H3101" s="127"/>
      <c r="I3101" s="117"/>
      <c r="J3101" s="127"/>
      <c r="K3101" s="149"/>
      <c r="L3101" s="127"/>
      <c r="O3101" s="149"/>
      <c r="P3101" s="127"/>
    </row>
    <row r="3102" spans="6:16">
      <c r="F3102" s="174"/>
      <c r="G3102" s="181"/>
      <c r="H3102" s="127"/>
      <c r="I3102" s="117"/>
      <c r="J3102" s="127"/>
      <c r="K3102" s="149"/>
      <c r="L3102" s="127"/>
      <c r="O3102" s="149"/>
      <c r="P3102" s="127"/>
    </row>
    <row r="3103" spans="6:16">
      <c r="F3103" s="174"/>
      <c r="G3103" s="181"/>
      <c r="H3103" s="127"/>
      <c r="I3103" s="117"/>
      <c r="J3103" s="127"/>
      <c r="K3103" s="149"/>
      <c r="L3103" s="127"/>
      <c r="O3103" s="149"/>
      <c r="P3103" s="127"/>
    </row>
    <row r="3104" spans="6:16">
      <c r="F3104" s="174"/>
      <c r="G3104" s="181"/>
      <c r="H3104" s="127"/>
      <c r="I3104" s="117"/>
      <c r="J3104" s="127"/>
      <c r="K3104" s="149"/>
      <c r="L3104" s="127"/>
      <c r="O3104" s="149"/>
      <c r="P3104" s="127"/>
    </row>
    <row r="3105" spans="6:16">
      <c r="F3105" s="174"/>
      <c r="G3105" s="181"/>
      <c r="H3105" s="127"/>
      <c r="I3105" s="117"/>
      <c r="J3105" s="127"/>
      <c r="K3105" s="149"/>
      <c r="L3105" s="127"/>
      <c r="O3105" s="149"/>
      <c r="P3105" s="127"/>
    </row>
    <row r="3106" spans="6:16">
      <c r="F3106" s="174"/>
      <c r="G3106" s="181"/>
      <c r="H3106" s="127"/>
      <c r="I3106" s="117"/>
      <c r="J3106" s="127"/>
      <c r="K3106" s="149"/>
      <c r="L3106" s="127"/>
      <c r="O3106" s="149"/>
      <c r="P3106" s="127"/>
    </row>
    <row r="3107" spans="6:16">
      <c r="F3107" s="174"/>
      <c r="G3107" s="181"/>
      <c r="H3107" s="127"/>
      <c r="I3107" s="117"/>
      <c r="J3107" s="127"/>
      <c r="K3107" s="149"/>
      <c r="L3107" s="127"/>
      <c r="O3107" s="149"/>
      <c r="P3107" s="127"/>
    </row>
    <row r="3108" spans="6:16">
      <c r="F3108" s="174"/>
      <c r="G3108" s="181"/>
      <c r="H3108" s="127"/>
      <c r="I3108" s="117"/>
      <c r="J3108" s="127"/>
      <c r="K3108" s="149"/>
      <c r="L3108" s="127"/>
      <c r="O3108" s="149"/>
      <c r="P3108" s="127"/>
    </row>
    <row r="3109" spans="6:16">
      <c r="F3109" s="174"/>
      <c r="G3109" s="181"/>
      <c r="H3109" s="127"/>
      <c r="I3109" s="117"/>
      <c r="J3109" s="127"/>
      <c r="K3109" s="149"/>
      <c r="L3109" s="127"/>
      <c r="O3109" s="149"/>
      <c r="P3109" s="127"/>
    </row>
    <row r="3110" spans="6:16">
      <c r="F3110" s="174"/>
      <c r="G3110" s="181"/>
      <c r="H3110" s="127"/>
      <c r="I3110" s="117"/>
      <c r="J3110" s="127"/>
      <c r="K3110" s="149"/>
      <c r="L3110" s="127"/>
      <c r="O3110" s="149"/>
      <c r="P3110" s="127"/>
    </row>
    <row r="3111" spans="6:16">
      <c r="F3111" s="174"/>
      <c r="G3111" s="181"/>
      <c r="H3111" s="127"/>
      <c r="I3111" s="117"/>
      <c r="J3111" s="127"/>
      <c r="K3111" s="149"/>
      <c r="L3111" s="127"/>
      <c r="O3111" s="149"/>
      <c r="P3111" s="127"/>
    </row>
    <row r="3112" spans="6:16">
      <c r="F3112" s="174"/>
      <c r="G3112" s="181"/>
      <c r="H3112" s="127"/>
      <c r="I3112" s="117"/>
      <c r="J3112" s="127"/>
      <c r="K3112" s="149"/>
      <c r="L3112" s="127"/>
      <c r="O3112" s="149"/>
      <c r="P3112" s="127"/>
    </row>
    <row r="3113" spans="6:16">
      <c r="F3113" s="174"/>
      <c r="G3113" s="181"/>
      <c r="H3113" s="127"/>
      <c r="I3113" s="117"/>
      <c r="J3113" s="127"/>
      <c r="K3113" s="149"/>
      <c r="L3113" s="127"/>
      <c r="O3113" s="149"/>
      <c r="P3113" s="127"/>
    </row>
    <row r="3114" spans="6:16">
      <c r="F3114" s="174"/>
      <c r="G3114" s="181"/>
      <c r="H3114" s="127"/>
      <c r="I3114" s="117"/>
      <c r="J3114" s="127"/>
      <c r="K3114" s="149"/>
      <c r="L3114" s="127"/>
      <c r="O3114" s="149"/>
      <c r="P3114" s="127"/>
    </row>
    <row r="3115" spans="6:16">
      <c r="F3115" s="174"/>
      <c r="G3115" s="181"/>
      <c r="H3115" s="127"/>
      <c r="I3115" s="117"/>
      <c r="J3115" s="127"/>
      <c r="K3115" s="149"/>
      <c r="L3115" s="127"/>
      <c r="O3115" s="149"/>
      <c r="P3115" s="127"/>
    </row>
    <row r="3116" spans="6:16">
      <c r="F3116" s="174"/>
      <c r="G3116" s="181"/>
      <c r="H3116" s="127"/>
      <c r="I3116" s="117"/>
      <c r="J3116" s="127"/>
      <c r="K3116" s="149"/>
      <c r="L3116" s="127"/>
      <c r="O3116" s="149"/>
      <c r="P3116" s="127"/>
    </row>
    <row r="3117" spans="6:16">
      <c r="F3117" s="174"/>
      <c r="G3117" s="181"/>
      <c r="H3117" s="127"/>
      <c r="I3117" s="117"/>
      <c r="J3117" s="127"/>
      <c r="K3117" s="149"/>
      <c r="L3117" s="127"/>
      <c r="O3117" s="149"/>
      <c r="P3117" s="127"/>
    </row>
    <row r="3118" spans="6:16">
      <c r="F3118" s="174"/>
      <c r="G3118" s="181"/>
      <c r="H3118" s="127"/>
      <c r="I3118" s="117"/>
      <c r="J3118" s="127"/>
      <c r="K3118" s="149"/>
      <c r="L3118" s="127"/>
      <c r="O3118" s="149"/>
      <c r="P3118" s="127"/>
    </row>
    <row r="3119" spans="6:16">
      <c r="F3119" s="174"/>
      <c r="G3119" s="181"/>
      <c r="H3119" s="127"/>
      <c r="I3119" s="117"/>
      <c r="J3119" s="127"/>
      <c r="K3119" s="149"/>
      <c r="L3119" s="127"/>
      <c r="O3119" s="149"/>
      <c r="P3119" s="127"/>
    </row>
    <row r="3120" spans="6:16">
      <c r="F3120" s="174"/>
      <c r="G3120" s="181"/>
      <c r="H3120" s="127"/>
      <c r="I3120" s="117"/>
      <c r="J3120" s="127"/>
      <c r="K3120" s="149"/>
      <c r="L3120" s="127"/>
      <c r="O3120" s="149"/>
      <c r="P3120" s="127"/>
    </row>
    <row r="3121" spans="6:16">
      <c r="F3121" s="174"/>
      <c r="G3121" s="181"/>
      <c r="H3121" s="127"/>
      <c r="I3121" s="117"/>
      <c r="J3121" s="127"/>
      <c r="K3121" s="149"/>
      <c r="L3121" s="127"/>
      <c r="O3121" s="149"/>
      <c r="P3121" s="127"/>
    </row>
    <row r="3122" spans="6:16">
      <c r="F3122" s="174"/>
      <c r="G3122" s="181"/>
      <c r="H3122" s="127"/>
      <c r="I3122" s="117"/>
      <c r="J3122" s="127"/>
      <c r="K3122" s="149"/>
      <c r="L3122" s="127"/>
      <c r="O3122" s="149"/>
      <c r="P3122" s="127"/>
    </row>
    <row r="3123" spans="6:16">
      <c r="F3123" s="174"/>
      <c r="G3123" s="181"/>
      <c r="H3123" s="127"/>
      <c r="I3123" s="117"/>
      <c r="J3123" s="127"/>
      <c r="K3123" s="149"/>
      <c r="L3123" s="127"/>
      <c r="O3123" s="149"/>
      <c r="P3123" s="127"/>
    </row>
    <row r="3124" spans="6:16">
      <c r="F3124" s="174"/>
      <c r="G3124" s="181"/>
      <c r="H3124" s="127"/>
      <c r="I3124" s="117"/>
      <c r="J3124" s="127"/>
      <c r="K3124" s="149"/>
      <c r="L3124" s="127"/>
      <c r="O3124" s="149"/>
      <c r="P3124" s="127"/>
    </row>
    <row r="3125" spans="6:16">
      <c r="F3125" s="174"/>
      <c r="G3125" s="181"/>
      <c r="H3125" s="127"/>
      <c r="I3125" s="117"/>
      <c r="J3125" s="127"/>
      <c r="K3125" s="149"/>
      <c r="L3125" s="127"/>
      <c r="O3125" s="149"/>
      <c r="P3125" s="127"/>
    </row>
    <row r="3126" spans="6:16">
      <c r="F3126" s="174"/>
      <c r="G3126" s="181"/>
      <c r="H3126" s="127"/>
      <c r="I3126" s="117"/>
      <c r="J3126" s="127"/>
      <c r="K3126" s="149"/>
      <c r="L3126" s="127"/>
      <c r="O3126" s="149"/>
      <c r="P3126" s="127"/>
    </row>
    <row r="3127" spans="6:16">
      <c r="F3127" s="174"/>
      <c r="G3127" s="181"/>
      <c r="H3127" s="127"/>
      <c r="I3127" s="117"/>
      <c r="J3127" s="127"/>
      <c r="K3127" s="149"/>
      <c r="L3127" s="127"/>
      <c r="O3127" s="149"/>
      <c r="P3127" s="127"/>
    </row>
    <row r="3128" spans="6:16">
      <c r="F3128" s="174"/>
      <c r="G3128" s="181"/>
      <c r="H3128" s="127"/>
      <c r="I3128" s="117"/>
      <c r="J3128" s="127"/>
      <c r="K3128" s="149"/>
      <c r="L3128" s="127"/>
      <c r="O3128" s="149"/>
      <c r="P3128" s="127"/>
    </row>
    <row r="3129" spans="6:16">
      <c r="F3129" s="174"/>
      <c r="G3129" s="181"/>
      <c r="H3129" s="127"/>
      <c r="I3129" s="117"/>
      <c r="J3129" s="127"/>
      <c r="K3129" s="149"/>
      <c r="L3129" s="127"/>
      <c r="O3129" s="149"/>
      <c r="P3129" s="127"/>
    </row>
    <row r="3130" spans="6:16">
      <c r="F3130" s="174"/>
      <c r="G3130" s="181"/>
      <c r="H3130" s="127"/>
      <c r="I3130" s="117"/>
      <c r="J3130" s="127"/>
      <c r="K3130" s="149"/>
      <c r="L3130" s="127"/>
      <c r="O3130" s="149"/>
      <c r="P3130" s="127"/>
    </row>
    <row r="3131" spans="6:16">
      <c r="F3131" s="174"/>
      <c r="G3131" s="181"/>
      <c r="H3131" s="127"/>
      <c r="I3131" s="117"/>
      <c r="J3131" s="127"/>
      <c r="K3131" s="149"/>
      <c r="L3131" s="127"/>
      <c r="O3131" s="149"/>
      <c r="P3131" s="127"/>
    </row>
    <row r="3132" spans="6:16">
      <c r="F3132" s="174"/>
      <c r="G3132" s="181"/>
      <c r="H3132" s="127"/>
      <c r="I3132" s="117"/>
      <c r="J3132" s="127"/>
      <c r="K3132" s="149"/>
      <c r="L3132" s="127"/>
      <c r="O3132" s="149"/>
      <c r="P3132" s="127"/>
    </row>
    <row r="3133" spans="6:16">
      <c r="F3133" s="174"/>
      <c r="G3133" s="181"/>
      <c r="H3133" s="127"/>
      <c r="I3133" s="117"/>
      <c r="J3133" s="127"/>
      <c r="K3133" s="149"/>
      <c r="L3133" s="127"/>
      <c r="O3133" s="149"/>
      <c r="P3133" s="127"/>
    </row>
    <row r="3134" spans="6:16">
      <c r="F3134" s="174"/>
      <c r="G3134" s="181"/>
      <c r="H3134" s="127"/>
      <c r="I3134" s="117"/>
      <c r="J3134" s="127"/>
      <c r="K3134" s="149"/>
      <c r="L3134" s="127"/>
      <c r="O3134" s="149"/>
      <c r="P3134" s="127"/>
    </row>
    <row r="3135" spans="6:16">
      <c r="F3135" s="174"/>
      <c r="G3135" s="181"/>
      <c r="H3135" s="127"/>
      <c r="I3135" s="117"/>
      <c r="J3135" s="127"/>
      <c r="K3135" s="149"/>
      <c r="L3135" s="127"/>
      <c r="O3135" s="149"/>
      <c r="P3135" s="127"/>
    </row>
    <row r="3136" spans="6:16">
      <c r="F3136" s="174"/>
      <c r="G3136" s="181"/>
      <c r="H3136" s="127"/>
      <c r="I3136" s="117"/>
      <c r="J3136" s="127"/>
      <c r="K3136" s="149"/>
      <c r="L3136" s="127"/>
      <c r="O3136" s="149"/>
      <c r="P3136" s="127"/>
    </row>
    <row r="3137" spans="6:16">
      <c r="F3137" s="174"/>
      <c r="G3137" s="181"/>
      <c r="H3137" s="127"/>
      <c r="I3137" s="117"/>
      <c r="J3137" s="127"/>
      <c r="K3137" s="149"/>
      <c r="L3137" s="127"/>
      <c r="O3137" s="149"/>
      <c r="P3137" s="127"/>
    </row>
    <row r="3138" spans="6:16">
      <c r="F3138" s="174"/>
      <c r="G3138" s="181"/>
      <c r="H3138" s="127"/>
      <c r="I3138" s="117"/>
      <c r="J3138" s="127"/>
      <c r="K3138" s="149"/>
      <c r="L3138" s="127"/>
      <c r="O3138" s="149"/>
      <c r="P3138" s="127"/>
    </row>
    <row r="3139" spans="6:16">
      <c r="F3139" s="174"/>
      <c r="G3139" s="181"/>
      <c r="H3139" s="127"/>
      <c r="I3139" s="117"/>
      <c r="J3139" s="127"/>
      <c r="K3139" s="149"/>
      <c r="L3139" s="127"/>
      <c r="O3139" s="149"/>
      <c r="P3139" s="127"/>
    </row>
    <row r="3140" spans="6:16">
      <c r="F3140" s="174"/>
      <c r="G3140" s="181"/>
      <c r="H3140" s="127"/>
      <c r="I3140" s="117"/>
      <c r="J3140" s="127"/>
      <c r="K3140" s="149"/>
      <c r="L3140" s="127"/>
      <c r="O3140" s="149"/>
      <c r="P3140" s="127"/>
    </row>
    <row r="3141" spans="6:16">
      <c r="F3141" s="174"/>
      <c r="G3141" s="181"/>
      <c r="H3141" s="127"/>
      <c r="I3141" s="117"/>
      <c r="J3141" s="127"/>
      <c r="K3141" s="149"/>
      <c r="L3141" s="127"/>
      <c r="O3141" s="149"/>
      <c r="P3141" s="127"/>
    </row>
    <row r="3142" spans="6:16">
      <c r="F3142" s="174"/>
      <c r="G3142" s="181"/>
      <c r="H3142" s="127"/>
      <c r="I3142" s="117"/>
      <c r="J3142" s="127"/>
      <c r="K3142" s="149"/>
      <c r="L3142" s="127"/>
      <c r="O3142" s="149"/>
      <c r="P3142" s="127"/>
    </row>
    <row r="3143" spans="6:16">
      <c r="F3143" s="174"/>
      <c r="G3143" s="181"/>
      <c r="H3143" s="127"/>
      <c r="I3143" s="117"/>
      <c r="J3143" s="127"/>
      <c r="K3143" s="149"/>
      <c r="L3143" s="127"/>
      <c r="O3143" s="149"/>
      <c r="P3143" s="127"/>
    </row>
    <row r="3144" spans="6:16">
      <c r="F3144" s="174"/>
      <c r="G3144" s="181"/>
      <c r="H3144" s="127"/>
      <c r="I3144" s="117"/>
      <c r="J3144" s="127"/>
      <c r="K3144" s="149"/>
      <c r="L3144" s="127"/>
      <c r="O3144" s="149"/>
      <c r="P3144" s="127"/>
    </row>
    <row r="3145" spans="6:16">
      <c r="F3145" s="174"/>
      <c r="G3145" s="181"/>
      <c r="H3145" s="127"/>
      <c r="I3145" s="117"/>
      <c r="J3145" s="127"/>
      <c r="K3145" s="149"/>
      <c r="L3145" s="127"/>
      <c r="O3145" s="149"/>
      <c r="P3145" s="127"/>
    </row>
    <row r="3146" spans="6:16">
      <c r="F3146" s="174"/>
      <c r="G3146" s="181"/>
      <c r="H3146" s="127"/>
      <c r="I3146" s="117"/>
      <c r="J3146" s="127"/>
      <c r="K3146" s="149"/>
      <c r="L3146" s="127"/>
      <c r="O3146" s="149"/>
      <c r="P3146" s="127"/>
    </row>
    <row r="3147" spans="6:16">
      <c r="F3147" s="174"/>
      <c r="G3147" s="181"/>
      <c r="H3147" s="127"/>
      <c r="I3147" s="117"/>
      <c r="J3147" s="127"/>
      <c r="K3147" s="149"/>
      <c r="L3147" s="127"/>
      <c r="O3147" s="149"/>
      <c r="P3147" s="127"/>
    </row>
    <row r="3148" spans="6:16">
      <c r="F3148" s="174"/>
      <c r="G3148" s="181"/>
      <c r="H3148" s="127"/>
      <c r="I3148" s="117"/>
      <c r="J3148" s="127"/>
      <c r="K3148" s="149"/>
      <c r="L3148" s="127"/>
      <c r="O3148" s="149"/>
      <c r="P3148" s="127"/>
    </row>
    <row r="3149" spans="6:16">
      <c r="F3149" s="174"/>
      <c r="G3149" s="181"/>
      <c r="H3149" s="127"/>
      <c r="I3149" s="117"/>
      <c r="J3149" s="127"/>
      <c r="K3149" s="149"/>
      <c r="L3149" s="127"/>
      <c r="O3149" s="149"/>
      <c r="P3149" s="127"/>
    </row>
    <row r="3150" spans="6:16">
      <c r="F3150" s="174"/>
      <c r="G3150" s="181"/>
      <c r="H3150" s="127"/>
      <c r="I3150" s="117"/>
      <c r="J3150" s="127"/>
      <c r="K3150" s="149"/>
      <c r="L3150" s="127"/>
      <c r="O3150" s="149"/>
      <c r="P3150" s="127"/>
    </row>
    <row r="3151" spans="6:16">
      <c r="F3151" s="174"/>
      <c r="G3151" s="181"/>
      <c r="H3151" s="127"/>
      <c r="I3151" s="117"/>
      <c r="J3151" s="127"/>
      <c r="K3151" s="149"/>
      <c r="L3151" s="127"/>
      <c r="O3151" s="149"/>
      <c r="P3151" s="127"/>
    </row>
    <row r="3152" spans="6:16">
      <c r="F3152" s="174"/>
      <c r="G3152" s="181"/>
      <c r="H3152" s="127"/>
      <c r="I3152" s="117"/>
      <c r="J3152" s="127"/>
      <c r="K3152" s="149"/>
      <c r="L3152" s="127"/>
      <c r="O3152" s="149"/>
      <c r="P3152" s="127"/>
    </row>
    <row r="3153" spans="6:16">
      <c r="F3153" s="174"/>
      <c r="G3153" s="181"/>
      <c r="H3153" s="127"/>
      <c r="I3153" s="117"/>
      <c r="J3153" s="127"/>
      <c r="K3153" s="149"/>
      <c r="L3153" s="127"/>
      <c r="O3153" s="149"/>
      <c r="P3153" s="127"/>
    </row>
    <row r="3154" spans="6:16">
      <c r="F3154" s="174"/>
      <c r="G3154" s="181"/>
      <c r="H3154" s="127"/>
      <c r="I3154" s="117"/>
      <c r="J3154" s="127"/>
      <c r="K3154" s="149"/>
      <c r="L3154" s="127"/>
      <c r="O3154" s="149"/>
      <c r="P3154" s="127"/>
    </row>
    <row r="3155" spans="6:16">
      <c r="F3155" s="174"/>
      <c r="G3155" s="181"/>
      <c r="H3155" s="127"/>
      <c r="I3155" s="117"/>
      <c r="J3155" s="127"/>
      <c r="K3155" s="149"/>
      <c r="L3155" s="127"/>
      <c r="O3155" s="149"/>
      <c r="P3155" s="127"/>
    </row>
    <row r="3156" spans="6:16">
      <c r="F3156" s="174"/>
      <c r="G3156" s="181"/>
      <c r="H3156" s="127"/>
      <c r="I3156" s="117"/>
      <c r="J3156" s="127"/>
      <c r="K3156" s="149"/>
      <c r="L3156" s="127"/>
      <c r="O3156" s="149"/>
      <c r="P3156" s="127"/>
    </row>
    <row r="3157" spans="6:16">
      <c r="F3157" s="174"/>
      <c r="G3157" s="181"/>
      <c r="H3157" s="127"/>
      <c r="I3157" s="117"/>
      <c r="J3157" s="127"/>
      <c r="K3157" s="149"/>
      <c r="L3157" s="127"/>
      <c r="O3157" s="149"/>
      <c r="P3157" s="127"/>
    </row>
    <row r="3158" spans="6:16">
      <c r="F3158" s="174"/>
      <c r="G3158" s="181"/>
      <c r="H3158" s="127"/>
      <c r="I3158" s="117"/>
      <c r="J3158" s="127"/>
      <c r="K3158" s="149"/>
      <c r="L3158" s="127"/>
      <c r="O3158" s="149"/>
      <c r="P3158" s="127"/>
    </row>
    <row r="3159" spans="6:16">
      <c r="F3159" s="174"/>
      <c r="G3159" s="181"/>
      <c r="H3159" s="127"/>
      <c r="I3159" s="117"/>
      <c r="J3159" s="127"/>
      <c r="K3159" s="149"/>
      <c r="L3159" s="127"/>
      <c r="O3159" s="149"/>
      <c r="P3159" s="127"/>
    </row>
    <row r="3160" spans="6:16">
      <c r="F3160" s="174"/>
      <c r="G3160" s="181"/>
      <c r="H3160" s="127"/>
      <c r="I3160" s="117"/>
      <c r="J3160" s="127"/>
      <c r="K3160" s="149"/>
      <c r="L3160" s="127"/>
      <c r="O3160" s="149"/>
      <c r="P3160" s="127"/>
    </row>
    <row r="3161" spans="6:16">
      <c r="F3161" s="174"/>
      <c r="G3161" s="181"/>
      <c r="H3161" s="127"/>
      <c r="I3161" s="117"/>
      <c r="J3161" s="127"/>
      <c r="K3161" s="149"/>
      <c r="L3161" s="127"/>
      <c r="O3161" s="149"/>
      <c r="P3161" s="127"/>
    </row>
    <row r="3162" spans="6:16">
      <c r="F3162" s="174"/>
      <c r="G3162" s="181"/>
      <c r="H3162" s="127"/>
      <c r="I3162" s="117"/>
      <c r="J3162" s="127"/>
      <c r="K3162" s="149"/>
      <c r="L3162" s="127"/>
      <c r="O3162" s="149"/>
      <c r="P3162" s="127"/>
    </row>
    <row r="3163" spans="6:16">
      <c r="F3163" s="174"/>
      <c r="G3163" s="181"/>
      <c r="H3163" s="127"/>
      <c r="I3163" s="117"/>
      <c r="J3163" s="127"/>
      <c r="K3163" s="149"/>
      <c r="L3163" s="127"/>
      <c r="O3163" s="149"/>
      <c r="P3163" s="127"/>
    </row>
    <row r="3164" spans="6:16">
      <c r="F3164" s="174"/>
      <c r="G3164" s="181"/>
      <c r="H3164" s="127"/>
      <c r="I3164" s="117"/>
      <c r="J3164" s="127"/>
      <c r="K3164" s="149"/>
      <c r="L3164" s="127"/>
      <c r="O3164" s="149"/>
      <c r="P3164" s="127"/>
    </row>
    <row r="3165" spans="6:16">
      <c r="F3165" s="174"/>
      <c r="G3165" s="181"/>
      <c r="H3165" s="127"/>
      <c r="I3165" s="117"/>
      <c r="J3165" s="127"/>
      <c r="K3165" s="149"/>
      <c r="L3165" s="127"/>
      <c r="O3165" s="149"/>
      <c r="P3165" s="127"/>
    </row>
    <row r="3166" spans="6:16">
      <c r="F3166" s="174"/>
      <c r="G3166" s="181"/>
      <c r="H3166" s="127"/>
      <c r="I3166" s="117"/>
      <c r="J3166" s="127"/>
      <c r="K3166" s="149"/>
      <c r="L3166" s="127"/>
      <c r="O3166" s="149"/>
      <c r="P3166" s="127"/>
    </row>
    <row r="3167" spans="6:16">
      <c r="F3167" s="174"/>
      <c r="G3167" s="181"/>
      <c r="H3167" s="127"/>
      <c r="I3167" s="117"/>
      <c r="J3167" s="127"/>
      <c r="K3167" s="149"/>
      <c r="L3167" s="127"/>
      <c r="O3167" s="149"/>
      <c r="P3167" s="127"/>
    </row>
    <row r="3168" spans="6:16">
      <c r="F3168" s="174"/>
      <c r="G3168" s="181"/>
      <c r="H3168" s="127"/>
      <c r="I3168" s="117"/>
      <c r="J3168" s="127"/>
      <c r="K3168" s="149"/>
      <c r="L3168" s="127"/>
      <c r="O3168" s="149"/>
      <c r="P3168" s="127"/>
    </row>
    <row r="3169" spans="6:16">
      <c r="F3169" s="174"/>
      <c r="G3169" s="181"/>
      <c r="H3169" s="127"/>
      <c r="I3169" s="117"/>
      <c r="J3169" s="127"/>
      <c r="K3169" s="149"/>
      <c r="L3169" s="127"/>
      <c r="O3169" s="149"/>
      <c r="P3169" s="127"/>
    </row>
    <row r="3170" spans="6:16">
      <c r="F3170" s="174"/>
      <c r="G3170" s="181"/>
      <c r="H3170" s="127"/>
      <c r="I3170" s="117"/>
      <c r="J3170" s="127"/>
      <c r="K3170" s="149"/>
      <c r="L3170" s="127"/>
      <c r="O3170" s="149"/>
      <c r="P3170" s="127"/>
    </row>
    <row r="3171" spans="6:16">
      <c r="F3171" s="174"/>
      <c r="G3171" s="181"/>
      <c r="H3171" s="127"/>
      <c r="I3171" s="117"/>
      <c r="J3171" s="127"/>
      <c r="K3171" s="149"/>
      <c r="L3171" s="127"/>
      <c r="O3171" s="149"/>
      <c r="P3171" s="127"/>
    </row>
    <row r="3172" spans="6:16">
      <c r="F3172" s="174"/>
      <c r="G3172" s="181"/>
      <c r="H3172" s="127"/>
      <c r="I3172" s="117"/>
      <c r="J3172" s="127"/>
      <c r="K3172" s="149"/>
      <c r="L3172" s="127"/>
      <c r="O3172" s="149"/>
      <c r="P3172" s="127"/>
    </row>
    <row r="3173" spans="6:16">
      <c r="F3173" s="174"/>
      <c r="G3173" s="181"/>
      <c r="H3173" s="127"/>
      <c r="I3173" s="117"/>
      <c r="J3173" s="127"/>
      <c r="K3173" s="149"/>
      <c r="L3173" s="127"/>
      <c r="O3173" s="149"/>
      <c r="P3173" s="127"/>
    </row>
    <row r="3174" spans="6:16">
      <c r="F3174" s="174"/>
      <c r="G3174" s="181"/>
      <c r="H3174" s="127"/>
      <c r="I3174" s="117"/>
      <c r="J3174" s="127"/>
      <c r="K3174" s="149"/>
      <c r="L3174" s="127"/>
      <c r="O3174" s="149"/>
      <c r="P3174" s="127"/>
    </row>
    <row r="3175" spans="6:16">
      <c r="F3175" s="174"/>
      <c r="G3175" s="181"/>
      <c r="H3175" s="127"/>
      <c r="I3175" s="117"/>
      <c r="J3175" s="127"/>
      <c r="K3175" s="149"/>
      <c r="L3175" s="127"/>
      <c r="O3175" s="149"/>
      <c r="P3175" s="127"/>
    </row>
    <row r="3176" spans="6:16">
      <c r="F3176" s="174"/>
      <c r="G3176" s="181"/>
      <c r="H3176" s="127"/>
      <c r="I3176" s="117"/>
      <c r="J3176" s="127"/>
      <c r="K3176" s="149"/>
      <c r="L3176" s="127"/>
      <c r="O3176" s="149"/>
      <c r="P3176" s="127"/>
    </row>
    <row r="3177" spans="6:16">
      <c r="F3177" s="174"/>
      <c r="G3177" s="181"/>
      <c r="H3177" s="127"/>
      <c r="I3177" s="117"/>
      <c r="J3177" s="127"/>
      <c r="K3177" s="149"/>
      <c r="L3177" s="127"/>
      <c r="O3177" s="149"/>
      <c r="P3177" s="127"/>
    </row>
    <row r="3178" spans="6:16">
      <c r="F3178" s="174"/>
      <c r="G3178" s="181"/>
      <c r="H3178" s="127"/>
      <c r="I3178" s="117"/>
      <c r="J3178" s="127"/>
      <c r="K3178" s="149"/>
      <c r="L3178" s="127"/>
      <c r="O3178" s="149"/>
      <c r="P3178" s="127"/>
    </row>
    <row r="3179" spans="6:16">
      <c r="F3179" s="174"/>
      <c r="G3179" s="181"/>
      <c r="H3179" s="127"/>
      <c r="I3179" s="117"/>
      <c r="J3179" s="127"/>
      <c r="K3179" s="149"/>
      <c r="L3179" s="127"/>
      <c r="O3179" s="149"/>
      <c r="P3179" s="127"/>
    </row>
    <row r="3180" spans="6:16">
      <c r="F3180" s="174"/>
      <c r="G3180" s="181"/>
      <c r="H3180" s="127"/>
      <c r="I3180" s="117"/>
      <c r="J3180" s="127"/>
      <c r="K3180" s="149"/>
      <c r="L3180" s="127"/>
      <c r="O3180" s="149"/>
      <c r="P3180" s="127"/>
    </row>
    <row r="3181" spans="6:16">
      <c r="F3181" s="174"/>
      <c r="G3181" s="181"/>
      <c r="H3181" s="127"/>
      <c r="I3181" s="117"/>
      <c r="J3181" s="127"/>
      <c r="K3181" s="149"/>
      <c r="L3181" s="127"/>
      <c r="O3181" s="149"/>
      <c r="P3181" s="127"/>
    </row>
    <row r="3182" spans="6:16">
      <c r="F3182" s="174"/>
      <c r="G3182" s="181"/>
      <c r="H3182" s="127"/>
      <c r="I3182" s="117"/>
      <c r="J3182" s="127"/>
      <c r="K3182" s="149"/>
      <c r="L3182" s="127"/>
      <c r="O3182" s="149"/>
      <c r="P3182" s="127"/>
    </row>
    <row r="3183" spans="6:16">
      <c r="F3183" s="174"/>
      <c r="G3183" s="181"/>
      <c r="H3183" s="127"/>
      <c r="I3183" s="117"/>
      <c r="J3183" s="127"/>
      <c r="K3183" s="149"/>
      <c r="L3183" s="127"/>
      <c r="O3183" s="149"/>
      <c r="P3183" s="127"/>
    </row>
    <row r="3184" spans="6:16">
      <c r="F3184" s="174"/>
      <c r="G3184" s="181"/>
      <c r="H3184" s="127"/>
      <c r="I3184" s="117"/>
      <c r="J3184" s="127"/>
      <c r="K3184" s="149"/>
      <c r="L3184" s="127"/>
      <c r="O3184" s="149"/>
      <c r="P3184" s="127"/>
    </row>
    <row r="3185" spans="6:16">
      <c r="F3185" s="174"/>
      <c r="G3185" s="181"/>
      <c r="H3185" s="127"/>
      <c r="I3185" s="117"/>
      <c r="J3185" s="127"/>
      <c r="K3185" s="149"/>
      <c r="L3185" s="127"/>
      <c r="O3185" s="149"/>
      <c r="P3185" s="127"/>
    </row>
    <row r="3186" spans="6:16">
      <c r="F3186" s="174"/>
      <c r="G3186" s="181"/>
      <c r="H3186" s="127"/>
      <c r="I3186" s="117"/>
      <c r="J3186" s="127"/>
      <c r="K3186" s="149"/>
      <c r="L3186" s="127"/>
      <c r="O3186" s="149"/>
      <c r="P3186" s="127"/>
    </row>
    <row r="3187" spans="6:16">
      <c r="F3187" s="174"/>
      <c r="G3187" s="181"/>
      <c r="H3187" s="127"/>
      <c r="I3187" s="117"/>
      <c r="J3187" s="127"/>
      <c r="K3187" s="149"/>
      <c r="L3187" s="127"/>
      <c r="O3187" s="149"/>
      <c r="P3187" s="127"/>
    </row>
    <row r="3188" spans="6:16">
      <c r="F3188" s="174"/>
      <c r="G3188" s="181"/>
      <c r="H3188" s="127"/>
      <c r="I3188" s="117"/>
      <c r="J3188" s="127"/>
      <c r="K3188" s="149"/>
      <c r="L3188" s="127"/>
      <c r="O3188" s="149"/>
      <c r="P3188" s="127"/>
    </row>
    <row r="3189" spans="6:16">
      <c r="F3189" s="174"/>
      <c r="G3189" s="181"/>
      <c r="H3189" s="127"/>
      <c r="I3189" s="117"/>
      <c r="J3189" s="127"/>
      <c r="K3189" s="149"/>
      <c r="L3189" s="127"/>
      <c r="O3189" s="149"/>
      <c r="P3189" s="127"/>
    </row>
    <row r="3190" spans="6:16">
      <c r="F3190" s="174"/>
      <c r="G3190" s="181"/>
      <c r="H3190" s="127"/>
      <c r="I3190" s="117"/>
      <c r="J3190" s="127"/>
      <c r="K3190" s="149"/>
      <c r="L3190" s="127"/>
      <c r="O3190" s="149"/>
      <c r="P3190" s="127"/>
    </row>
    <row r="3191" spans="6:16">
      <c r="F3191" s="174"/>
      <c r="G3191" s="181"/>
      <c r="H3191" s="127"/>
      <c r="I3191" s="117"/>
      <c r="J3191" s="127"/>
      <c r="K3191" s="149"/>
      <c r="L3191" s="127"/>
      <c r="O3191" s="149"/>
      <c r="P3191" s="127"/>
    </row>
    <row r="3192" spans="6:16">
      <c r="F3192" s="174"/>
      <c r="G3192" s="181"/>
      <c r="H3192" s="127"/>
      <c r="I3192" s="117"/>
      <c r="J3192" s="127"/>
      <c r="K3192" s="149"/>
      <c r="L3192" s="127"/>
      <c r="O3192" s="149"/>
      <c r="P3192" s="127"/>
    </row>
    <row r="3193" spans="6:16">
      <c r="F3193" s="174"/>
      <c r="G3193" s="181"/>
      <c r="H3193" s="127"/>
      <c r="I3193" s="117"/>
      <c r="J3193" s="127"/>
      <c r="K3193" s="149"/>
      <c r="L3193" s="127"/>
      <c r="O3193" s="149"/>
      <c r="P3193" s="127"/>
    </row>
    <row r="3194" spans="6:16">
      <c r="F3194" s="174"/>
      <c r="G3194" s="181"/>
      <c r="H3194" s="127"/>
      <c r="I3194" s="117"/>
      <c r="J3194" s="127"/>
      <c r="K3194" s="149"/>
      <c r="L3194" s="127"/>
      <c r="O3194" s="149"/>
      <c r="P3194" s="127"/>
    </row>
    <row r="3195" spans="6:16">
      <c r="F3195" s="174"/>
      <c r="G3195" s="181"/>
      <c r="H3195" s="127"/>
      <c r="I3195" s="117"/>
      <c r="J3195" s="127"/>
      <c r="K3195" s="149"/>
      <c r="L3195" s="127"/>
      <c r="O3195" s="149"/>
      <c r="P3195" s="127"/>
    </row>
    <row r="3196" spans="6:16">
      <c r="F3196" s="174"/>
      <c r="G3196" s="181"/>
      <c r="H3196" s="127"/>
      <c r="I3196" s="117"/>
      <c r="J3196" s="127"/>
      <c r="K3196" s="149"/>
      <c r="L3196" s="127"/>
      <c r="O3196" s="149"/>
      <c r="P3196" s="127"/>
    </row>
    <row r="3197" spans="6:16">
      <c r="F3197" s="174"/>
      <c r="G3197" s="181"/>
      <c r="H3197" s="127"/>
      <c r="I3197" s="117"/>
      <c r="J3197" s="127"/>
      <c r="K3197" s="149"/>
      <c r="L3197" s="127"/>
      <c r="O3197" s="149"/>
      <c r="P3197" s="127"/>
    </row>
    <row r="3198" spans="6:16">
      <c r="F3198" s="174"/>
      <c r="G3198" s="181"/>
      <c r="H3198" s="127"/>
      <c r="I3198" s="117"/>
      <c r="J3198" s="127"/>
      <c r="K3198" s="149"/>
      <c r="L3198" s="127"/>
      <c r="O3198" s="149"/>
      <c r="P3198" s="127"/>
    </row>
    <row r="3199" spans="6:16">
      <c r="F3199" s="174"/>
      <c r="G3199" s="181"/>
      <c r="H3199" s="127"/>
      <c r="I3199" s="117"/>
      <c r="J3199" s="127"/>
      <c r="K3199" s="149"/>
      <c r="L3199" s="127"/>
      <c r="O3199" s="149"/>
      <c r="P3199" s="127"/>
    </row>
    <row r="3200" spans="6:16">
      <c r="F3200" s="174"/>
      <c r="G3200" s="181"/>
      <c r="H3200" s="127"/>
      <c r="I3200" s="117"/>
      <c r="J3200" s="127"/>
      <c r="K3200" s="149"/>
      <c r="L3200" s="127"/>
      <c r="O3200" s="149"/>
      <c r="P3200" s="127"/>
    </row>
    <row r="3201" spans="6:16">
      <c r="F3201" s="174"/>
      <c r="G3201" s="181"/>
      <c r="H3201" s="127"/>
      <c r="I3201" s="117"/>
      <c r="J3201" s="127"/>
      <c r="K3201" s="149"/>
      <c r="L3201" s="127"/>
      <c r="O3201" s="149"/>
      <c r="P3201" s="127"/>
    </row>
    <row r="3202" spans="6:16">
      <c r="F3202" s="174"/>
      <c r="G3202" s="181"/>
      <c r="H3202" s="127"/>
      <c r="I3202" s="117"/>
      <c r="J3202" s="127"/>
      <c r="K3202" s="149"/>
      <c r="L3202" s="127"/>
      <c r="O3202" s="149"/>
      <c r="P3202" s="127"/>
    </row>
    <row r="3203" spans="6:16">
      <c r="F3203" s="174"/>
      <c r="G3203" s="181"/>
      <c r="H3203" s="127"/>
      <c r="I3203" s="117"/>
      <c r="J3203" s="127"/>
      <c r="K3203" s="149"/>
      <c r="L3203" s="127"/>
      <c r="O3203" s="149"/>
      <c r="P3203" s="127"/>
    </row>
    <row r="3204" spans="6:16">
      <c r="F3204" s="174"/>
      <c r="G3204" s="181"/>
      <c r="H3204" s="127"/>
      <c r="I3204" s="117"/>
      <c r="J3204" s="127"/>
      <c r="K3204" s="149"/>
      <c r="L3204" s="127"/>
      <c r="O3204" s="149"/>
      <c r="P3204" s="127"/>
    </row>
    <row r="3205" spans="6:16">
      <c r="F3205" s="174"/>
      <c r="G3205" s="181"/>
      <c r="H3205" s="127"/>
      <c r="I3205" s="117"/>
      <c r="J3205" s="127"/>
      <c r="K3205" s="149"/>
      <c r="L3205" s="127"/>
      <c r="O3205" s="149"/>
      <c r="P3205" s="127"/>
    </row>
    <row r="3206" spans="6:16">
      <c r="F3206" s="174"/>
      <c r="G3206" s="181"/>
      <c r="H3206" s="127"/>
      <c r="I3206" s="117"/>
      <c r="J3206" s="127"/>
      <c r="K3206" s="149"/>
      <c r="L3206" s="127"/>
      <c r="O3206" s="149"/>
      <c r="P3206" s="127"/>
    </row>
    <row r="3207" spans="6:16">
      <c r="F3207" s="174"/>
      <c r="G3207" s="181"/>
      <c r="H3207" s="127"/>
      <c r="I3207" s="117"/>
      <c r="J3207" s="127"/>
      <c r="K3207" s="149"/>
      <c r="L3207" s="127"/>
      <c r="O3207" s="149"/>
      <c r="P3207" s="127"/>
    </row>
    <row r="3208" spans="6:16">
      <c r="F3208" s="174"/>
      <c r="G3208" s="181"/>
      <c r="H3208" s="127"/>
      <c r="I3208" s="117"/>
      <c r="J3208" s="127"/>
      <c r="K3208" s="149"/>
      <c r="L3208" s="127"/>
      <c r="O3208" s="149"/>
      <c r="P3208" s="127"/>
    </row>
    <row r="3209" spans="6:16">
      <c r="F3209" s="174"/>
      <c r="G3209" s="181"/>
      <c r="H3209" s="127"/>
      <c r="I3209" s="117"/>
      <c r="J3209" s="127"/>
      <c r="K3209" s="149"/>
      <c r="L3209" s="127"/>
      <c r="O3209" s="149"/>
      <c r="P3209" s="127"/>
    </row>
    <row r="3210" spans="6:16">
      <c r="F3210" s="174"/>
      <c r="G3210" s="181"/>
      <c r="H3210" s="127"/>
      <c r="I3210" s="117"/>
      <c r="J3210" s="127"/>
      <c r="K3210" s="149"/>
      <c r="L3210" s="127"/>
      <c r="O3210" s="149"/>
      <c r="P3210" s="127"/>
    </row>
    <row r="3211" spans="6:16">
      <c r="F3211" s="174"/>
      <c r="G3211" s="181"/>
      <c r="H3211" s="127"/>
      <c r="I3211" s="117"/>
      <c r="J3211" s="127"/>
      <c r="K3211" s="149"/>
      <c r="L3211" s="127"/>
      <c r="O3211" s="149"/>
      <c r="P3211" s="127"/>
    </row>
    <row r="3212" spans="6:16">
      <c r="F3212" s="174"/>
      <c r="G3212" s="181"/>
      <c r="H3212" s="127"/>
      <c r="I3212" s="117"/>
      <c r="J3212" s="127"/>
      <c r="K3212" s="149"/>
      <c r="L3212" s="127"/>
      <c r="O3212" s="149"/>
      <c r="P3212" s="127"/>
    </row>
    <row r="3213" spans="6:16">
      <c r="F3213" s="174"/>
      <c r="G3213" s="181"/>
      <c r="H3213" s="127"/>
      <c r="I3213" s="117"/>
      <c r="J3213" s="127"/>
      <c r="K3213" s="149"/>
      <c r="L3213" s="127"/>
      <c r="O3213" s="149"/>
      <c r="P3213" s="127"/>
    </row>
    <row r="3214" spans="6:16">
      <c r="F3214" s="174"/>
      <c r="G3214" s="181"/>
      <c r="H3214" s="127"/>
      <c r="I3214" s="117"/>
      <c r="J3214" s="127"/>
      <c r="K3214" s="149"/>
      <c r="L3214" s="127"/>
      <c r="O3214" s="149"/>
      <c r="P3214" s="127"/>
    </row>
    <row r="3215" spans="6:16">
      <c r="F3215" s="174"/>
      <c r="G3215" s="181"/>
      <c r="H3215" s="127"/>
      <c r="I3215" s="117"/>
      <c r="J3215" s="127"/>
      <c r="K3215" s="149"/>
      <c r="L3215" s="127"/>
      <c r="O3215" s="149"/>
      <c r="P3215" s="127"/>
    </row>
    <row r="3216" spans="6:16">
      <c r="F3216" s="174"/>
      <c r="G3216" s="181"/>
      <c r="H3216" s="127"/>
      <c r="I3216" s="117"/>
      <c r="J3216" s="127"/>
      <c r="K3216" s="149"/>
      <c r="L3216" s="127"/>
      <c r="O3216" s="149"/>
      <c r="P3216" s="127"/>
    </row>
    <row r="3217" spans="6:16">
      <c r="F3217" s="174"/>
      <c r="G3217" s="181"/>
      <c r="H3217" s="127"/>
      <c r="I3217" s="117"/>
      <c r="J3217" s="127"/>
      <c r="K3217" s="149"/>
      <c r="L3217" s="127"/>
      <c r="O3217" s="149"/>
      <c r="P3217" s="127"/>
    </row>
    <row r="3218" spans="6:16">
      <c r="F3218" s="174"/>
      <c r="G3218" s="181"/>
      <c r="H3218" s="127"/>
      <c r="I3218" s="117"/>
      <c r="J3218" s="127"/>
      <c r="K3218" s="149"/>
      <c r="L3218" s="127"/>
      <c r="O3218" s="149"/>
      <c r="P3218" s="127"/>
    </row>
    <row r="3219" spans="6:16">
      <c r="F3219" s="174"/>
      <c r="G3219" s="181"/>
      <c r="H3219" s="127"/>
      <c r="I3219" s="117"/>
      <c r="J3219" s="127"/>
      <c r="K3219" s="149"/>
      <c r="L3219" s="127"/>
      <c r="O3219" s="149"/>
      <c r="P3219" s="127"/>
    </row>
    <row r="3220" spans="6:16">
      <c r="F3220" s="174"/>
      <c r="G3220" s="181"/>
      <c r="H3220" s="127"/>
      <c r="I3220" s="117"/>
      <c r="J3220" s="127"/>
      <c r="K3220" s="149"/>
      <c r="L3220" s="127"/>
      <c r="O3220" s="149"/>
      <c r="P3220" s="127"/>
    </row>
    <row r="3221" spans="6:16">
      <c r="F3221" s="174"/>
      <c r="G3221" s="181"/>
      <c r="H3221" s="127"/>
      <c r="I3221" s="117"/>
      <c r="J3221" s="127"/>
      <c r="K3221" s="149"/>
      <c r="L3221" s="127"/>
      <c r="O3221" s="149"/>
      <c r="P3221" s="127"/>
    </row>
    <row r="3222" spans="6:16">
      <c r="F3222" s="174"/>
      <c r="G3222" s="181"/>
      <c r="H3222" s="127"/>
      <c r="I3222" s="117"/>
      <c r="J3222" s="127"/>
      <c r="K3222" s="149"/>
      <c r="L3222" s="127"/>
      <c r="O3222" s="149"/>
      <c r="P3222" s="127"/>
    </row>
    <row r="3223" spans="6:16">
      <c r="F3223" s="174"/>
      <c r="G3223" s="181"/>
      <c r="H3223" s="127"/>
      <c r="I3223" s="117"/>
      <c r="J3223" s="127"/>
      <c r="K3223" s="149"/>
      <c r="L3223" s="127"/>
      <c r="O3223" s="149"/>
      <c r="P3223" s="127"/>
    </row>
    <row r="3224" spans="6:16">
      <c r="F3224" s="174"/>
      <c r="G3224" s="181"/>
      <c r="H3224" s="127"/>
      <c r="I3224" s="117"/>
      <c r="J3224" s="127"/>
      <c r="K3224" s="149"/>
      <c r="L3224" s="127"/>
      <c r="O3224" s="149"/>
      <c r="P3224" s="127"/>
    </row>
    <row r="3225" spans="6:16">
      <c r="F3225" s="174"/>
      <c r="G3225" s="181"/>
      <c r="H3225" s="127"/>
      <c r="I3225" s="117"/>
      <c r="J3225" s="127"/>
      <c r="K3225" s="149"/>
      <c r="L3225" s="127"/>
      <c r="O3225" s="149"/>
      <c r="P3225" s="127"/>
    </row>
    <row r="3226" spans="6:16">
      <c r="F3226" s="174"/>
      <c r="G3226" s="181"/>
      <c r="H3226" s="127"/>
      <c r="I3226" s="117"/>
      <c r="J3226" s="127"/>
      <c r="K3226" s="149"/>
      <c r="L3226" s="127"/>
      <c r="O3226" s="149"/>
      <c r="P3226" s="127"/>
    </row>
    <row r="3227" spans="6:16">
      <c r="F3227" s="174"/>
      <c r="G3227" s="181"/>
      <c r="H3227" s="127"/>
      <c r="I3227" s="117"/>
      <c r="J3227" s="127"/>
      <c r="K3227" s="149"/>
      <c r="L3227" s="127"/>
      <c r="O3227" s="149"/>
      <c r="P3227" s="127"/>
    </row>
    <row r="3228" spans="6:16">
      <c r="F3228" s="174"/>
      <c r="G3228" s="181"/>
      <c r="H3228" s="127"/>
      <c r="I3228" s="117"/>
      <c r="J3228" s="127"/>
      <c r="K3228" s="149"/>
      <c r="L3228" s="127"/>
      <c r="O3228" s="149"/>
      <c r="P3228" s="127"/>
    </row>
    <row r="3229" spans="6:16">
      <c r="F3229" s="174"/>
      <c r="G3229" s="181"/>
      <c r="H3229" s="127"/>
      <c r="I3229" s="117"/>
      <c r="J3229" s="127"/>
      <c r="K3229" s="149"/>
      <c r="L3229" s="127"/>
      <c r="O3229" s="149"/>
      <c r="P3229" s="127"/>
    </row>
    <row r="3230" spans="6:16">
      <c r="F3230" s="174"/>
      <c r="G3230" s="181"/>
      <c r="H3230" s="127"/>
      <c r="I3230" s="117"/>
      <c r="J3230" s="127"/>
      <c r="K3230" s="149"/>
      <c r="L3230" s="127"/>
      <c r="O3230" s="149"/>
      <c r="P3230" s="127"/>
    </row>
    <row r="3231" spans="6:16">
      <c r="F3231" s="174"/>
      <c r="G3231" s="181"/>
      <c r="H3231" s="127"/>
      <c r="I3231" s="117"/>
      <c r="J3231" s="127"/>
      <c r="K3231" s="149"/>
      <c r="L3231" s="127"/>
      <c r="O3231" s="149"/>
      <c r="P3231" s="127"/>
    </row>
    <row r="3232" spans="6:16">
      <c r="F3232" s="174"/>
      <c r="G3232" s="181"/>
      <c r="H3232" s="127"/>
      <c r="I3232" s="117"/>
      <c r="J3232" s="127"/>
      <c r="K3232" s="149"/>
      <c r="L3232" s="127"/>
      <c r="O3232" s="149"/>
      <c r="P3232" s="127"/>
    </row>
    <row r="3233" spans="6:16">
      <c r="F3233" s="174"/>
      <c r="G3233" s="181"/>
      <c r="H3233" s="127"/>
      <c r="I3233" s="117"/>
      <c r="J3233" s="127"/>
      <c r="K3233" s="149"/>
      <c r="L3233" s="127"/>
      <c r="O3233" s="149"/>
      <c r="P3233" s="127"/>
    </row>
    <row r="3234" spans="6:16">
      <c r="F3234" s="174"/>
      <c r="G3234" s="181"/>
      <c r="H3234" s="127"/>
      <c r="I3234" s="117"/>
      <c r="J3234" s="127"/>
      <c r="K3234" s="149"/>
      <c r="L3234" s="127"/>
      <c r="O3234" s="149"/>
      <c r="P3234" s="127"/>
    </row>
    <row r="3235" spans="6:16">
      <c r="F3235" s="174"/>
      <c r="G3235" s="181"/>
      <c r="H3235" s="127"/>
      <c r="I3235" s="117"/>
      <c r="J3235" s="127"/>
      <c r="K3235" s="149"/>
      <c r="L3235" s="127"/>
      <c r="O3235" s="149"/>
      <c r="P3235" s="127"/>
    </row>
    <row r="3236" spans="6:16">
      <c r="F3236" s="174"/>
      <c r="G3236" s="181"/>
      <c r="H3236" s="127"/>
      <c r="I3236" s="117"/>
      <c r="J3236" s="127"/>
      <c r="K3236" s="149"/>
      <c r="L3236" s="127"/>
      <c r="O3236" s="149"/>
      <c r="P3236" s="127"/>
    </row>
    <row r="3237" spans="6:16">
      <c r="F3237" s="174"/>
      <c r="G3237" s="181"/>
      <c r="H3237" s="127"/>
      <c r="I3237" s="117"/>
      <c r="J3237" s="127"/>
      <c r="K3237" s="149"/>
      <c r="L3237" s="127"/>
      <c r="O3237" s="149"/>
      <c r="P3237" s="127"/>
    </row>
    <row r="3238" spans="6:16">
      <c r="F3238" s="174"/>
      <c r="G3238" s="181"/>
      <c r="H3238" s="127"/>
      <c r="I3238" s="117"/>
      <c r="J3238" s="127"/>
      <c r="K3238" s="149"/>
      <c r="L3238" s="127"/>
      <c r="O3238" s="149"/>
      <c r="P3238" s="127"/>
    </row>
    <row r="3239" spans="6:16">
      <c r="F3239" s="174"/>
      <c r="G3239" s="181"/>
      <c r="H3239" s="127"/>
      <c r="I3239" s="117"/>
      <c r="J3239" s="127"/>
      <c r="K3239" s="149"/>
      <c r="L3239" s="127"/>
      <c r="O3239" s="149"/>
      <c r="P3239" s="127"/>
    </row>
    <row r="3240" spans="6:16">
      <c r="F3240" s="174"/>
      <c r="G3240" s="181"/>
      <c r="H3240" s="127"/>
      <c r="I3240" s="117"/>
      <c r="J3240" s="127"/>
      <c r="K3240" s="149"/>
      <c r="L3240" s="127"/>
      <c r="O3240" s="149"/>
      <c r="P3240" s="127"/>
    </row>
    <row r="3241" spans="6:16">
      <c r="F3241" s="174"/>
      <c r="G3241" s="181"/>
      <c r="H3241" s="127"/>
      <c r="I3241" s="117"/>
      <c r="J3241" s="127"/>
      <c r="K3241" s="149"/>
      <c r="L3241" s="127"/>
      <c r="O3241" s="149"/>
      <c r="P3241" s="127"/>
    </row>
    <row r="3242" spans="6:16">
      <c r="F3242" s="174"/>
      <c r="G3242" s="181"/>
      <c r="H3242" s="127"/>
      <c r="I3242" s="117"/>
      <c r="J3242" s="127"/>
      <c r="K3242" s="149"/>
      <c r="L3242" s="127"/>
      <c r="O3242" s="149"/>
      <c r="P3242" s="127"/>
    </row>
    <row r="3243" spans="6:16">
      <c r="F3243" s="174"/>
      <c r="G3243" s="181"/>
      <c r="H3243" s="127"/>
      <c r="I3243" s="117"/>
      <c r="J3243" s="127"/>
      <c r="K3243" s="149"/>
      <c r="L3243" s="127"/>
      <c r="O3243" s="149"/>
      <c r="P3243" s="127"/>
    </row>
    <row r="3244" spans="6:16">
      <c r="F3244" s="174"/>
      <c r="G3244" s="181"/>
      <c r="H3244" s="127"/>
      <c r="I3244" s="117"/>
      <c r="J3244" s="127"/>
      <c r="K3244" s="149"/>
      <c r="L3244" s="127"/>
      <c r="O3244" s="149"/>
      <c r="P3244" s="127"/>
    </row>
    <row r="3245" spans="6:16">
      <c r="F3245" s="174"/>
      <c r="G3245" s="181"/>
      <c r="H3245" s="127"/>
      <c r="I3245" s="117"/>
      <c r="J3245" s="127"/>
      <c r="K3245" s="149"/>
      <c r="L3245" s="127"/>
      <c r="O3245" s="149"/>
      <c r="P3245" s="127"/>
    </row>
    <row r="3246" spans="6:16">
      <c r="F3246" s="174"/>
      <c r="G3246" s="181"/>
      <c r="H3246" s="127"/>
      <c r="I3246" s="117"/>
      <c r="J3246" s="127"/>
      <c r="K3246" s="149"/>
      <c r="L3246" s="127"/>
      <c r="O3246" s="149"/>
      <c r="P3246" s="127"/>
    </row>
    <row r="3247" spans="6:16">
      <c r="F3247" s="174"/>
      <c r="G3247" s="181"/>
      <c r="H3247" s="127"/>
      <c r="I3247" s="117"/>
      <c r="J3247" s="127"/>
      <c r="K3247" s="149"/>
      <c r="L3247" s="127"/>
      <c r="O3247" s="149"/>
      <c r="P3247" s="127"/>
    </row>
    <row r="3248" spans="6:16">
      <c r="F3248" s="174"/>
      <c r="G3248" s="181"/>
      <c r="H3248" s="127"/>
      <c r="I3248" s="117"/>
      <c r="J3248" s="127"/>
      <c r="K3248" s="149"/>
      <c r="L3248" s="127"/>
      <c r="O3248" s="149"/>
      <c r="P3248" s="127"/>
    </row>
    <row r="3249" spans="6:16">
      <c r="F3249" s="174"/>
      <c r="G3249" s="181"/>
      <c r="H3249" s="127"/>
      <c r="I3249" s="117"/>
      <c r="J3249" s="127"/>
      <c r="K3249" s="149"/>
      <c r="L3249" s="127"/>
      <c r="O3249" s="149"/>
      <c r="P3249" s="127"/>
    </row>
    <row r="3250" spans="6:16">
      <c r="F3250" s="174"/>
      <c r="G3250" s="181"/>
      <c r="H3250" s="127"/>
      <c r="I3250" s="117"/>
      <c r="J3250" s="127"/>
      <c r="K3250" s="149"/>
      <c r="L3250" s="127"/>
      <c r="O3250" s="149"/>
      <c r="P3250" s="127"/>
    </row>
    <row r="3251" spans="6:16">
      <c r="F3251" s="174"/>
      <c r="G3251" s="181"/>
      <c r="H3251" s="127"/>
      <c r="I3251" s="117"/>
      <c r="J3251" s="127"/>
      <c r="K3251" s="149"/>
      <c r="L3251" s="127"/>
      <c r="O3251" s="149"/>
      <c r="P3251" s="127"/>
    </row>
    <row r="3252" spans="6:16">
      <c r="F3252" s="174"/>
      <c r="G3252" s="181"/>
      <c r="H3252" s="127"/>
      <c r="I3252" s="117"/>
      <c r="J3252" s="127"/>
      <c r="K3252" s="149"/>
      <c r="L3252" s="127"/>
      <c r="O3252" s="149"/>
      <c r="P3252" s="127"/>
    </row>
    <row r="3253" spans="6:16">
      <c r="F3253" s="174"/>
      <c r="G3253" s="181"/>
      <c r="H3253" s="127"/>
      <c r="I3253" s="117"/>
      <c r="J3253" s="127"/>
      <c r="K3253" s="149"/>
      <c r="L3253" s="127"/>
      <c r="O3253" s="149"/>
      <c r="P3253" s="127"/>
    </row>
    <row r="3254" spans="6:16">
      <c r="F3254" s="174"/>
      <c r="G3254" s="181"/>
      <c r="H3254" s="127"/>
      <c r="I3254" s="117"/>
      <c r="J3254" s="127"/>
      <c r="K3254" s="149"/>
      <c r="L3254" s="127"/>
      <c r="O3254" s="149"/>
      <c r="P3254" s="127"/>
    </row>
    <row r="3255" spans="6:16">
      <c r="F3255" s="174"/>
      <c r="G3255" s="181"/>
      <c r="H3255" s="127"/>
      <c r="I3255" s="117"/>
      <c r="J3255" s="127"/>
      <c r="K3255" s="149"/>
      <c r="L3255" s="127"/>
      <c r="O3255" s="149"/>
      <c r="P3255" s="127"/>
    </row>
    <row r="3256" spans="6:16">
      <c r="F3256" s="174"/>
      <c r="G3256" s="181"/>
      <c r="H3256" s="127"/>
      <c r="I3256" s="117"/>
      <c r="J3256" s="127"/>
      <c r="K3256" s="149"/>
      <c r="L3256" s="127"/>
      <c r="O3256" s="149"/>
      <c r="P3256" s="127"/>
    </row>
    <row r="3257" spans="6:16">
      <c r="F3257" s="174"/>
      <c r="G3257" s="181"/>
      <c r="H3257" s="127"/>
      <c r="I3257" s="117"/>
      <c r="J3257" s="127"/>
      <c r="K3257" s="149"/>
      <c r="L3257" s="127"/>
      <c r="O3257" s="149"/>
      <c r="P3257" s="127"/>
    </row>
    <row r="3258" spans="6:16">
      <c r="F3258" s="174"/>
      <c r="G3258" s="181"/>
      <c r="H3258" s="127"/>
      <c r="I3258" s="117"/>
      <c r="J3258" s="127"/>
      <c r="K3258" s="149"/>
      <c r="L3258" s="127"/>
      <c r="O3258" s="149"/>
      <c r="P3258" s="127"/>
    </row>
    <row r="3259" spans="6:16">
      <c r="F3259" s="174"/>
      <c r="G3259" s="181"/>
      <c r="H3259" s="127"/>
      <c r="I3259" s="117"/>
      <c r="J3259" s="127"/>
      <c r="K3259" s="149"/>
      <c r="L3259" s="127"/>
      <c r="O3259" s="149"/>
      <c r="P3259" s="127"/>
    </row>
    <row r="3260" spans="6:16">
      <c r="F3260" s="174"/>
      <c r="G3260" s="181"/>
      <c r="H3260" s="127"/>
      <c r="I3260" s="117"/>
      <c r="J3260" s="127"/>
      <c r="K3260" s="149"/>
      <c r="L3260" s="127"/>
      <c r="O3260" s="149"/>
      <c r="P3260" s="127"/>
    </row>
    <row r="3261" spans="6:16">
      <c r="F3261" s="174"/>
      <c r="G3261" s="181"/>
      <c r="H3261" s="127"/>
      <c r="I3261" s="117"/>
      <c r="J3261" s="127"/>
      <c r="K3261" s="149"/>
      <c r="L3261" s="127"/>
      <c r="O3261" s="149"/>
      <c r="P3261" s="127"/>
    </row>
    <row r="3262" spans="6:16">
      <c r="F3262" s="174"/>
      <c r="G3262" s="181"/>
      <c r="H3262" s="127"/>
      <c r="I3262" s="117"/>
      <c r="J3262" s="127"/>
      <c r="K3262" s="149"/>
      <c r="L3262" s="127"/>
      <c r="O3262" s="149"/>
      <c r="P3262" s="127"/>
    </row>
    <row r="3263" spans="6:16">
      <c r="F3263" s="174"/>
      <c r="G3263" s="181"/>
      <c r="H3263" s="127"/>
      <c r="I3263" s="117"/>
      <c r="J3263" s="127"/>
      <c r="K3263" s="149"/>
      <c r="L3263" s="127"/>
      <c r="O3263" s="149"/>
      <c r="P3263" s="127"/>
    </row>
    <row r="3264" spans="6:16">
      <c r="F3264" s="174"/>
      <c r="G3264" s="181"/>
      <c r="H3264" s="127"/>
      <c r="I3264" s="117"/>
      <c r="J3264" s="127"/>
      <c r="K3264" s="149"/>
      <c r="L3264" s="127"/>
      <c r="O3264" s="149"/>
      <c r="P3264" s="127"/>
    </row>
    <row r="3265" spans="6:16">
      <c r="F3265" s="174"/>
      <c r="G3265" s="181"/>
      <c r="H3265" s="127"/>
      <c r="I3265" s="117"/>
      <c r="J3265" s="127"/>
      <c r="K3265" s="149"/>
      <c r="L3265" s="127"/>
      <c r="O3265" s="149"/>
      <c r="P3265" s="127"/>
    </row>
    <row r="3266" spans="6:16">
      <c r="F3266" s="174"/>
      <c r="G3266" s="181"/>
      <c r="H3266" s="127"/>
      <c r="I3266" s="117"/>
      <c r="J3266" s="127"/>
      <c r="K3266" s="149"/>
      <c r="L3266" s="127"/>
      <c r="O3266" s="149"/>
      <c r="P3266" s="127"/>
    </row>
    <row r="3267" spans="6:16">
      <c r="F3267" s="174"/>
      <c r="G3267" s="181"/>
      <c r="H3267" s="127"/>
      <c r="I3267" s="117"/>
      <c r="J3267" s="127"/>
      <c r="K3267" s="149"/>
      <c r="L3267" s="127"/>
      <c r="O3267" s="149"/>
      <c r="P3267" s="127"/>
    </row>
    <row r="3268" spans="6:16">
      <c r="F3268" s="174"/>
      <c r="G3268" s="181"/>
      <c r="H3268" s="127"/>
      <c r="I3268" s="117"/>
      <c r="J3268" s="127"/>
      <c r="K3268" s="149"/>
      <c r="L3268" s="127"/>
      <c r="O3268" s="149"/>
      <c r="P3268" s="127"/>
    </row>
    <row r="3269" spans="6:16">
      <c r="F3269" s="174"/>
      <c r="G3269" s="181"/>
      <c r="H3269" s="127"/>
      <c r="I3269" s="117"/>
      <c r="J3269" s="127"/>
      <c r="K3269" s="149"/>
      <c r="L3269" s="127"/>
      <c r="O3269" s="149"/>
      <c r="P3269" s="127"/>
    </row>
    <row r="3270" spans="6:16">
      <c r="F3270" s="174"/>
      <c r="G3270" s="181"/>
      <c r="H3270" s="127"/>
      <c r="I3270" s="117"/>
      <c r="J3270" s="127"/>
      <c r="K3270" s="149"/>
      <c r="L3270" s="127"/>
      <c r="O3270" s="149"/>
      <c r="P3270" s="127"/>
    </row>
    <row r="3271" spans="6:16">
      <c r="F3271" s="174"/>
      <c r="G3271" s="181"/>
      <c r="H3271" s="127"/>
      <c r="I3271" s="117"/>
      <c r="J3271" s="127"/>
      <c r="K3271" s="149"/>
      <c r="L3271" s="127"/>
      <c r="O3271" s="149"/>
      <c r="P3271" s="127"/>
    </row>
    <row r="3272" spans="6:16">
      <c r="F3272" s="174"/>
      <c r="G3272" s="181"/>
      <c r="H3272" s="127"/>
      <c r="I3272" s="117"/>
      <c r="J3272" s="127"/>
      <c r="K3272" s="149"/>
      <c r="L3272" s="127"/>
      <c r="O3272" s="149"/>
      <c r="P3272" s="127"/>
    </row>
    <row r="3273" spans="6:16">
      <c r="F3273" s="174"/>
      <c r="G3273" s="181"/>
      <c r="H3273" s="127"/>
      <c r="I3273" s="117"/>
      <c r="J3273" s="127"/>
      <c r="K3273" s="149"/>
      <c r="L3273" s="127"/>
      <c r="O3273" s="149"/>
      <c r="P3273" s="127"/>
    </row>
    <row r="3274" spans="6:16">
      <c r="F3274" s="174"/>
      <c r="G3274" s="181"/>
      <c r="H3274" s="127"/>
      <c r="I3274" s="117"/>
      <c r="J3274" s="127"/>
      <c r="K3274" s="149"/>
      <c r="L3274" s="127"/>
      <c r="O3274" s="149"/>
      <c r="P3274" s="127"/>
    </row>
    <row r="3275" spans="6:16">
      <c r="F3275" s="174"/>
      <c r="G3275" s="181"/>
      <c r="H3275" s="127"/>
      <c r="I3275" s="117"/>
      <c r="J3275" s="127"/>
      <c r="K3275" s="149"/>
      <c r="L3275" s="127"/>
      <c r="O3275" s="149"/>
      <c r="P3275" s="127"/>
    </row>
    <row r="3276" spans="6:16">
      <c r="F3276" s="174"/>
      <c r="G3276" s="181"/>
      <c r="H3276" s="127"/>
      <c r="I3276" s="117"/>
      <c r="J3276" s="127"/>
      <c r="K3276" s="149"/>
      <c r="L3276" s="127"/>
      <c r="O3276" s="149"/>
      <c r="P3276" s="127"/>
    </row>
    <row r="3277" spans="6:16">
      <c r="F3277" s="174"/>
      <c r="G3277" s="181"/>
      <c r="H3277" s="127"/>
      <c r="I3277" s="117"/>
      <c r="J3277" s="127"/>
      <c r="K3277" s="149"/>
      <c r="L3277" s="127"/>
      <c r="O3277" s="149"/>
      <c r="P3277" s="127"/>
    </row>
    <row r="3278" spans="6:16">
      <c r="F3278" s="174"/>
      <c r="G3278" s="181"/>
      <c r="H3278" s="127"/>
      <c r="I3278" s="117"/>
      <c r="J3278" s="127"/>
      <c r="K3278" s="149"/>
      <c r="L3278" s="127"/>
      <c r="O3278" s="149"/>
      <c r="P3278" s="127"/>
    </row>
    <row r="3279" spans="6:16">
      <c r="F3279" s="174"/>
      <c r="G3279" s="181"/>
      <c r="H3279" s="127"/>
      <c r="I3279" s="117"/>
      <c r="J3279" s="127"/>
      <c r="K3279" s="149"/>
      <c r="L3279" s="127"/>
      <c r="O3279" s="149"/>
      <c r="P3279" s="127"/>
    </row>
    <row r="3280" spans="6:16">
      <c r="F3280" s="174"/>
      <c r="G3280" s="181"/>
      <c r="H3280" s="127"/>
      <c r="I3280" s="117"/>
      <c r="J3280" s="127"/>
      <c r="K3280" s="149"/>
      <c r="L3280" s="127"/>
      <c r="O3280" s="149"/>
      <c r="P3280" s="127"/>
    </row>
    <row r="3281" spans="6:16">
      <c r="F3281" s="174"/>
      <c r="G3281" s="181"/>
      <c r="H3281" s="127"/>
      <c r="I3281" s="117"/>
      <c r="J3281" s="127"/>
      <c r="K3281" s="149"/>
      <c r="L3281" s="127"/>
      <c r="O3281" s="149"/>
      <c r="P3281" s="127"/>
    </row>
    <row r="3282" spans="6:16">
      <c r="F3282" s="174"/>
      <c r="G3282" s="181"/>
      <c r="H3282" s="127"/>
      <c r="I3282" s="117"/>
      <c r="J3282" s="127"/>
      <c r="K3282" s="149"/>
      <c r="L3282" s="127"/>
      <c r="O3282" s="149"/>
      <c r="P3282" s="127"/>
    </row>
    <row r="3283" spans="6:16">
      <c r="F3283" s="174"/>
      <c r="G3283" s="181"/>
      <c r="H3283" s="127"/>
      <c r="I3283" s="117"/>
      <c r="J3283" s="127"/>
      <c r="K3283" s="149"/>
      <c r="L3283" s="127"/>
      <c r="O3283" s="149"/>
      <c r="P3283" s="127"/>
    </row>
    <row r="3284" spans="6:16">
      <c r="F3284" s="174"/>
      <c r="G3284" s="181"/>
      <c r="H3284" s="127"/>
      <c r="I3284" s="117"/>
      <c r="J3284" s="127"/>
      <c r="K3284" s="149"/>
      <c r="L3284" s="127"/>
      <c r="O3284" s="149"/>
      <c r="P3284" s="127"/>
    </row>
    <row r="3285" spans="6:16">
      <c r="F3285" s="174"/>
      <c r="G3285" s="181"/>
      <c r="H3285" s="127"/>
      <c r="I3285" s="117"/>
      <c r="J3285" s="127"/>
      <c r="K3285" s="149"/>
      <c r="L3285" s="127"/>
      <c r="O3285" s="149"/>
      <c r="P3285" s="127"/>
    </row>
    <row r="3286" spans="6:16">
      <c r="F3286" s="174"/>
      <c r="G3286" s="181"/>
      <c r="H3286" s="127"/>
      <c r="I3286" s="117"/>
      <c r="J3286" s="127"/>
      <c r="K3286" s="149"/>
      <c r="L3286" s="127"/>
      <c r="O3286" s="149"/>
      <c r="P3286" s="127"/>
    </row>
    <row r="3287" spans="6:16">
      <c r="F3287" s="174"/>
      <c r="G3287" s="181"/>
      <c r="H3287" s="127"/>
      <c r="I3287" s="117"/>
      <c r="J3287" s="127"/>
      <c r="K3287" s="149"/>
      <c r="L3287" s="127"/>
      <c r="O3287" s="149"/>
      <c r="P3287" s="127"/>
    </row>
    <row r="3288" spans="6:16">
      <c r="F3288" s="174"/>
      <c r="G3288" s="181"/>
      <c r="H3288" s="127"/>
      <c r="I3288" s="117"/>
      <c r="J3288" s="127"/>
      <c r="K3288" s="149"/>
      <c r="L3288" s="127"/>
      <c r="O3288" s="149"/>
      <c r="P3288" s="127"/>
    </row>
    <row r="3289" spans="6:16">
      <c r="F3289" s="174"/>
      <c r="G3289" s="181"/>
      <c r="H3289" s="127"/>
      <c r="I3289" s="117"/>
      <c r="J3289" s="127"/>
      <c r="K3289" s="149"/>
      <c r="L3289" s="127"/>
      <c r="O3289" s="149"/>
      <c r="P3289" s="127"/>
    </row>
    <row r="3290" spans="6:16">
      <c r="F3290" s="174"/>
      <c r="G3290" s="181"/>
      <c r="H3290" s="127"/>
      <c r="I3290" s="117"/>
      <c r="J3290" s="127"/>
      <c r="K3290" s="149"/>
      <c r="L3290" s="127"/>
      <c r="O3290" s="149"/>
      <c r="P3290" s="127"/>
    </row>
    <row r="3291" spans="6:16">
      <c r="F3291" s="174"/>
      <c r="G3291" s="181"/>
      <c r="H3291" s="127"/>
      <c r="I3291" s="117"/>
      <c r="J3291" s="127"/>
      <c r="K3291" s="149"/>
      <c r="L3291" s="127"/>
      <c r="O3291" s="149"/>
      <c r="P3291" s="127"/>
    </row>
    <row r="3292" spans="6:16">
      <c r="F3292" s="174"/>
      <c r="G3292" s="181"/>
      <c r="H3292" s="127"/>
      <c r="I3292" s="117"/>
      <c r="J3292" s="127"/>
      <c r="K3292" s="149"/>
      <c r="L3292" s="127"/>
      <c r="O3292" s="149"/>
      <c r="P3292" s="127"/>
    </row>
    <row r="3293" spans="6:16">
      <c r="F3293" s="174"/>
      <c r="G3293" s="181"/>
      <c r="H3293" s="127"/>
      <c r="I3293" s="117"/>
      <c r="J3293" s="127"/>
      <c r="K3293" s="149"/>
      <c r="L3293" s="127"/>
      <c r="O3293" s="149"/>
      <c r="P3293" s="127"/>
    </row>
    <row r="3294" spans="6:16">
      <c r="F3294" s="174"/>
      <c r="G3294" s="181"/>
      <c r="H3294" s="127"/>
      <c r="I3294" s="117"/>
      <c r="J3294" s="127"/>
      <c r="K3294" s="149"/>
      <c r="L3294" s="127"/>
      <c r="O3294" s="149"/>
      <c r="P3294" s="127"/>
    </row>
    <row r="3295" spans="6:16">
      <c r="F3295" s="174"/>
      <c r="G3295" s="181"/>
      <c r="H3295" s="127"/>
      <c r="I3295" s="117"/>
      <c r="J3295" s="127"/>
      <c r="K3295" s="149"/>
      <c r="L3295" s="127"/>
      <c r="O3295" s="149"/>
      <c r="P3295" s="127"/>
    </row>
    <row r="3296" spans="6:16">
      <c r="F3296" s="174"/>
      <c r="G3296" s="181"/>
      <c r="H3296" s="127"/>
      <c r="I3296" s="117"/>
      <c r="J3296" s="127"/>
      <c r="K3296" s="149"/>
      <c r="L3296" s="127"/>
      <c r="O3296" s="149"/>
      <c r="P3296" s="127"/>
    </row>
    <row r="3297" spans="6:16">
      <c r="F3297" s="174"/>
      <c r="G3297" s="181"/>
      <c r="H3297" s="127"/>
      <c r="I3297" s="117"/>
      <c r="J3297" s="127"/>
      <c r="K3297" s="149"/>
      <c r="L3297" s="127"/>
      <c r="O3297" s="149"/>
      <c r="P3297" s="127"/>
    </row>
    <row r="3298" spans="6:16">
      <c r="F3298" s="174"/>
      <c r="G3298" s="181"/>
      <c r="H3298" s="127"/>
      <c r="I3298" s="117"/>
      <c r="J3298" s="127"/>
      <c r="K3298" s="149"/>
      <c r="L3298" s="127"/>
      <c r="O3298" s="149"/>
      <c r="P3298" s="127"/>
    </row>
    <row r="3299" spans="6:16">
      <c r="F3299" s="174"/>
      <c r="G3299" s="181"/>
      <c r="H3299" s="127"/>
      <c r="I3299" s="117"/>
      <c r="J3299" s="127"/>
      <c r="K3299" s="149"/>
      <c r="L3299" s="127"/>
      <c r="O3299" s="149"/>
      <c r="P3299" s="127"/>
    </row>
    <row r="3300" spans="6:16">
      <c r="F3300" s="174"/>
      <c r="G3300" s="181"/>
      <c r="H3300" s="127"/>
      <c r="I3300" s="117"/>
      <c r="J3300" s="127"/>
      <c r="K3300" s="149"/>
      <c r="L3300" s="127"/>
      <c r="O3300" s="149"/>
      <c r="P3300" s="127"/>
    </row>
    <row r="3301" spans="6:16">
      <c r="F3301" s="174"/>
      <c r="G3301" s="181"/>
      <c r="H3301" s="127"/>
      <c r="I3301" s="117"/>
      <c r="J3301" s="127"/>
      <c r="K3301" s="149"/>
      <c r="L3301" s="127"/>
      <c r="O3301" s="149"/>
      <c r="P3301" s="127"/>
    </row>
    <row r="3302" spans="6:16">
      <c r="F3302" s="174"/>
      <c r="G3302" s="181"/>
      <c r="H3302" s="127"/>
      <c r="I3302" s="117"/>
      <c r="J3302" s="127"/>
      <c r="K3302" s="149"/>
      <c r="L3302" s="127"/>
      <c r="O3302" s="149"/>
      <c r="P3302" s="127"/>
    </row>
    <row r="3303" spans="6:16">
      <c r="F3303" s="174"/>
      <c r="G3303" s="181"/>
      <c r="H3303" s="127"/>
      <c r="I3303" s="117"/>
      <c r="J3303" s="127"/>
      <c r="K3303" s="149"/>
      <c r="L3303" s="127"/>
      <c r="O3303" s="149"/>
      <c r="P3303" s="127"/>
    </row>
    <row r="3304" spans="6:16">
      <c r="F3304" s="174"/>
      <c r="G3304" s="181"/>
      <c r="H3304" s="127"/>
      <c r="I3304" s="117"/>
      <c r="J3304" s="127"/>
      <c r="K3304" s="149"/>
      <c r="L3304" s="127"/>
      <c r="O3304" s="149"/>
      <c r="P3304" s="127"/>
    </row>
    <row r="3305" spans="6:16">
      <c r="F3305" s="174"/>
      <c r="G3305" s="181"/>
      <c r="H3305" s="127"/>
      <c r="I3305" s="117"/>
      <c r="J3305" s="127"/>
      <c r="K3305" s="149"/>
      <c r="L3305" s="127"/>
      <c r="O3305" s="149"/>
      <c r="P3305" s="127"/>
    </row>
    <row r="3306" spans="6:16">
      <c r="F3306" s="174"/>
      <c r="G3306" s="181"/>
      <c r="H3306" s="127"/>
      <c r="I3306" s="117"/>
      <c r="J3306" s="127"/>
      <c r="K3306" s="149"/>
      <c r="L3306" s="127"/>
      <c r="O3306" s="149"/>
      <c r="P3306" s="127"/>
    </row>
    <row r="3307" spans="6:16">
      <c r="F3307" s="174"/>
      <c r="G3307" s="181"/>
      <c r="H3307" s="127"/>
      <c r="I3307" s="117"/>
      <c r="J3307" s="127"/>
      <c r="K3307" s="149"/>
      <c r="L3307" s="127"/>
      <c r="O3307" s="149"/>
      <c r="P3307" s="127"/>
    </row>
    <row r="3308" spans="6:16">
      <c r="F3308" s="174"/>
      <c r="G3308" s="181"/>
      <c r="H3308" s="127"/>
      <c r="I3308" s="117"/>
      <c r="J3308" s="127"/>
      <c r="K3308" s="149"/>
      <c r="L3308" s="127"/>
      <c r="O3308" s="149"/>
      <c r="P3308" s="127"/>
    </row>
    <row r="3309" spans="6:16">
      <c r="F3309" s="174"/>
      <c r="G3309" s="181"/>
      <c r="H3309" s="127"/>
      <c r="I3309" s="117"/>
      <c r="J3309" s="127"/>
      <c r="K3309" s="149"/>
      <c r="L3309" s="127"/>
      <c r="O3309" s="149"/>
      <c r="P3309" s="127"/>
    </row>
    <row r="3310" spans="6:16">
      <c r="F3310" s="174"/>
      <c r="G3310" s="181"/>
      <c r="H3310" s="127"/>
      <c r="I3310" s="117"/>
      <c r="J3310" s="127"/>
      <c r="K3310" s="149"/>
      <c r="L3310" s="127"/>
      <c r="O3310" s="149"/>
      <c r="P3310" s="127"/>
    </row>
    <row r="3311" spans="6:16">
      <c r="F3311" s="174"/>
      <c r="G3311" s="181"/>
      <c r="H3311" s="127"/>
      <c r="I3311" s="117"/>
      <c r="J3311" s="127"/>
      <c r="K3311" s="149"/>
      <c r="L3311" s="127"/>
      <c r="O3311" s="149"/>
      <c r="P3311" s="127"/>
    </row>
    <row r="3312" spans="6:16">
      <c r="F3312" s="174"/>
      <c r="G3312" s="181"/>
      <c r="H3312" s="127"/>
      <c r="I3312" s="117"/>
      <c r="J3312" s="127"/>
      <c r="K3312" s="149"/>
      <c r="L3312" s="127"/>
      <c r="O3312" s="149"/>
      <c r="P3312" s="127"/>
    </row>
    <row r="3313" spans="6:16">
      <c r="F3313" s="174"/>
      <c r="G3313" s="181"/>
      <c r="H3313" s="127"/>
      <c r="I3313" s="117"/>
      <c r="J3313" s="127"/>
      <c r="K3313" s="149"/>
      <c r="L3313" s="127"/>
      <c r="O3313" s="149"/>
      <c r="P3313" s="127"/>
    </row>
    <row r="3314" spans="6:16">
      <c r="F3314" s="174"/>
      <c r="G3314" s="181"/>
      <c r="H3314" s="127"/>
      <c r="I3314" s="117"/>
      <c r="J3314" s="127"/>
      <c r="K3314" s="149"/>
      <c r="L3314" s="127"/>
      <c r="O3314" s="149"/>
      <c r="P3314" s="127"/>
    </row>
    <row r="3315" spans="6:16">
      <c r="F3315" s="174"/>
      <c r="G3315" s="181"/>
      <c r="H3315" s="127"/>
      <c r="I3315" s="117"/>
      <c r="J3315" s="127"/>
      <c r="K3315" s="149"/>
      <c r="L3315" s="127"/>
      <c r="O3315" s="149"/>
      <c r="P3315" s="127"/>
    </row>
    <row r="3316" spans="6:16">
      <c r="F3316" s="174"/>
      <c r="G3316" s="181"/>
      <c r="H3316" s="127"/>
      <c r="I3316" s="117"/>
      <c r="J3316" s="127"/>
      <c r="K3316" s="149"/>
      <c r="L3316" s="127"/>
      <c r="O3316" s="149"/>
      <c r="P3316" s="127"/>
    </row>
    <row r="3317" spans="6:16">
      <c r="F3317" s="174"/>
      <c r="G3317" s="181"/>
      <c r="H3317" s="127"/>
      <c r="I3317" s="117"/>
      <c r="J3317" s="127"/>
      <c r="K3317" s="149"/>
      <c r="L3317" s="127"/>
      <c r="O3317" s="149"/>
      <c r="P3317" s="127"/>
    </row>
    <row r="3318" spans="6:16">
      <c r="F3318" s="174"/>
      <c r="G3318" s="181"/>
      <c r="H3318" s="127"/>
      <c r="I3318" s="117"/>
      <c r="J3318" s="127"/>
      <c r="K3318" s="149"/>
      <c r="L3318" s="127"/>
      <c r="O3318" s="149"/>
      <c r="P3318" s="127"/>
    </row>
    <row r="3319" spans="6:16">
      <c r="F3319" s="174"/>
      <c r="G3319" s="181"/>
      <c r="H3319" s="127"/>
      <c r="I3319" s="117"/>
      <c r="J3319" s="127"/>
      <c r="K3319" s="149"/>
      <c r="L3319" s="127"/>
      <c r="O3319" s="149"/>
      <c r="P3319" s="127"/>
    </row>
    <row r="3320" spans="6:16">
      <c r="F3320" s="174"/>
      <c r="G3320" s="181"/>
      <c r="H3320" s="127"/>
      <c r="I3320" s="117"/>
      <c r="J3320" s="127"/>
      <c r="K3320" s="149"/>
      <c r="L3320" s="127"/>
      <c r="O3320" s="149"/>
      <c r="P3320" s="127"/>
    </row>
    <row r="3321" spans="6:16">
      <c r="F3321" s="174"/>
      <c r="G3321" s="181"/>
      <c r="H3321" s="127"/>
      <c r="I3321" s="117"/>
      <c r="J3321" s="127"/>
      <c r="K3321" s="149"/>
      <c r="L3321" s="127"/>
      <c r="O3321" s="149"/>
      <c r="P3321" s="127"/>
    </row>
    <row r="3322" spans="6:16">
      <c r="F3322" s="174"/>
      <c r="G3322" s="181"/>
      <c r="H3322" s="127"/>
      <c r="I3322" s="117"/>
      <c r="J3322" s="127"/>
      <c r="K3322" s="149"/>
      <c r="L3322" s="127"/>
      <c r="O3322" s="149"/>
      <c r="P3322" s="127"/>
    </row>
    <row r="3323" spans="6:16">
      <c r="F3323" s="174"/>
      <c r="G3323" s="181"/>
      <c r="H3323" s="127"/>
      <c r="I3323" s="117"/>
      <c r="J3323" s="127"/>
      <c r="K3323" s="149"/>
      <c r="L3323" s="127"/>
      <c r="O3323" s="149"/>
      <c r="P3323" s="127"/>
    </row>
    <row r="3324" spans="6:16">
      <c r="F3324" s="174"/>
      <c r="G3324" s="181"/>
      <c r="H3324" s="127"/>
      <c r="I3324" s="117"/>
      <c r="J3324" s="127"/>
      <c r="K3324" s="149"/>
      <c r="L3324" s="127"/>
      <c r="O3324" s="149"/>
      <c r="P3324" s="127"/>
    </row>
    <row r="3325" spans="6:16">
      <c r="F3325" s="174"/>
      <c r="G3325" s="181"/>
      <c r="H3325" s="127"/>
      <c r="I3325" s="117"/>
      <c r="J3325" s="127"/>
      <c r="K3325" s="149"/>
      <c r="L3325" s="127"/>
      <c r="O3325" s="149"/>
      <c r="P3325" s="127"/>
    </row>
    <row r="3326" spans="6:16">
      <c r="F3326" s="174"/>
      <c r="G3326" s="181"/>
      <c r="H3326" s="127"/>
      <c r="I3326" s="117"/>
      <c r="J3326" s="127"/>
      <c r="K3326" s="149"/>
      <c r="L3326" s="127"/>
      <c r="O3326" s="149"/>
      <c r="P3326" s="127"/>
    </row>
    <row r="3327" spans="6:16">
      <c r="F3327" s="174"/>
      <c r="G3327" s="181"/>
      <c r="H3327" s="127"/>
      <c r="I3327" s="117"/>
      <c r="J3327" s="127"/>
      <c r="K3327" s="149"/>
      <c r="L3327" s="127"/>
      <c r="O3327" s="149"/>
      <c r="P3327" s="127"/>
    </row>
    <row r="3328" spans="6:16">
      <c r="F3328" s="174"/>
      <c r="G3328" s="181"/>
      <c r="H3328" s="127"/>
      <c r="I3328" s="117"/>
      <c r="J3328" s="127"/>
      <c r="K3328" s="149"/>
      <c r="L3328" s="127"/>
      <c r="O3328" s="149"/>
      <c r="P3328" s="127"/>
    </row>
    <row r="3329" spans="6:16">
      <c r="F3329" s="174"/>
      <c r="G3329" s="181"/>
      <c r="H3329" s="127"/>
      <c r="I3329" s="117"/>
      <c r="J3329" s="127"/>
      <c r="K3329" s="149"/>
      <c r="L3329" s="127"/>
      <c r="O3329" s="149"/>
      <c r="P3329" s="127"/>
    </row>
    <row r="3330" spans="6:16">
      <c r="F3330" s="174"/>
      <c r="G3330" s="181"/>
      <c r="H3330" s="127"/>
      <c r="I3330" s="117"/>
      <c r="J3330" s="127"/>
      <c r="K3330" s="149"/>
      <c r="L3330" s="127"/>
      <c r="O3330" s="149"/>
      <c r="P3330" s="127"/>
    </row>
    <row r="3331" spans="6:16">
      <c r="F3331" s="174"/>
      <c r="G3331" s="181"/>
      <c r="H3331" s="127"/>
      <c r="I3331" s="117"/>
      <c r="J3331" s="127"/>
      <c r="K3331" s="149"/>
      <c r="L3331" s="127"/>
      <c r="O3331" s="149"/>
      <c r="P3331" s="127"/>
    </row>
    <row r="3332" spans="6:16">
      <c r="F3332" s="174"/>
      <c r="G3332" s="181"/>
      <c r="H3332" s="127"/>
      <c r="I3332" s="117"/>
      <c r="J3332" s="127"/>
      <c r="K3332" s="149"/>
      <c r="L3332" s="127"/>
      <c r="O3332" s="149"/>
      <c r="P3332" s="127"/>
    </row>
    <row r="3333" spans="6:16">
      <c r="F3333" s="174"/>
      <c r="G3333" s="181"/>
      <c r="H3333" s="127"/>
      <c r="I3333" s="117"/>
      <c r="J3333" s="127"/>
      <c r="K3333" s="149"/>
      <c r="L3333" s="127"/>
      <c r="O3333" s="149"/>
      <c r="P3333" s="127"/>
    </row>
    <row r="3334" spans="6:16">
      <c r="F3334" s="174"/>
      <c r="G3334" s="181"/>
      <c r="H3334" s="127"/>
      <c r="I3334" s="117"/>
      <c r="J3334" s="127"/>
      <c r="K3334" s="149"/>
      <c r="L3334" s="127"/>
      <c r="O3334" s="149"/>
      <c r="P3334" s="127"/>
    </row>
    <row r="3335" spans="6:16">
      <c r="F3335" s="174"/>
      <c r="G3335" s="181"/>
      <c r="H3335" s="127"/>
      <c r="I3335" s="117"/>
      <c r="J3335" s="127"/>
      <c r="K3335" s="149"/>
      <c r="L3335" s="127"/>
      <c r="O3335" s="149"/>
      <c r="P3335" s="127"/>
    </row>
    <row r="3336" spans="6:16">
      <c r="F3336" s="174"/>
      <c r="G3336" s="181"/>
      <c r="H3336" s="127"/>
      <c r="I3336" s="117"/>
      <c r="J3336" s="127"/>
      <c r="K3336" s="149"/>
      <c r="L3336" s="127"/>
      <c r="O3336" s="149"/>
      <c r="P3336" s="127"/>
    </row>
    <row r="3337" spans="6:16">
      <c r="F3337" s="174"/>
      <c r="G3337" s="181"/>
      <c r="H3337" s="127"/>
      <c r="I3337" s="117"/>
      <c r="J3337" s="127"/>
      <c r="K3337" s="149"/>
      <c r="L3337" s="127"/>
      <c r="O3337" s="149"/>
      <c r="P3337" s="127"/>
    </row>
    <row r="3338" spans="6:16">
      <c r="F3338" s="174"/>
      <c r="G3338" s="181"/>
      <c r="H3338" s="127"/>
      <c r="I3338" s="117"/>
      <c r="J3338" s="127"/>
      <c r="K3338" s="149"/>
      <c r="L3338" s="127"/>
      <c r="O3338" s="149"/>
      <c r="P3338" s="127"/>
    </row>
    <row r="3339" spans="6:16">
      <c r="F3339" s="174"/>
      <c r="G3339" s="181"/>
      <c r="H3339" s="127"/>
      <c r="I3339" s="117"/>
      <c r="J3339" s="127"/>
      <c r="K3339" s="149"/>
      <c r="L3339" s="127"/>
      <c r="O3339" s="149"/>
      <c r="P3339" s="127"/>
    </row>
    <row r="3340" spans="6:16">
      <c r="F3340" s="174"/>
      <c r="G3340" s="181"/>
      <c r="H3340" s="127"/>
      <c r="I3340" s="117"/>
      <c r="J3340" s="127"/>
      <c r="K3340" s="149"/>
      <c r="L3340" s="127"/>
      <c r="O3340" s="149"/>
      <c r="P3340" s="127"/>
    </row>
    <row r="3341" spans="6:16">
      <c r="F3341" s="174"/>
      <c r="G3341" s="181"/>
      <c r="H3341" s="127"/>
      <c r="I3341" s="117"/>
      <c r="J3341" s="127"/>
      <c r="K3341" s="149"/>
      <c r="L3341" s="127"/>
      <c r="O3341" s="149"/>
      <c r="P3341" s="127"/>
    </row>
    <row r="3342" spans="6:16">
      <c r="F3342" s="174"/>
      <c r="G3342" s="181"/>
      <c r="H3342" s="127"/>
      <c r="I3342" s="117"/>
      <c r="J3342" s="127"/>
      <c r="K3342" s="149"/>
      <c r="L3342" s="127"/>
      <c r="O3342" s="149"/>
      <c r="P3342" s="127"/>
    </row>
    <row r="3343" spans="6:16">
      <c r="F3343" s="174"/>
      <c r="G3343" s="181"/>
      <c r="H3343" s="127"/>
      <c r="I3343" s="117"/>
      <c r="J3343" s="127"/>
      <c r="K3343" s="149"/>
      <c r="L3343" s="127"/>
      <c r="O3343" s="149"/>
      <c r="P3343" s="127"/>
    </row>
    <row r="3344" spans="6:16">
      <c r="F3344" s="174"/>
      <c r="G3344" s="181"/>
      <c r="H3344" s="127"/>
      <c r="I3344" s="117"/>
      <c r="J3344" s="127"/>
      <c r="K3344" s="149"/>
      <c r="L3344" s="127"/>
      <c r="O3344" s="149"/>
      <c r="P3344" s="127"/>
    </row>
    <row r="3345" spans="6:16">
      <c r="F3345" s="174"/>
      <c r="G3345" s="181"/>
      <c r="H3345" s="127"/>
      <c r="I3345" s="117"/>
      <c r="J3345" s="127"/>
      <c r="K3345" s="149"/>
      <c r="L3345" s="127"/>
      <c r="O3345" s="149"/>
      <c r="P3345" s="127"/>
    </row>
    <row r="3346" spans="6:16">
      <c r="F3346" s="174"/>
      <c r="G3346" s="181"/>
      <c r="H3346" s="127"/>
      <c r="I3346" s="117"/>
      <c r="J3346" s="127"/>
      <c r="K3346" s="149"/>
      <c r="L3346" s="127"/>
      <c r="O3346" s="149"/>
      <c r="P3346" s="127"/>
    </row>
    <row r="3347" spans="6:16">
      <c r="F3347" s="174"/>
      <c r="G3347" s="181"/>
      <c r="H3347" s="127"/>
      <c r="I3347" s="117"/>
      <c r="J3347" s="127"/>
      <c r="K3347" s="149"/>
      <c r="L3347" s="127"/>
      <c r="O3347" s="149"/>
      <c r="P3347" s="127"/>
    </row>
    <row r="3348" spans="6:16">
      <c r="F3348" s="174"/>
      <c r="G3348" s="181"/>
      <c r="H3348" s="127"/>
      <c r="I3348" s="117"/>
      <c r="J3348" s="127"/>
      <c r="K3348" s="149"/>
      <c r="L3348" s="127"/>
      <c r="O3348" s="149"/>
      <c r="P3348" s="127"/>
    </row>
    <row r="3349" spans="6:16">
      <c r="F3349" s="174"/>
      <c r="G3349" s="181"/>
      <c r="H3349" s="127"/>
      <c r="I3349" s="117"/>
      <c r="J3349" s="127"/>
      <c r="K3349" s="149"/>
      <c r="L3349" s="127"/>
      <c r="O3349" s="149"/>
      <c r="P3349" s="127"/>
    </row>
    <row r="3350" spans="6:16">
      <c r="F3350" s="174"/>
      <c r="G3350" s="181"/>
      <c r="H3350" s="127"/>
      <c r="I3350" s="117"/>
      <c r="J3350" s="127"/>
      <c r="K3350" s="149"/>
      <c r="L3350" s="127"/>
      <c r="O3350" s="149"/>
      <c r="P3350" s="127"/>
    </row>
    <row r="3351" spans="6:16">
      <c r="F3351" s="174"/>
      <c r="G3351" s="181"/>
      <c r="H3351" s="127"/>
      <c r="I3351" s="117"/>
      <c r="J3351" s="127"/>
      <c r="K3351" s="149"/>
      <c r="L3351" s="127"/>
      <c r="O3351" s="149"/>
      <c r="P3351" s="127"/>
    </row>
    <row r="3352" spans="6:16">
      <c r="F3352" s="174"/>
      <c r="G3352" s="181"/>
      <c r="H3352" s="127"/>
      <c r="I3352" s="117"/>
      <c r="J3352" s="127"/>
      <c r="K3352" s="149"/>
      <c r="L3352" s="127"/>
      <c r="O3352" s="149"/>
      <c r="P3352" s="127"/>
    </row>
    <row r="3353" spans="6:16">
      <c r="F3353" s="174"/>
      <c r="G3353" s="181"/>
      <c r="H3353" s="127"/>
      <c r="I3353" s="117"/>
      <c r="J3353" s="127"/>
      <c r="K3353" s="149"/>
      <c r="L3353" s="127"/>
      <c r="O3353" s="149"/>
      <c r="P3353" s="127"/>
    </row>
    <row r="3354" spans="6:16">
      <c r="F3354" s="174"/>
      <c r="G3354" s="181"/>
      <c r="H3354" s="127"/>
      <c r="I3354" s="117"/>
      <c r="J3354" s="127"/>
      <c r="K3354" s="149"/>
      <c r="L3354" s="127"/>
      <c r="O3354" s="149"/>
      <c r="P3354" s="127"/>
    </row>
    <row r="3355" spans="6:16">
      <c r="F3355" s="174"/>
      <c r="G3355" s="181"/>
      <c r="H3355" s="127"/>
      <c r="I3355" s="117"/>
      <c r="J3355" s="127"/>
      <c r="K3355" s="149"/>
      <c r="L3355" s="127"/>
      <c r="O3355" s="149"/>
      <c r="P3355" s="127"/>
    </row>
    <row r="3356" spans="6:16">
      <c r="F3356" s="174"/>
      <c r="G3356" s="181"/>
      <c r="H3356" s="127"/>
      <c r="I3356" s="117"/>
      <c r="J3356" s="127"/>
      <c r="K3356" s="149"/>
      <c r="L3356" s="127"/>
      <c r="O3356" s="149"/>
      <c r="P3356" s="127"/>
    </row>
    <row r="3357" spans="6:16">
      <c r="F3357" s="174"/>
      <c r="G3357" s="181"/>
      <c r="H3357" s="127"/>
      <c r="I3357" s="117"/>
      <c r="J3357" s="127"/>
      <c r="K3357" s="149"/>
      <c r="L3357" s="127"/>
      <c r="O3357" s="149"/>
      <c r="P3357" s="127"/>
    </row>
    <row r="3358" spans="6:16">
      <c r="F3358" s="174"/>
      <c r="G3358" s="181"/>
      <c r="H3358" s="127"/>
      <c r="I3358" s="117"/>
      <c r="J3358" s="127"/>
      <c r="K3358" s="149"/>
      <c r="L3358" s="127"/>
      <c r="O3358" s="149"/>
      <c r="P3358" s="127"/>
    </row>
    <row r="3359" spans="6:16">
      <c r="F3359" s="174"/>
      <c r="G3359" s="181"/>
      <c r="H3359" s="127"/>
      <c r="I3359" s="117"/>
      <c r="J3359" s="127"/>
      <c r="K3359" s="149"/>
      <c r="L3359" s="127"/>
      <c r="O3359" s="149"/>
      <c r="P3359" s="127"/>
    </row>
    <row r="3360" spans="6:16">
      <c r="F3360" s="174"/>
      <c r="G3360" s="181"/>
      <c r="H3360" s="127"/>
      <c r="I3360" s="117"/>
      <c r="J3360" s="127"/>
      <c r="K3360" s="149"/>
      <c r="L3360" s="127"/>
      <c r="O3360" s="149"/>
      <c r="P3360" s="127"/>
    </row>
    <row r="3361" spans="6:16">
      <c r="F3361" s="174"/>
      <c r="G3361" s="181"/>
      <c r="H3361" s="127"/>
      <c r="I3361" s="117"/>
      <c r="J3361" s="127"/>
      <c r="K3361" s="149"/>
      <c r="L3361" s="127"/>
      <c r="O3361" s="149"/>
      <c r="P3361" s="127"/>
    </row>
    <row r="3362" spans="6:16">
      <c r="F3362" s="174"/>
      <c r="G3362" s="181"/>
      <c r="H3362" s="127"/>
      <c r="I3362" s="117"/>
      <c r="J3362" s="127"/>
      <c r="K3362" s="149"/>
      <c r="L3362" s="127"/>
      <c r="O3362" s="149"/>
      <c r="P3362" s="127"/>
    </row>
    <row r="3363" spans="6:16">
      <c r="F3363" s="174"/>
      <c r="G3363" s="181"/>
      <c r="H3363" s="127"/>
      <c r="I3363" s="117"/>
      <c r="J3363" s="127"/>
      <c r="K3363" s="149"/>
      <c r="L3363" s="127"/>
      <c r="O3363" s="149"/>
      <c r="P3363" s="127"/>
    </row>
    <row r="3364" spans="6:16">
      <c r="F3364" s="174"/>
      <c r="G3364" s="181"/>
      <c r="H3364" s="127"/>
      <c r="I3364" s="117"/>
      <c r="J3364" s="127"/>
      <c r="K3364" s="149"/>
      <c r="L3364" s="127"/>
      <c r="O3364" s="149"/>
      <c r="P3364" s="127"/>
    </row>
    <row r="3365" spans="6:16">
      <c r="F3365" s="174"/>
      <c r="G3365" s="181"/>
      <c r="H3365" s="127"/>
      <c r="I3365" s="117"/>
      <c r="J3365" s="127"/>
      <c r="K3365" s="149"/>
      <c r="L3365" s="127"/>
      <c r="O3365" s="149"/>
      <c r="P3365" s="127"/>
    </row>
    <row r="3366" spans="6:16">
      <c r="F3366" s="174"/>
      <c r="G3366" s="181"/>
      <c r="H3366" s="127"/>
      <c r="I3366" s="117"/>
      <c r="J3366" s="127"/>
      <c r="K3366" s="149"/>
      <c r="L3366" s="127"/>
      <c r="O3366" s="149"/>
      <c r="P3366" s="127"/>
    </row>
    <row r="3367" spans="6:16">
      <c r="F3367" s="174"/>
      <c r="G3367" s="181"/>
      <c r="H3367" s="127"/>
      <c r="I3367" s="117"/>
      <c r="J3367" s="127"/>
      <c r="K3367" s="149"/>
      <c r="L3367" s="127"/>
      <c r="O3367" s="149"/>
      <c r="P3367" s="127"/>
    </row>
    <row r="3368" spans="6:16">
      <c r="F3368" s="174"/>
      <c r="G3368" s="181"/>
      <c r="H3368" s="127"/>
      <c r="I3368" s="117"/>
      <c r="J3368" s="127"/>
      <c r="K3368" s="149"/>
      <c r="L3368" s="127"/>
      <c r="O3368" s="149"/>
      <c r="P3368" s="127"/>
    </row>
    <row r="3369" spans="6:16">
      <c r="F3369" s="174"/>
      <c r="G3369" s="181"/>
      <c r="H3369" s="127"/>
      <c r="I3369" s="117"/>
      <c r="J3369" s="127"/>
      <c r="K3369" s="149"/>
      <c r="L3369" s="127"/>
      <c r="O3369" s="149"/>
      <c r="P3369" s="127"/>
    </row>
    <row r="3370" spans="6:16">
      <c r="F3370" s="174"/>
      <c r="G3370" s="181"/>
      <c r="H3370" s="127"/>
      <c r="I3370" s="117"/>
      <c r="J3370" s="127"/>
      <c r="K3370" s="149"/>
      <c r="L3370" s="127"/>
      <c r="O3370" s="149"/>
      <c r="P3370" s="127"/>
    </row>
    <row r="3371" spans="6:16">
      <c r="F3371" s="174"/>
      <c r="G3371" s="181"/>
      <c r="H3371" s="127"/>
      <c r="I3371" s="117"/>
      <c r="J3371" s="127"/>
      <c r="K3371" s="149"/>
      <c r="L3371" s="127"/>
      <c r="O3371" s="149"/>
      <c r="P3371" s="127"/>
    </row>
    <row r="3372" spans="6:16">
      <c r="F3372" s="174"/>
      <c r="G3372" s="181"/>
      <c r="H3372" s="127"/>
      <c r="I3372" s="117"/>
      <c r="J3372" s="127"/>
      <c r="K3372" s="149"/>
      <c r="L3372" s="127"/>
      <c r="O3372" s="149"/>
      <c r="P3372" s="127"/>
    </row>
    <row r="3373" spans="6:16">
      <c r="F3373" s="174"/>
      <c r="G3373" s="181"/>
      <c r="H3373" s="127"/>
      <c r="I3373" s="117"/>
      <c r="J3373" s="127"/>
      <c r="K3373" s="149"/>
      <c r="L3373" s="127"/>
      <c r="O3373" s="149"/>
      <c r="P3373" s="127"/>
    </row>
    <row r="3374" spans="6:16">
      <c r="F3374" s="174"/>
      <c r="G3374" s="181"/>
      <c r="H3374" s="127"/>
      <c r="I3374" s="117"/>
      <c r="J3374" s="127"/>
      <c r="K3374" s="149"/>
      <c r="L3374" s="127"/>
      <c r="O3374" s="149"/>
      <c r="P3374" s="127"/>
    </row>
    <row r="3375" spans="6:16">
      <c r="F3375" s="174"/>
      <c r="G3375" s="181"/>
      <c r="H3375" s="127"/>
      <c r="I3375" s="117"/>
      <c r="J3375" s="127"/>
      <c r="K3375" s="149"/>
      <c r="L3375" s="127"/>
      <c r="O3375" s="149"/>
      <c r="P3375" s="127"/>
    </row>
    <row r="3376" spans="6:16">
      <c r="F3376" s="174"/>
      <c r="G3376" s="181"/>
      <c r="H3376" s="127"/>
      <c r="I3376" s="117"/>
      <c r="J3376" s="127"/>
      <c r="K3376" s="149"/>
      <c r="L3376" s="127"/>
      <c r="O3376" s="149"/>
      <c r="P3376" s="127"/>
    </row>
    <row r="3377" spans="6:16">
      <c r="F3377" s="174"/>
      <c r="G3377" s="181"/>
      <c r="H3377" s="127"/>
      <c r="I3377" s="117"/>
      <c r="J3377" s="127"/>
      <c r="K3377" s="149"/>
      <c r="L3377" s="127"/>
      <c r="O3377" s="149"/>
      <c r="P3377" s="127"/>
    </row>
    <row r="3378" spans="6:16">
      <c r="F3378" s="174"/>
      <c r="G3378" s="181"/>
      <c r="H3378" s="127"/>
      <c r="I3378" s="117"/>
      <c r="J3378" s="127"/>
      <c r="K3378" s="149"/>
      <c r="L3378" s="127"/>
      <c r="O3378" s="149"/>
      <c r="P3378" s="127"/>
    </row>
    <row r="3379" spans="6:16">
      <c r="F3379" s="174"/>
      <c r="G3379" s="181"/>
      <c r="H3379" s="127"/>
      <c r="I3379" s="117"/>
      <c r="J3379" s="127"/>
      <c r="K3379" s="149"/>
      <c r="L3379" s="127"/>
      <c r="O3379" s="149"/>
      <c r="P3379" s="127"/>
    </row>
    <row r="3380" spans="6:16">
      <c r="F3380" s="174"/>
      <c r="G3380" s="181"/>
      <c r="H3380" s="127"/>
      <c r="I3380" s="117"/>
      <c r="J3380" s="127"/>
      <c r="K3380" s="149"/>
      <c r="L3380" s="127"/>
      <c r="O3380" s="149"/>
      <c r="P3380" s="127"/>
    </row>
    <row r="3381" spans="6:16">
      <c r="F3381" s="174"/>
      <c r="G3381" s="181"/>
      <c r="H3381" s="127"/>
      <c r="I3381" s="117"/>
      <c r="J3381" s="127"/>
      <c r="K3381" s="149"/>
      <c r="L3381" s="127"/>
      <c r="O3381" s="149"/>
      <c r="P3381" s="127"/>
    </row>
    <row r="3382" spans="6:16">
      <c r="F3382" s="174"/>
      <c r="G3382" s="181"/>
      <c r="H3382" s="127"/>
      <c r="I3382" s="117"/>
      <c r="J3382" s="127"/>
      <c r="K3382" s="149"/>
      <c r="L3382" s="127"/>
      <c r="O3382" s="149"/>
      <c r="P3382" s="127"/>
    </row>
    <row r="3383" spans="6:16">
      <c r="F3383" s="174"/>
      <c r="G3383" s="181"/>
      <c r="H3383" s="127"/>
      <c r="I3383" s="117"/>
      <c r="J3383" s="127"/>
      <c r="K3383" s="149"/>
      <c r="L3383" s="127"/>
      <c r="O3383" s="149"/>
      <c r="P3383" s="127"/>
    </row>
    <row r="3384" spans="6:16">
      <c r="F3384" s="174"/>
      <c r="G3384" s="181"/>
      <c r="H3384" s="127"/>
      <c r="I3384" s="117"/>
      <c r="J3384" s="127"/>
      <c r="K3384" s="149"/>
      <c r="L3384" s="127"/>
      <c r="O3384" s="149"/>
      <c r="P3384" s="127"/>
    </row>
    <row r="3385" spans="6:16">
      <c r="F3385" s="174"/>
      <c r="G3385" s="181"/>
      <c r="H3385" s="127"/>
      <c r="I3385" s="117"/>
      <c r="J3385" s="127"/>
      <c r="K3385" s="149"/>
      <c r="L3385" s="127"/>
      <c r="O3385" s="149"/>
      <c r="P3385" s="127"/>
    </row>
    <row r="3386" spans="6:16">
      <c r="F3386" s="174"/>
      <c r="G3386" s="181"/>
      <c r="H3386" s="127"/>
      <c r="I3386" s="117"/>
      <c r="J3386" s="127"/>
      <c r="K3386" s="149"/>
      <c r="L3386" s="127"/>
      <c r="O3386" s="149"/>
      <c r="P3386" s="127"/>
    </row>
    <row r="3387" spans="6:16">
      <c r="F3387" s="174"/>
      <c r="G3387" s="181"/>
      <c r="H3387" s="127"/>
      <c r="I3387" s="117"/>
      <c r="J3387" s="127"/>
      <c r="K3387" s="149"/>
      <c r="L3387" s="127"/>
      <c r="O3387" s="149"/>
      <c r="P3387" s="127"/>
    </row>
    <row r="3388" spans="6:16">
      <c r="F3388" s="174"/>
      <c r="G3388" s="181"/>
      <c r="H3388" s="127"/>
      <c r="I3388" s="117"/>
      <c r="J3388" s="127"/>
      <c r="K3388" s="149"/>
      <c r="L3388" s="127"/>
      <c r="O3388" s="149"/>
      <c r="P3388" s="127"/>
    </row>
    <row r="3389" spans="6:16">
      <c r="F3389" s="174"/>
      <c r="G3389" s="181"/>
      <c r="H3389" s="127"/>
      <c r="I3389" s="117"/>
      <c r="J3389" s="127"/>
      <c r="K3389" s="149"/>
      <c r="L3389" s="127"/>
      <c r="O3389" s="149"/>
      <c r="P3389" s="127"/>
    </row>
    <row r="3390" spans="6:16">
      <c r="F3390" s="174"/>
      <c r="G3390" s="181"/>
      <c r="H3390" s="127"/>
      <c r="I3390" s="117"/>
      <c r="J3390" s="127"/>
      <c r="K3390" s="149"/>
      <c r="L3390" s="127"/>
      <c r="O3390" s="149"/>
      <c r="P3390" s="127"/>
    </row>
    <row r="3391" spans="6:16">
      <c r="F3391" s="174"/>
      <c r="G3391" s="181"/>
      <c r="H3391" s="127"/>
      <c r="I3391" s="117"/>
      <c r="J3391" s="127"/>
      <c r="K3391" s="149"/>
      <c r="L3391" s="127"/>
      <c r="O3391" s="149"/>
      <c r="P3391" s="127"/>
    </row>
    <row r="3392" spans="6:16">
      <c r="F3392" s="174"/>
      <c r="G3392" s="181"/>
      <c r="H3392" s="127"/>
      <c r="I3392" s="117"/>
      <c r="J3392" s="127"/>
      <c r="K3392" s="149"/>
      <c r="L3392" s="127"/>
      <c r="O3392" s="149"/>
      <c r="P3392" s="127"/>
    </row>
    <row r="3393" spans="6:16">
      <c r="F3393" s="174"/>
      <c r="G3393" s="181"/>
      <c r="H3393" s="127"/>
      <c r="I3393" s="117"/>
      <c r="J3393" s="127"/>
      <c r="K3393" s="149"/>
      <c r="L3393" s="127"/>
      <c r="O3393" s="149"/>
      <c r="P3393" s="127"/>
    </row>
    <row r="3394" spans="6:16">
      <c r="F3394" s="174"/>
      <c r="G3394" s="181"/>
      <c r="H3394" s="127"/>
      <c r="I3394" s="117"/>
      <c r="J3394" s="127"/>
      <c r="K3394" s="149"/>
      <c r="L3394" s="127"/>
      <c r="O3394" s="149"/>
      <c r="P3394" s="127"/>
    </row>
    <row r="3395" spans="6:16">
      <c r="F3395" s="174"/>
      <c r="G3395" s="181"/>
      <c r="H3395" s="127"/>
      <c r="I3395" s="117"/>
      <c r="J3395" s="127"/>
      <c r="K3395" s="149"/>
      <c r="L3395" s="127"/>
      <c r="O3395" s="149"/>
      <c r="P3395" s="127"/>
    </row>
    <row r="3396" spans="6:16">
      <c r="F3396" s="174"/>
      <c r="G3396" s="181"/>
      <c r="H3396" s="127"/>
      <c r="I3396" s="117"/>
      <c r="J3396" s="127"/>
      <c r="K3396" s="149"/>
      <c r="L3396" s="127"/>
      <c r="O3396" s="149"/>
      <c r="P3396" s="127"/>
    </row>
    <row r="3397" spans="6:16">
      <c r="F3397" s="174"/>
      <c r="G3397" s="181"/>
      <c r="H3397" s="127"/>
      <c r="I3397" s="117"/>
      <c r="J3397" s="127"/>
      <c r="K3397" s="149"/>
      <c r="L3397" s="127"/>
      <c r="O3397" s="149"/>
      <c r="P3397" s="127"/>
    </row>
    <row r="3398" spans="6:16">
      <c r="F3398" s="174"/>
      <c r="G3398" s="181"/>
      <c r="H3398" s="127"/>
      <c r="I3398" s="117"/>
      <c r="J3398" s="127"/>
      <c r="K3398" s="149"/>
      <c r="L3398" s="127"/>
      <c r="O3398" s="149"/>
      <c r="P3398" s="127"/>
    </row>
    <row r="3399" spans="6:16">
      <c r="F3399" s="174"/>
      <c r="G3399" s="181"/>
      <c r="H3399" s="127"/>
      <c r="I3399" s="117"/>
      <c r="J3399" s="127"/>
      <c r="K3399" s="149"/>
      <c r="L3399" s="127"/>
      <c r="O3399" s="149"/>
      <c r="P3399" s="127"/>
    </row>
    <row r="3400" spans="6:16">
      <c r="F3400" s="174"/>
      <c r="G3400" s="181"/>
      <c r="H3400" s="127"/>
      <c r="I3400" s="117"/>
      <c r="J3400" s="127"/>
      <c r="K3400" s="149"/>
      <c r="L3400" s="127"/>
      <c r="O3400" s="149"/>
      <c r="P3400" s="127"/>
    </row>
    <row r="3401" spans="6:16">
      <c r="F3401" s="174"/>
      <c r="G3401" s="181"/>
      <c r="H3401" s="127"/>
      <c r="I3401" s="117"/>
      <c r="J3401" s="127"/>
      <c r="K3401" s="149"/>
      <c r="L3401" s="127"/>
      <c r="O3401" s="149"/>
      <c r="P3401" s="127"/>
    </row>
    <row r="3402" spans="6:16">
      <c r="F3402" s="174"/>
      <c r="G3402" s="181"/>
      <c r="H3402" s="127"/>
      <c r="I3402" s="117"/>
      <c r="J3402" s="127"/>
      <c r="K3402" s="149"/>
      <c r="L3402" s="127"/>
      <c r="O3402" s="149"/>
      <c r="P3402" s="127"/>
    </row>
    <row r="3403" spans="6:16">
      <c r="F3403" s="174"/>
      <c r="G3403" s="181"/>
      <c r="H3403" s="127"/>
      <c r="I3403" s="117"/>
      <c r="J3403" s="127"/>
      <c r="K3403" s="149"/>
      <c r="L3403" s="127"/>
      <c r="O3403" s="149"/>
      <c r="P3403" s="127"/>
    </row>
    <row r="3404" spans="6:16">
      <c r="F3404" s="174"/>
      <c r="G3404" s="181"/>
      <c r="H3404" s="127"/>
      <c r="I3404" s="117"/>
      <c r="J3404" s="127"/>
      <c r="K3404" s="149"/>
      <c r="L3404" s="127"/>
      <c r="O3404" s="149"/>
      <c r="P3404" s="127"/>
    </row>
    <row r="3405" spans="6:16">
      <c r="F3405" s="174"/>
      <c r="G3405" s="181"/>
      <c r="H3405" s="127"/>
      <c r="I3405" s="117"/>
      <c r="J3405" s="127"/>
      <c r="K3405" s="149"/>
      <c r="L3405" s="127"/>
      <c r="O3405" s="149"/>
      <c r="P3405" s="127"/>
    </row>
    <row r="3406" spans="6:16">
      <c r="F3406" s="174"/>
      <c r="G3406" s="181"/>
      <c r="H3406" s="127"/>
      <c r="I3406" s="117"/>
      <c r="J3406" s="127"/>
      <c r="K3406" s="149"/>
      <c r="L3406" s="127"/>
      <c r="O3406" s="149"/>
      <c r="P3406" s="127"/>
    </row>
    <row r="3407" spans="6:16">
      <c r="F3407" s="174"/>
      <c r="G3407" s="181"/>
      <c r="H3407" s="127"/>
      <c r="I3407" s="117"/>
      <c r="J3407" s="127"/>
      <c r="K3407" s="149"/>
      <c r="L3407" s="127"/>
      <c r="O3407" s="149"/>
      <c r="P3407" s="127"/>
    </row>
    <row r="3408" spans="6:16">
      <c r="F3408" s="174"/>
      <c r="G3408" s="181"/>
      <c r="H3408" s="127"/>
      <c r="I3408" s="117"/>
      <c r="J3408" s="127"/>
      <c r="K3408" s="149"/>
      <c r="L3408" s="127"/>
      <c r="O3408" s="149"/>
      <c r="P3408" s="127"/>
    </row>
    <row r="3409" spans="6:16">
      <c r="F3409" s="174"/>
      <c r="G3409" s="181"/>
      <c r="H3409" s="127"/>
      <c r="I3409" s="117"/>
      <c r="J3409" s="127"/>
      <c r="K3409" s="149"/>
      <c r="L3409" s="127"/>
      <c r="O3409" s="149"/>
      <c r="P3409" s="127"/>
    </row>
    <row r="3410" spans="6:16">
      <c r="F3410" s="174"/>
      <c r="G3410" s="181"/>
      <c r="H3410" s="127"/>
      <c r="I3410" s="117"/>
      <c r="J3410" s="127"/>
      <c r="K3410" s="149"/>
      <c r="L3410" s="127"/>
      <c r="O3410" s="149"/>
      <c r="P3410" s="127"/>
    </row>
    <row r="3411" spans="6:16">
      <c r="F3411" s="174"/>
      <c r="G3411" s="181"/>
      <c r="H3411" s="127"/>
      <c r="I3411" s="117"/>
      <c r="J3411" s="127"/>
      <c r="K3411" s="149"/>
      <c r="L3411" s="127"/>
      <c r="O3411" s="149"/>
      <c r="P3411" s="127"/>
    </row>
    <row r="3412" spans="6:16">
      <c r="F3412" s="174"/>
      <c r="G3412" s="181"/>
      <c r="H3412" s="127"/>
      <c r="I3412" s="117"/>
      <c r="J3412" s="127"/>
      <c r="K3412" s="149"/>
      <c r="L3412" s="127"/>
      <c r="O3412" s="149"/>
      <c r="P3412" s="127"/>
    </row>
    <row r="3413" spans="6:16">
      <c r="F3413" s="174"/>
      <c r="G3413" s="181"/>
      <c r="H3413" s="127"/>
      <c r="I3413" s="117"/>
      <c r="J3413" s="127"/>
      <c r="K3413" s="149"/>
      <c r="L3413" s="127"/>
      <c r="O3413" s="149"/>
      <c r="P3413" s="127"/>
    </row>
    <row r="3414" spans="6:16">
      <c r="F3414" s="174"/>
      <c r="G3414" s="181"/>
      <c r="H3414" s="127"/>
      <c r="I3414" s="117"/>
      <c r="J3414" s="127"/>
      <c r="K3414" s="149"/>
      <c r="L3414" s="127"/>
      <c r="O3414" s="149"/>
      <c r="P3414" s="127"/>
    </row>
    <row r="3415" spans="6:16">
      <c r="F3415" s="174"/>
      <c r="G3415" s="181"/>
      <c r="H3415" s="127"/>
      <c r="I3415" s="117"/>
      <c r="J3415" s="127"/>
      <c r="K3415" s="149"/>
      <c r="L3415" s="127"/>
      <c r="O3415" s="149"/>
      <c r="P3415" s="127"/>
    </row>
    <row r="3416" spans="6:16">
      <c r="F3416" s="174"/>
      <c r="G3416" s="181"/>
      <c r="H3416" s="127"/>
      <c r="I3416" s="117"/>
      <c r="J3416" s="127"/>
      <c r="K3416" s="149"/>
      <c r="L3416" s="127"/>
      <c r="O3416" s="149"/>
      <c r="P3416" s="127"/>
    </row>
    <row r="3417" spans="6:16">
      <c r="F3417" s="174"/>
      <c r="G3417" s="181"/>
      <c r="H3417" s="127"/>
      <c r="I3417" s="117"/>
      <c r="J3417" s="127"/>
      <c r="K3417" s="149"/>
      <c r="L3417" s="127"/>
      <c r="O3417" s="149"/>
      <c r="P3417" s="127"/>
    </row>
    <row r="3418" spans="6:16">
      <c r="F3418" s="174"/>
      <c r="G3418" s="181"/>
      <c r="H3418" s="127"/>
      <c r="I3418" s="117"/>
      <c r="J3418" s="127"/>
      <c r="K3418" s="149"/>
      <c r="L3418" s="127"/>
      <c r="O3418" s="149"/>
      <c r="P3418" s="127"/>
    </row>
    <row r="3419" spans="6:16">
      <c r="F3419" s="174"/>
      <c r="G3419" s="181"/>
      <c r="H3419" s="127"/>
      <c r="I3419" s="117"/>
      <c r="J3419" s="127"/>
      <c r="K3419" s="149"/>
      <c r="L3419" s="127"/>
      <c r="O3419" s="149"/>
      <c r="P3419" s="127"/>
    </row>
    <row r="3420" spans="6:16">
      <c r="F3420" s="174"/>
      <c r="G3420" s="181"/>
      <c r="H3420" s="127"/>
      <c r="I3420" s="117"/>
      <c r="J3420" s="127"/>
      <c r="K3420" s="149"/>
      <c r="L3420" s="127"/>
      <c r="O3420" s="149"/>
      <c r="P3420" s="127"/>
    </row>
    <row r="3421" spans="6:16">
      <c r="F3421" s="174"/>
      <c r="G3421" s="181"/>
      <c r="H3421" s="127"/>
      <c r="I3421" s="117"/>
      <c r="J3421" s="127"/>
      <c r="K3421" s="149"/>
      <c r="L3421" s="127"/>
      <c r="O3421" s="149"/>
      <c r="P3421" s="127"/>
    </row>
    <row r="3422" spans="6:16">
      <c r="F3422" s="174"/>
      <c r="G3422" s="181"/>
      <c r="H3422" s="127"/>
      <c r="I3422" s="117"/>
      <c r="J3422" s="127"/>
      <c r="K3422" s="149"/>
      <c r="L3422" s="127"/>
      <c r="O3422" s="149"/>
      <c r="P3422" s="127"/>
    </row>
    <row r="3423" spans="6:16">
      <c r="F3423" s="174"/>
      <c r="G3423" s="181"/>
      <c r="H3423" s="127"/>
      <c r="I3423" s="117"/>
      <c r="J3423" s="127"/>
      <c r="K3423" s="149"/>
      <c r="L3423" s="127"/>
      <c r="O3423" s="149"/>
      <c r="P3423" s="127"/>
    </row>
    <row r="3424" spans="6:16">
      <c r="F3424" s="174"/>
      <c r="G3424" s="181"/>
      <c r="H3424" s="127"/>
      <c r="I3424" s="117"/>
      <c r="J3424" s="127"/>
      <c r="K3424" s="149"/>
      <c r="L3424" s="127"/>
      <c r="O3424" s="149"/>
      <c r="P3424" s="127"/>
    </row>
    <row r="3425" spans="6:16">
      <c r="F3425" s="174"/>
      <c r="G3425" s="181"/>
      <c r="H3425" s="127"/>
      <c r="I3425" s="117"/>
      <c r="J3425" s="127"/>
      <c r="K3425" s="149"/>
      <c r="L3425" s="127"/>
      <c r="O3425" s="149"/>
      <c r="P3425" s="127"/>
    </row>
    <row r="3426" spans="6:16">
      <c r="F3426" s="174"/>
      <c r="G3426" s="181"/>
      <c r="H3426" s="127"/>
      <c r="I3426" s="117"/>
      <c r="J3426" s="127"/>
      <c r="K3426" s="149"/>
      <c r="L3426" s="127"/>
      <c r="O3426" s="149"/>
      <c r="P3426" s="127"/>
    </row>
    <row r="3427" spans="6:16">
      <c r="F3427" s="174"/>
      <c r="G3427" s="181"/>
      <c r="H3427" s="127"/>
      <c r="I3427" s="117"/>
      <c r="J3427" s="127"/>
      <c r="K3427" s="149"/>
      <c r="L3427" s="127"/>
      <c r="O3427" s="149"/>
      <c r="P3427" s="127"/>
    </row>
    <row r="3428" spans="6:16">
      <c r="F3428" s="174"/>
      <c r="G3428" s="181"/>
      <c r="H3428" s="127"/>
      <c r="I3428" s="117"/>
      <c r="J3428" s="127"/>
      <c r="K3428" s="149"/>
      <c r="L3428" s="127"/>
      <c r="O3428" s="149"/>
      <c r="P3428" s="127"/>
    </row>
    <row r="3429" spans="6:16">
      <c r="F3429" s="174"/>
      <c r="G3429" s="181"/>
      <c r="H3429" s="127"/>
      <c r="I3429" s="117"/>
      <c r="J3429" s="127"/>
      <c r="K3429" s="149"/>
      <c r="L3429" s="127"/>
      <c r="O3429" s="149"/>
      <c r="P3429" s="127"/>
    </row>
    <row r="3430" spans="6:16">
      <c r="F3430" s="174"/>
      <c r="G3430" s="181"/>
      <c r="H3430" s="127"/>
      <c r="I3430" s="117"/>
      <c r="J3430" s="127"/>
      <c r="K3430" s="149"/>
      <c r="L3430" s="127"/>
      <c r="O3430" s="149"/>
      <c r="P3430" s="127"/>
    </row>
    <row r="3431" spans="6:16">
      <c r="F3431" s="174"/>
      <c r="G3431" s="181"/>
      <c r="H3431" s="127"/>
      <c r="I3431" s="117"/>
      <c r="J3431" s="127"/>
      <c r="K3431" s="149"/>
      <c r="L3431" s="127"/>
      <c r="O3431" s="149"/>
      <c r="P3431" s="127"/>
    </row>
    <row r="3432" spans="6:16">
      <c r="F3432" s="174"/>
      <c r="G3432" s="181"/>
      <c r="H3432" s="127"/>
      <c r="I3432" s="117"/>
      <c r="J3432" s="127"/>
      <c r="K3432" s="149"/>
      <c r="L3432" s="127"/>
      <c r="O3432" s="149"/>
      <c r="P3432" s="127"/>
    </row>
    <row r="3433" spans="6:16">
      <c r="F3433" s="174"/>
      <c r="G3433" s="181"/>
      <c r="H3433" s="127"/>
      <c r="I3433" s="117"/>
      <c r="J3433" s="127"/>
      <c r="K3433" s="149"/>
      <c r="L3433" s="127"/>
      <c r="O3433" s="149"/>
      <c r="P3433" s="127"/>
    </row>
    <row r="3434" spans="6:16">
      <c r="F3434" s="174"/>
      <c r="G3434" s="181"/>
      <c r="H3434" s="127"/>
      <c r="I3434" s="117"/>
      <c r="J3434" s="127"/>
      <c r="K3434" s="149"/>
      <c r="L3434" s="127"/>
      <c r="O3434" s="149"/>
      <c r="P3434" s="127"/>
    </row>
    <row r="3435" spans="6:16">
      <c r="F3435" s="174"/>
      <c r="G3435" s="181"/>
      <c r="H3435" s="127"/>
      <c r="I3435" s="117"/>
      <c r="J3435" s="127"/>
      <c r="K3435" s="149"/>
      <c r="L3435" s="127"/>
      <c r="O3435" s="149"/>
      <c r="P3435" s="127"/>
    </row>
    <row r="3436" spans="6:16">
      <c r="F3436" s="174"/>
      <c r="G3436" s="181"/>
      <c r="H3436" s="127"/>
      <c r="I3436" s="117"/>
      <c r="J3436" s="127"/>
      <c r="K3436" s="149"/>
      <c r="L3436" s="127"/>
      <c r="O3436" s="149"/>
      <c r="P3436" s="127"/>
    </row>
    <row r="3437" spans="6:16">
      <c r="F3437" s="174"/>
      <c r="G3437" s="181"/>
      <c r="H3437" s="127"/>
      <c r="I3437" s="117"/>
      <c r="J3437" s="127"/>
      <c r="K3437" s="149"/>
      <c r="L3437" s="127"/>
      <c r="O3437" s="149"/>
      <c r="P3437" s="127"/>
    </row>
    <row r="3438" spans="6:16">
      <c r="F3438" s="174"/>
      <c r="G3438" s="181"/>
      <c r="H3438" s="127"/>
      <c r="I3438" s="117"/>
      <c r="J3438" s="127"/>
      <c r="K3438" s="149"/>
      <c r="L3438" s="127"/>
      <c r="O3438" s="149"/>
      <c r="P3438" s="127"/>
    </row>
    <row r="3439" spans="6:16">
      <c r="F3439" s="174"/>
      <c r="G3439" s="181"/>
      <c r="H3439" s="127"/>
      <c r="I3439" s="117"/>
      <c r="J3439" s="127"/>
      <c r="K3439" s="149"/>
      <c r="L3439" s="127"/>
      <c r="O3439" s="149"/>
      <c r="P3439" s="127"/>
    </row>
    <row r="3440" spans="6:16">
      <c r="F3440" s="174"/>
      <c r="G3440" s="181"/>
      <c r="H3440" s="127"/>
      <c r="I3440" s="117"/>
      <c r="J3440" s="127"/>
      <c r="K3440" s="149"/>
      <c r="L3440" s="127"/>
      <c r="O3440" s="149"/>
      <c r="P3440" s="127"/>
    </row>
    <row r="3441" spans="6:16">
      <c r="F3441" s="174"/>
      <c r="G3441" s="181"/>
      <c r="H3441" s="127"/>
      <c r="I3441" s="117"/>
      <c r="J3441" s="127"/>
      <c r="K3441" s="149"/>
      <c r="L3441" s="127"/>
      <c r="O3441" s="149"/>
      <c r="P3441" s="127"/>
    </row>
    <row r="3442" spans="6:16">
      <c r="F3442" s="174"/>
      <c r="G3442" s="181"/>
      <c r="H3442" s="127"/>
      <c r="I3442" s="117"/>
      <c r="J3442" s="127"/>
      <c r="K3442" s="149"/>
      <c r="L3442" s="127"/>
      <c r="O3442" s="149"/>
      <c r="P3442" s="127"/>
    </row>
    <row r="3443" spans="6:16">
      <c r="F3443" s="174"/>
      <c r="G3443" s="181"/>
      <c r="H3443" s="127"/>
      <c r="I3443" s="117"/>
      <c r="J3443" s="127"/>
      <c r="K3443" s="149"/>
      <c r="L3443" s="127"/>
      <c r="O3443" s="149"/>
      <c r="P3443" s="127"/>
    </row>
    <row r="3444" spans="6:16">
      <c r="F3444" s="174"/>
      <c r="G3444" s="181"/>
      <c r="H3444" s="127"/>
      <c r="I3444" s="117"/>
      <c r="J3444" s="127"/>
      <c r="K3444" s="149"/>
      <c r="L3444" s="127"/>
      <c r="O3444" s="149"/>
      <c r="P3444" s="127"/>
    </row>
    <row r="3445" spans="6:16">
      <c r="F3445" s="174"/>
      <c r="G3445" s="181"/>
      <c r="H3445" s="127"/>
      <c r="I3445" s="117"/>
      <c r="J3445" s="127"/>
      <c r="K3445" s="149"/>
      <c r="L3445" s="127"/>
      <c r="O3445" s="149"/>
      <c r="P3445" s="127"/>
    </row>
    <row r="3446" spans="6:16">
      <c r="F3446" s="174"/>
      <c r="G3446" s="181"/>
      <c r="H3446" s="127"/>
      <c r="I3446" s="117"/>
      <c r="J3446" s="127"/>
      <c r="K3446" s="149"/>
      <c r="L3446" s="127"/>
      <c r="O3446" s="149"/>
      <c r="P3446" s="127"/>
    </row>
    <row r="3447" spans="6:16">
      <c r="F3447" s="174"/>
      <c r="G3447" s="181"/>
      <c r="H3447" s="127"/>
      <c r="I3447" s="117"/>
      <c r="J3447" s="127"/>
      <c r="K3447" s="149"/>
      <c r="L3447" s="127"/>
      <c r="O3447" s="149"/>
      <c r="P3447" s="127"/>
    </row>
    <row r="3448" spans="6:16">
      <c r="F3448" s="174"/>
      <c r="G3448" s="181"/>
      <c r="H3448" s="127"/>
      <c r="I3448" s="117"/>
      <c r="J3448" s="127"/>
      <c r="K3448" s="149"/>
      <c r="L3448" s="127"/>
      <c r="O3448" s="149"/>
      <c r="P3448" s="127"/>
    </row>
    <row r="3449" spans="6:16">
      <c r="F3449" s="174"/>
      <c r="G3449" s="181"/>
      <c r="H3449" s="127"/>
      <c r="I3449" s="117"/>
      <c r="J3449" s="127"/>
      <c r="K3449" s="149"/>
      <c r="L3449" s="127"/>
      <c r="O3449" s="149"/>
      <c r="P3449" s="127"/>
    </row>
    <row r="3450" spans="6:16">
      <c r="F3450" s="174"/>
      <c r="G3450" s="181"/>
      <c r="H3450" s="127"/>
      <c r="I3450" s="117"/>
      <c r="J3450" s="127"/>
      <c r="K3450" s="149"/>
      <c r="L3450" s="127"/>
      <c r="O3450" s="149"/>
      <c r="P3450" s="127"/>
    </row>
    <row r="3451" spans="6:16">
      <c r="F3451" s="174"/>
      <c r="G3451" s="181"/>
      <c r="H3451" s="127"/>
      <c r="I3451" s="117"/>
      <c r="J3451" s="127"/>
      <c r="K3451" s="149"/>
      <c r="L3451" s="127"/>
      <c r="O3451" s="149"/>
      <c r="P3451" s="127"/>
    </row>
    <row r="3452" spans="6:16">
      <c r="F3452" s="174"/>
      <c r="G3452" s="181"/>
      <c r="H3452" s="127"/>
      <c r="I3452" s="117"/>
      <c r="J3452" s="127"/>
      <c r="K3452" s="149"/>
      <c r="L3452" s="127"/>
      <c r="O3452" s="149"/>
      <c r="P3452" s="127"/>
    </row>
    <row r="3453" spans="6:16">
      <c r="F3453" s="174"/>
      <c r="G3453" s="181"/>
      <c r="H3453" s="127"/>
      <c r="I3453" s="117"/>
      <c r="J3453" s="127"/>
      <c r="K3453" s="149"/>
      <c r="L3453" s="127"/>
      <c r="O3453" s="149"/>
      <c r="P3453" s="127"/>
    </row>
    <row r="3454" spans="6:16">
      <c r="F3454" s="174"/>
      <c r="G3454" s="181"/>
      <c r="H3454" s="127"/>
      <c r="I3454" s="117"/>
      <c r="J3454" s="127"/>
      <c r="K3454" s="149"/>
      <c r="L3454" s="127"/>
      <c r="O3454" s="149"/>
      <c r="P3454" s="127"/>
    </row>
    <row r="3455" spans="6:16">
      <c r="F3455" s="174"/>
      <c r="G3455" s="181"/>
      <c r="H3455" s="127"/>
      <c r="I3455" s="117"/>
      <c r="J3455" s="127"/>
      <c r="K3455" s="149"/>
      <c r="L3455" s="127"/>
      <c r="O3455" s="149"/>
      <c r="P3455" s="127"/>
    </row>
    <row r="3456" spans="6:16">
      <c r="F3456" s="174"/>
      <c r="G3456" s="181"/>
      <c r="H3456" s="127"/>
      <c r="I3456" s="117"/>
      <c r="J3456" s="127"/>
      <c r="K3456" s="149"/>
      <c r="L3456" s="127"/>
      <c r="O3456" s="149"/>
      <c r="P3456" s="127"/>
    </row>
    <row r="3457" spans="6:16">
      <c r="F3457" s="174"/>
      <c r="G3457" s="181"/>
      <c r="H3457" s="127"/>
      <c r="I3457" s="117"/>
      <c r="J3457" s="127"/>
      <c r="K3457" s="149"/>
      <c r="L3457" s="127"/>
      <c r="O3457" s="149"/>
      <c r="P3457" s="127"/>
    </row>
    <row r="3458" spans="6:16">
      <c r="F3458" s="174"/>
      <c r="G3458" s="181"/>
      <c r="H3458" s="127"/>
      <c r="I3458" s="117"/>
      <c r="J3458" s="127"/>
      <c r="K3458" s="149"/>
      <c r="L3458" s="127"/>
      <c r="O3458" s="149"/>
      <c r="P3458" s="127"/>
    </row>
    <row r="3459" spans="6:16">
      <c r="F3459" s="174"/>
      <c r="G3459" s="181"/>
      <c r="H3459" s="127"/>
      <c r="I3459" s="117"/>
      <c r="J3459" s="127"/>
      <c r="K3459" s="149"/>
      <c r="L3459" s="127"/>
      <c r="O3459" s="149"/>
      <c r="P3459" s="127"/>
    </row>
    <row r="3460" spans="6:16">
      <c r="F3460" s="174"/>
      <c r="G3460" s="181"/>
      <c r="H3460" s="127"/>
      <c r="I3460" s="117"/>
      <c r="J3460" s="127"/>
      <c r="K3460" s="149"/>
      <c r="L3460" s="127"/>
      <c r="O3460" s="149"/>
      <c r="P3460" s="127"/>
    </row>
    <row r="3461" spans="6:16">
      <c r="F3461" s="174"/>
      <c r="G3461" s="181"/>
      <c r="H3461" s="127"/>
      <c r="I3461" s="117"/>
      <c r="J3461" s="127"/>
      <c r="K3461" s="149"/>
      <c r="L3461" s="127"/>
      <c r="O3461" s="149"/>
      <c r="P3461" s="127"/>
    </row>
    <row r="3462" spans="6:16">
      <c r="F3462" s="174"/>
      <c r="G3462" s="181"/>
      <c r="H3462" s="127"/>
      <c r="I3462" s="117"/>
      <c r="J3462" s="127"/>
      <c r="K3462" s="149"/>
      <c r="L3462" s="127"/>
      <c r="O3462" s="149"/>
      <c r="P3462" s="127"/>
    </row>
    <row r="3463" spans="6:16">
      <c r="F3463" s="174"/>
      <c r="G3463" s="181"/>
      <c r="H3463" s="127"/>
      <c r="I3463" s="117"/>
      <c r="J3463" s="127"/>
      <c r="K3463" s="149"/>
      <c r="L3463" s="127"/>
      <c r="O3463" s="149"/>
      <c r="P3463" s="127"/>
    </row>
    <row r="3464" spans="6:16">
      <c r="F3464" s="174"/>
      <c r="G3464" s="181"/>
      <c r="H3464" s="127"/>
      <c r="I3464" s="117"/>
      <c r="J3464" s="127"/>
      <c r="K3464" s="149"/>
      <c r="L3464" s="127"/>
      <c r="O3464" s="149"/>
      <c r="P3464" s="127"/>
    </row>
    <row r="3465" spans="6:16">
      <c r="F3465" s="174"/>
      <c r="G3465" s="181"/>
      <c r="H3465" s="127"/>
      <c r="I3465" s="117"/>
      <c r="J3465" s="127"/>
      <c r="K3465" s="149"/>
      <c r="L3465" s="127"/>
      <c r="O3465" s="149"/>
      <c r="P3465" s="127"/>
    </row>
    <row r="3466" spans="6:16">
      <c r="F3466" s="174"/>
      <c r="G3466" s="181"/>
      <c r="H3466" s="127"/>
      <c r="I3466" s="117"/>
      <c r="J3466" s="127"/>
      <c r="K3466" s="149"/>
      <c r="L3466" s="127"/>
      <c r="O3466" s="149"/>
      <c r="P3466" s="127"/>
    </row>
    <row r="3467" spans="6:16">
      <c r="F3467" s="174"/>
      <c r="G3467" s="181"/>
      <c r="H3467" s="127"/>
      <c r="I3467" s="117"/>
      <c r="J3467" s="127"/>
      <c r="K3467" s="149"/>
      <c r="L3467" s="127"/>
      <c r="O3467" s="149"/>
      <c r="P3467" s="127"/>
    </row>
    <row r="3468" spans="6:16">
      <c r="F3468" s="174"/>
      <c r="G3468" s="181"/>
      <c r="H3468" s="127"/>
      <c r="I3468" s="117"/>
      <c r="J3468" s="127"/>
      <c r="K3468" s="149"/>
      <c r="L3468" s="127"/>
      <c r="O3468" s="149"/>
      <c r="P3468" s="127"/>
    </row>
    <row r="3469" spans="6:16">
      <c r="F3469" s="174"/>
      <c r="G3469" s="181"/>
      <c r="H3469" s="127"/>
      <c r="I3469" s="117"/>
      <c r="J3469" s="127"/>
      <c r="K3469" s="149"/>
      <c r="L3469" s="127"/>
      <c r="O3469" s="149"/>
      <c r="P3469" s="127"/>
    </row>
    <row r="3470" spans="6:16">
      <c r="F3470" s="174"/>
      <c r="G3470" s="181"/>
      <c r="H3470" s="127"/>
      <c r="I3470" s="117"/>
      <c r="J3470" s="127"/>
      <c r="K3470" s="149"/>
      <c r="L3470" s="127"/>
      <c r="O3470" s="149"/>
      <c r="P3470" s="127"/>
    </row>
    <row r="3471" spans="6:16">
      <c r="F3471" s="174"/>
      <c r="G3471" s="181"/>
      <c r="H3471" s="127"/>
      <c r="I3471" s="117"/>
      <c r="J3471" s="127"/>
      <c r="K3471" s="149"/>
      <c r="L3471" s="127"/>
      <c r="O3471" s="149"/>
      <c r="P3471" s="127"/>
    </row>
    <row r="3472" spans="6:16">
      <c r="F3472" s="174"/>
      <c r="G3472" s="181"/>
      <c r="H3472" s="127"/>
      <c r="I3472" s="117"/>
      <c r="J3472" s="127"/>
      <c r="K3472" s="149"/>
      <c r="L3472" s="127"/>
      <c r="O3472" s="149"/>
      <c r="P3472" s="127"/>
    </row>
    <row r="3473" spans="6:16">
      <c r="F3473" s="174"/>
      <c r="G3473" s="181"/>
      <c r="H3473" s="127"/>
      <c r="I3473" s="117"/>
      <c r="J3473" s="127"/>
      <c r="K3473" s="149"/>
      <c r="L3473" s="127"/>
      <c r="O3473" s="149"/>
      <c r="P3473" s="127"/>
    </row>
    <row r="3474" spans="6:16">
      <c r="F3474" s="174"/>
      <c r="G3474" s="181"/>
      <c r="H3474" s="127"/>
      <c r="I3474" s="117"/>
      <c r="J3474" s="127"/>
      <c r="K3474" s="149"/>
      <c r="L3474" s="127"/>
      <c r="O3474" s="149"/>
      <c r="P3474" s="127"/>
    </row>
    <row r="3475" spans="6:16">
      <c r="F3475" s="174"/>
      <c r="G3475" s="181"/>
      <c r="H3475" s="127"/>
      <c r="I3475" s="117"/>
      <c r="J3475" s="127"/>
      <c r="K3475" s="149"/>
      <c r="L3475" s="127"/>
      <c r="O3475" s="149"/>
      <c r="P3475" s="127"/>
    </row>
    <row r="3476" spans="6:16">
      <c r="F3476" s="174"/>
      <c r="G3476" s="181"/>
      <c r="H3476" s="127"/>
      <c r="I3476" s="117"/>
      <c r="J3476" s="127"/>
      <c r="K3476" s="149"/>
      <c r="L3476" s="127"/>
      <c r="O3476" s="149"/>
      <c r="P3476" s="127"/>
    </row>
    <row r="3477" spans="6:16">
      <c r="F3477" s="174"/>
      <c r="G3477" s="181"/>
      <c r="H3477" s="127"/>
      <c r="I3477" s="117"/>
      <c r="J3477" s="127"/>
      <c r="K3477" s="149"/>
      <c r="L3477" s="127"/>
      <c r="O3477" s="149"/>
      <c r="P3477" s="127"/>
    </row>
    <row r="3478" spans="6:16">
      <c r="F3478" s="174"/>
      <c r="G3478" s="181"/>
      <c r="H3478" s="127"/>
      <c r="I3478" s="117"/>
      <c r="J3478" s="127"/>
      <c r="K3478" s="149"/>
      <c r="L3478" s="127"/>
      <c r="O3478" s="149"/>
      <c r="P3478" s="127"/>
    </row>
    <row r="3479" spans="6:16">
      <c r="F3479" s="174"/>
      <c r="G3479" s="181"/>
      <c r="H3479" s="127"/>
      <c r="I3479" s="117"/>
      <c r="J3479" s="127"/>
      <c r="K3479" s="149"/>
      <c r="L3479" s="127"/>
      <c r="O3479" s="149"/>
      <c r="P3479" s="127"/>
    </row>
    <row r="3480" spans="6:16">
      <c r="F3480" s="174"/>
      <c r="G3480" s="181"/>
      <c r="H3480" s="127"/>
      <c r="I3480" s="117"/>
      <c r="J3480" s="127"/>
      <c r="K3480" s="149"/>
      <c r="L3480" s="127"/>
      <c r="O3480" s="149"/>
      <c r="P3480" s="127"/>
    </row>
    <row r="3481" spans="6:16">
      <c r="F3481" s="174"/>
      <c r="G3481" s="181"/>
      <c r="H3481" s="127"/>
      <c r="I3481" s="117"/>
      <c r="J3481" s="127"/>
      <c r="K3481" s="149"/>
      <c r="L3481" s="127"/>
      <c r="O3481" s="149"/>
      <c r="P3481" s="127"/>
    </row>
    <row r="3482" spans="6:16">
      <c r="F3482" s="174"/>
      <c r="G3482" s="181"/>
      <c r="H3482" s="127"/>
      <c r="I3482" s="117"/>
      <c r="J3482" s="127"/>
      <c r="K3482" s="149"/>
      <c r="L3482" s="127"/>
      <c r="O3482" s="149"/>
      <c r="P3482" s="127"/>
    </row>
    <row r="3483" spans="6:16">
      <c r="F3483" s="174"/>
      <c r="G3483" s="181"/>
      <c r="H3483" s="127"/>
      <c r="I3483" s="117"/>
      <c r="J3483" s="127"/>
      <c r="K3483" s="149"/>
      <c r="L3483" s="127"/>
      <c r="O3483" s="149"/>
      <c r="P3483" s="127"/>
    </row>
    <row r="3484" spans="6:16">
      <c r="F3484" s="174"/>
      <c r="G3484" s="181"/>
      <c r="H3484" s="127"/>
      <c r="I3484" s="117"/>
      <c r="J3484" s="127"/>
      <c r="K3484" s="149"/>
      <c r="L3484" s="127"/>
      <c r="O3484" s="149"/>
      <c r="P3484" s="127"/>
    </row>
    <row r="3485" spans="6:16">
      <c r="F3485" s="174"/>
      <c r="G3485" s="181"/>
      <c r="H3485" s="127"/>
      <c r="I3485" s="117"/>
      <c r="J3485" s="127"/>
      <c r="K3485" s="149"/>
      <c r="L3485" s="127"/>
      <c r="O3485" s="149"/>
      <c r="P3485" s="127"/>
    </row>
    <row r="3486" spans="6:16">
      <c r="F3486" s="174"/>
      <c r="G3486" s="181"/>
      <c r="H3486" s="127"/>
      <c r="I3486" s="117"/>
      <c r="J3486" s="127"/>
      <c r="K3486" s="149"/>
      <c r="L3486" s="127"/>
      <c r="O3486" s="149"/>
      <c r="P3486" s="127"/>
    </row>
    <row r="3487" spans="6:16">
      <c r="F3487" s="174"/>
      <c r="G3487" s="181"/>
      <c r="H3487" s="127"/>
      <c r="I3487" s="117"/>
      <c r="J3487" s="127"/>
      <c r="K3487" s="149"/>
      <c r="L3487" s="127"/>
      <c r="O3487" s="149"/>
      <c r="P3487" s="127"/>
    </row>
    <row r="3488" spans="6:16">
      <c r="F3488" s="174"/>
      <c r="G3488" s="181"/>
      <c r="H3488" s="127"/>
      <c r="I3488" s="117"/>
      <c r="J3488" s="127"/>
      <c r="K3488" s="149"/>
      <c r="L3488" s="127"/>
      <c r="O3488" s="149"/>
      <c r="P3488" s="127"/>
    </row>
    <row r="3489" spans="6:16">
      <c r="F3489" s="174"/>
      <c r="G3489" s="181"/>
      <c r="H3489" s="127"/>
      <c r="I3489" s="117"/>
      <c r="J3489" s="127"/>
      <c r="K3489" s="149"/>
      <c r="L3489" s="127"/>
      <c r="O3489" s="149"/>
      <c r="P3489" s="127"/>
    </row>
    <row r="3490" spans="6:16">
      <c r="F3490" s="174"/>
      <c r="G3490" s="181"/>
      <c r="H3490" s="127"/>
      <c r="I3490" s="117"/>
      <c r="J3490" s="127"/>
      <c r="K3490" s="149"/>
      <c r="L3490" s="127"/>
      <c r="O3490" s="149"/>
      <c r="P3490" s="127"/>
    </row>
    <row r="3491" spans="6:16">
      <c r="F3491" s="174"/>
      <c r="G3491" s="181"/>
      <c r="H3491" s="127"/>
      <c r="I3491" s="117"/>
      <c r="J3491" s="127"/>
      <c r="K3491" s="149"/>
      <c r="L3491" s="127"/>
      <c r="O3491" s="149"/>
      <c r="P3491" s="127"/>
    </row>
    <row r="3492" spans="6:16">
      <c r="F3492" s="174"/>
      <c r="G3492" s="181"/>
      <c r="H3492" s="127"/>
      <c r="I3492" s="117"/>
      <c r="J3492" s="127"/>
      <c r="K3492" s="149"/>
      <c r="L3492" s="127"/>
      <c r="O3492" s="149"/>
      <c r="P3492" s="127"/>
    </row>
    <row r="3493" spans="6:16">
      <c r="F3493" s="174"/>
      <c r="G3493" s="181"/>
      <c r="H3493" s="127"/>
      <c r="I3493" s="117"/>
      <c r="J3493" s="127"/>
      <c r="K3493" s="149"/>
      <c r="L3493" s="127"/>
      <c r="O3493" s="149"/>
      <c r="P3493" s="127"/>
    </row>
    <row r="3494" spans="6:16">
      <c r="F3494" s="174"/>
      <c r="G3494" s="181"/>
      <c r="H3494" s="127"/>
      <c r="I3494" s="117"/>
      <c r="J3494" s="127"/>
      <c r="K3494" s="149"/>
      <c r="L3494" s="127"/>
      <c r="O3494" s="149"/>
      <c r="P3494" s="127"/>
    </row>
    <row r="3495" spans="6:16">
      <c r="F3495" s="174"/>
      <c r="G3495" s="181"/>
      <c r="H3495" s="127"/>
      <c r="I3495" s="117"/>
      <c r="J3495" s="127"/>
      <c r="K3495" s="149"/>
      <c r="L3495" s="127"/>
      <c r="O3495" s="149"/>
      <c r="P3495" s="127"/>
    </row>
    <row r="3496" spans="6:16">
      <c r="F3496" s="174"/>
      <c r="G3496" s="181"/>
      <c r="H3496" s="127"/>
      <c r="I3496" s="117"/>
      <c r="J3496" s="127"/>
      <c r="K3496" s="149"/>
      <c r="L3496" s="127"/>
      <c r="O3496" s="149"/>
      <c r="P3496" s="127"/>
    </row>
    <row r="3497" spans="6:16">
      <c r="F3497" s="174"/>
      <c r="G3497" s="181"/>
      <c r="H3497" s="127"/>
      <c r="I3497" s="117"/>
      <c r="J3497" s="127"/>
      <c r="K3497" s="149"/>
      <c r="L3497" s="127"/>
      <c r="O3497" s="149"/>
      <c r="P3497" s="127"/>
    </row>
    <row r="3498" spans="6:16">
      <c r="F3498" s="174"/>
      <c r="G3498" s="181"/>
      <c r="H3498" s="127"/>
      <c r="I3498" s="117"/>
      <c r="J3498" s="127"/>
      <c r="K3498" s="149"/>
      <c r="L3498" s="127"/>
      <c r="O3498" s="149"/>
      <c r="P3498" s="127"/>
    </row>
    <row r="3499" spans="6:16">
      <c r="F3499" s="174"/>
      <c r="G3499" s="181"/>
      <c r="H3499" s="127"/>
      <c r="I3499" s="117"/>
      <c r="J3499" s="127"/>
      <c r="K3499" s="149"/>
      <c r="L3499" s="127"/>
      <c r="O3499" s="149"/>
      <c r="P3499" s="127"/>
    </row>
    <row r="3500" spans="6:16">
      <c r="F3500" s="174"/>
      <c r="G3500" s="181"/>
      <c r="H3500" s="127"/>
      <c r="I3500" s="117"/>
      <c r="J3500" s="127"/>
      <c r="K3500" s="149"/>
      <c r="L3500" s="127"/>
      <c r="O3500" s="149"/>
      <c r="P3500" s="127"/>
    </row>
    <row r="3501" spans="6:16">
      <c r="F3501" s="174"/>
      <c r="G3501" s="181"/>
      <c r="H3501" s="127"/>
      <c r="I3501" s="117"/>
      <c r="J3501" s="127"/>
      <c r="K3501" s="149"/>
      <c r="L3501" s="127"/>
      <c r="O3501" s="149"/>
      <c r="P3501" s="127"/>
    </row>
    <row r="3502" spans="6:16">
      <c r="F3502" s="174"/>
      <c r="G3502" s="181"/>
      <c r="H3502" s="127"/>
      <c r="I3502" s="117"/>
      <c r="J3502" s="127"/>
      <c r="K3502" s="149"/>
      <c r="L3502" s="127"/>
      <c r="O3502" s="149"/>
      <c r="P3502" s="127"/>
    </row>
    <row r="3503" spans="6:16">
      <c r="F3503" s="174"/>
      <c r="G3503" s="181"/>
      <c r="H3503" s="127"/>
      <c r="I3503" s="117"/>
      <c r="J3503" s="127"/>
      <c r="K3503" s="149"/>
      <c r="L3503" s="127"/>
      <c r="O3503" s="149"/>
      <c r="P3503" s="127"/>
    </row>
    <row r="3504" spans="6:16">
      <c r="F3504" s="174"/>
      <c r="G3504" s="181"/>
      <c r="H3504" s="127"/>
      <c r="I3504" s="117"/>
      <c r="J3504" s="127"/>
      <c r="K3504" s="149"/>
      <c r="L3504" s="127"/>
      <c r="O3504" s="149"/>
      <c r="P3504" s="127"/>
    </row>
    <row r="3505" spans="6:16">
      <c r="F3505" s="174"/>
      <c r="G3505" s="181"/>
      <c r="H3505" s="127"/>
      <c r="I3505" s="117"/>
      <c r="J3505" s="127"/>
      <c r="K3505" s="149"/>
      <c r="L3505" s="127"/>
      <c r="O3505" s="149"/>
      <c r="P3505" s="127"/>
    </row>
    <row r="3506" spans="6:16">
      <c r="F3506" s="174"/>
      <c r="G3506" s="181"/>
      <c r="H3506" s="127"/>
      <c r="I3506" s="117"/>
      <c r="J3506" s="127"/>
      <c r="K3506" s="149"/>
      <c r="L3506" s="127"/>
      <c r="O3506" s="149"/>
      <c r="P3506" s="127"/>
    </row>
    <row r="3507" spans="6:16">
      <c r="F3507" s="174"/>
      <c r="G3507" s="181"/>
      <c r="H3507" s="127"/>
      <c r="I3507" s="117"/>
      <c r="J3507" s="127"/>
      <c r="K3507" s="149"/>
      <c r="L3507" s="127"/>
      <c r="O3507" s="149"/>
      <c r="P3507" s="127"/>
    </row>
    <row r="3508" spans="6:16">
      <c r="F3508" s="174"/>
      <c r="G3508" s="181"/>
      <c r="H3508" s="127"/>
      <c r="I3508" s="117"/>
      <c r="J3508" s="127"/>
      <c r="K3508" s="149"/>
      <c r="L3508" s="127"/>
      <c r="O3508" s="149"/>
      <c r="P3508" s="127"/>
    </row>
    <row r="3509" spans="6:16">
      <c r="F3509" s="174"/>
      <c r="G3509" s="181"/>
      <c r="H3509" s="127"/>
      <c r="I3509" s="117"/>
      <c r="J3509" s="127"/>
      <c r="K3509" s="149"/>
      <c r="L3509" s="127"/>
      <c r="O3509" s="149"/>
      <c r="P3509" s="127"/>
    </row>
    <row r="3510" spans="6:16">
      <c r="F3510" s="174"/>
      <c r="G3510" s="181"/>
      <c r="H3510" s="127"/>
      <c r="I3510" s="117"/>
      <c r="J3510" s="127"/>
      <c r="K3510" s="149"/>
      <c r="L3510" s="127"/>
      <c r="O3510" s="149"/>
      <c r="P3510" s="127"/>
    </row>
    <row r="3511" spans="6:16">
      <c r="F3511" s="174"/>
      <c r="G3511" s="181"/>
      <c r="H3511" s="127"/>
      <c r="I3511" s="117"/>
      <c r="J3511" s="127"/>
      <c r="K3511" s="149"/>
      <c r="L3511" s="127"/>
      <c r="O3511" s="149"/>
      <c r="P3511" s="127"/>
    </row>
    <row r="3512" spans="6:16">
      <c r="F3512" s="174"/>
      <c r="G3512" s="181"/>
      <c r="H3512" s="127"/>
      <c r="I3512" s="117"/>
      <c r="J3512" s="127"/>
      <c r="K3512" s="149"/>
      <c r="L3512" s="127"/>
      <c r="O3512" s="149"/>
      <c r="P3512" s="127"/>
    </row>
    <row r="3513" spans="6:16">
      <c r="F3513" s="174"/>
      <c r="G3513" s="181"/>
      <c r="H3513" s="127"/>
      <c r="I3513" s="117"/>
      <c r="J3513" s="127"/>
      <c r="K3513" s="149"/>
      <c r="L3513" s="127"/>
      <c r="O3513" s="149"/>
      <c r="P3513" s="127"/>
    </row>
    <row r="3514" spans="6:16">
      <c r="F3514" s="174"/>
      <c r="G3514" s="181"/>
      <c r="H3514" s="127"/>
      <c r="I3514" s="117"/>
      <c r="J3514" s="127"/>
      <c r="K3514" s="149"/>
      <c r="L3514" s="127"/>
      <c r="O3514" s="149"/>
      <c r="P3514" s="127"/>
    </row>
    <row r="3515" spans="6:16">
      <c r="F3515" s="174"/>
      <c r="G3515" s="181"/>
      <c r="H3515" s="127"/>
      <c r="I3515" s="117"/>
      <c r="J3515" s="127"/>
      <c r="K3515" s="149"/>
      <c r="L3515" s="127"/>
      <c r="O3515" s="149"/>
      <c r="P3515" s="127"/>
    </row>
    <row r="3516" spans="6:16">
      <c r="F3516" s="174"/>
      <c r="G3516" s="181"/>
      <c r="H3516" s="127"/>
      <c r="I3516" s="117"/>
      <c r="J3516" s="127"/>
      <c r="K3516" s="149"/>
      <c r="L3516" s="127"/>
      <c r="O3516" s="149"/>
      <c r="P3516" s="127"/>
    </row>
    <row r="3517" spans="6:16">
      <c r="F3517" s="174"/>
      <c r="G3517" s="181"/>
      <c r="H3517" s="127"/>
      <c r="I3517" s="117"/>
      <c r="J3517" s="127"/>
      <c r="K3517" s="149"/>
      <c r="L3517" s="127"/>
      <c r="O3517" s="149"/>
      <c r="P3517" s="127"/>
    </row>
    <row r="3518" spans="6:16">
      <c r="F3518" s="174"/>
      <c r="G3518" s="181"/>
      <c r="H3518" s="127"/>
      <c r="I3518" s="117"/>
      <c r="J3518" s="127"/>
      <c r="K3518" s="149"/>
      <c r="L3518" s="127"/>
      <c r="O3518" s="149"/>
      <c r="P3518" s="127"/>
    </row>
    <row r="3519" spans="6:16">
      <c r="F3519" s="174"/>
      <c r="G3519" s="181"/>
      <c r="H3519" s="127"/>
      <c r="I3519" s="117"/>
      <c r="J3519" s="127"/>
      <c r="K3519" s="149"/>
      <c r="L3519" s="127"/>
      <c r="O3519" s="149"/>
      <c r="P3519" s="127"/>
    </row>
    <row r="3520" spans="6:16">
      <c r="F3520" s="174"/>
      <c r="G3520" s="181"/>
      <c r="H3520" s="127"/>
      <c r="I3520" s="117"/>
      <c r="J3520" s="127"/>
      <c r="K3520" s="149"/>
      <c r="L3520" s="127"/>
      <c r="O3520" s="149"/>
      <c r="P3520" s="127"/>
    </row>
    <row r="3521" spans="6:16">
      <c r="F3521" s="174"/>
      <c r="G3521" s="181"/>
      <c r="H3521" s="127"/>
      <c r="I3521" s="117"/>
      <c r="J3521" s="127"/>
      <c r="K3521" s="149"/>
      <c r="L3521" s="127"/>
      <c r="O3521" s="149"/>
      <c r="P3521" s="127"/>
    </row>
    <row r="3522" spans="6:16">
      <c r="F3522" s="174"/>
      <c r="G3522" s="181"/>
      <c r="H3522" s="127"/>
      <c r="I3522" s="117"/>
      <c r="J3522" s="127"/>
      <c r="K3522" s="149"/>
      <c r="L3522" s="127"/>
      <c r="O3522" s="149"/>
      <c r="P3522" s="127"/>
    </row>
    <row r="3523" spans="6:16">
      <c r="F3523" s="174"/>
      <c r="G3523" s="181"/>
      <c r="H3523" s="127"/>
      <c r="I3523" s="117"/>
      <c r="J3523" s="127"/>
      <c r="K3523" s="149"/>
      <c r="L3523" s="127"/>
      <c r="O3523" s="149"/>
      <c r="P3523" s="127"/>
    </row>
    <row r="3524" spans="6:16">
      <c r="F3524" s="174"/>
      <c r="G3524" s="181"/>
      <c r="H3524" s="127"/>
      <c r="I3524" s="117"/>
      <c r="J3524" s="127"/>
      <c r="K3524" s="149"/>
      <c r="L3524" s="127"/>
      <c r="O3524" s="149"/>
      <c r="P3524" s="127"/>
    </row>
    <row r="3525" spans="6:16">
      <c r="F3525" s="174"/>
      <c r="G3525" s="181"/>
      <c r="H3525" s="127"/>
      <c r="I3525" s="117"/>
      <c r="J3525" s="127"/>
      <c r="K3525" s="149"/>
      <c r="L3525" s="127"/>
      <c r="O3525" s="149"/>
      <c r="P3525" s="127"/>
    </row>
    <row r="3526" spans="6:16">
      <c r="F3526" s="174"/>
      <c r="G3526" s="181"/>
      <c r="H3526" s="127"/>
      <c r="I3526" s="117"/>
      <c r="J3526" s="127"/>
      <c r="K3526" s="149"/>
      <c r="L3526" s="127"/>
      <c r="O3526" s="149"/>
      <c r="P3526" s="127"/>
    </row>
    <row r="3527" spans="6:16">
      <c r="F3527" s="174"/>
      <c r="G3527" s="181"/>
      <c r="H3527" s="127"/>
      <c r="I3527" s="117"/>
      <c r="J3527" s="127"/>
      <c r="K3527" s="149"/>
      <c r="L3527" s="127"/>
      <c r="O3527" s="149"/>
      <c r="P3527" s="127"/>
    </row>
    <row r="3528" spans="6:16">
      <c r="F3528" s="174"/>
      <c r="G3528" s="181"/>
      <c r="H3528" s="127"/>
      <c r="I3528" s="117"/>
      <c r="J3528" s="127"/>
      <c r="K3528" s="149"/>
      <c r="L3528" s="127"/>
      <c r="O3528" s="149"/>
      <c r="P3528" s="127"/>
    </row>
    <row r="3529" spans="6:16">
      <c r="F3529" s="174"/>
      <c r="G3529" s="181"/>
      <c r="H3529" s="127"/>
      <c r="I3529" s="117"/>
      <c r="J3529" s="127"/>
      <c r="K3529" s="149"/>
      <c r="L3529" s="127"/>
      <c r="O3529" s="149"/>
      <c r="P3529" s="127"/>
    </row>
    <row r="3530" spans="6:16">
      <c r="F3530" s="174"/>
      <c r="G3530" s="181"/>
      <c r="H3530" s="127"/>
      <c r="I3530" s="117"/>
      <c r="J3530" s="127"/>
      <c r="K3530" s="149"/>
      <c r="L3530" s="127"/>
      <c r="O3530" s="149"/>
      <c r="P3530" s="127"/>
    </row>
    <row r="3531" spans="6:16">
      <c r="F3531" s="174"/>
      <c r="G3531" s="181"/>
      <c r="H3531" s="127"/>
      <c r="I3531" s="117"/>
      <c r="J3531" s="127"/>
      <c r="K3531" s="149"/>
      <c r="L3531" s="127"/>
      <c r="O3531" s="149"/>
      <c r="P3531" s="127"/>
    </row>
    <row r="3532" spans="6:16">
      <c r="F3532" s="174"/>
      <c r="G3532" s="181"/>
      <c r="H3532" s="127"/>
      <c r="I3532" s="117"/>
      <c r="J3532" s="127"/>
      <c r="K3532" s="149"/>
      <c r="L3532" s="127"/>
      <c r="O3532" s="149"/>
      <c r="P3532" s="127"/>
    </row>
    <row r="3533" spans="6:16">
      <c r="F3533" s="174"/>
      <c r="G3533" s="181"/>
      <c r="H3533" s="127"/>
      <c r="I3533" s="117"/>
      <c r="J3533" s="127"/>
      <c r="K3533" s="149"/>
      <c r="L3533" s="127"/>
      <c r="O3533" s="149"/>
      <c r="P3533" s="127"/>
    </row>
    <row r="3534" spans="6:16">
      <c r="F3534" s="174"/>
      <c r="G3534" s="181"/>
      <c r="H3534" s="127"/>
      <c r="I3534" s="117"/>
      <c r="J3534" s="127"/>
      <c r="K3534" s="149"/>
      <c r="L3534" s="127"/>
      <c r="O3534" s="149"/>
      <c r="P3534" s="127"/>
    </row>
    <row r="3535" spans="6:16">
      <c r="F3535" s="174"/>
      <c r="G3535" s="181"/>
      <c r="H3535" s="127"/>
      <c r="I3535" s="117"/>
      <c r="J3535" s="127"/>
      <c r="K3535" s="149"/>
      <c r="L3535" s="127"/>
      <c r="O3535" s="149"/>
      <c r="P3535" s="127"/>
    </row>
    <row r="3536" spans="6:16">
      <c r="F3536" s="174"/>
      <c r="G3536" s="181"/>
      <c r="H3536" s="127"/>
      <c r="I3536" s="117"/>
      <c r="J3536" s="127"/>
      <c r="K3536" s="149"/>
      <c r="L3536" s="127"/>
      <c r="O3536" s="149"/>
      <c r="P3536" s="127"/>
    </row>
    <row r="3537" spans="6:16">
      <c r="F3537" s="174"/>
      <c r="G3537" s="181"/>
      <c r="H3537" s="127"/>
      <c r="I3537" s="117"/>
      <c r="J3537" s="127"/>
      <c r="K3537" s="149"/>
      <c r="L3537" s="127"/>
      <c r="O3537" s="149"/>
      <c r="P3537" s="127"/>
    </row>
    <row r="3538" spans="6:16">
      <c r="F3538" s="174"/>
      <c r="G3538" s="181"/>
      <c r="H3538" s="127"/>
      <c r="I3538" s="117"/>
      <c r="J3538" s="127"/>
      <c r="K3538" s="149"/>
      <c r="L3538" s="127"/>
      <c r="O3538" s="149"/>
      <c r="P3538" s="127"/>
    </row>
    <row r="3539" spans="6:16">
      <c r="F3539" s="174"/>
      <c r="G3539" s="181"/>
      <c r="H3539" s="127"/>
      <c r="I3539" s="117"/>
      <c r="J3539" s="127"/>
      <c r="K3539" s="149"/>
      <c r="L3539" s="127"/>
      <c r="O3539" s="149"/>
      <c r="P3539" s="127"/>
    </row>
    <row r="3540" spans="6:16">
      <c r="F3540" s="174"/>
      <c r="G3540" s="181"/>
      <c r="H3540" s="127"/>
      <c r="I3540" s="117"/>
      <c r="J3540" s="127"/>
      <c r="K3540" s="149"/>
      <c r="L3540" s="127"/>
      <c r="O3540" s="149"/>
      <c r="P3540" s="127"/>
    </row>
    <row r="3541" spans="6:16">
      <c r="F3541" s="174"/>
      <c r="G3541" s="181"/>
      <c r="H3541" s="127"/>
      <c r="I3541" s="117"/>
      <c r="J3541" s="127"/>
      <c r="K3541" s="149"/>
      <c r="L3541" s="127"/>
      <c r="O3541" s="149"/>
      <c r="P3541" s="127"/>
    </row>
    <row r="3542" spans="6:16">
      <c r="F3542" s="174"/>
      <c r="G3542" s="181"/>
      <c r="H3542" s="127"/>
      <c r="I3542" s="117"/>
      <c r="J3542" s="127"/>
      <c r="K3542" s="149"/>
      <c r="L3542" s="127"/>
      <c r="O3542" s="149"/>
      <c r="P3542" s="127"/>
    </row>
    <row r="3543" spans="6:16">
      <c r="F3543" s="174"/>
      <c r="G3543" s="181"/>
      <c r="H3543" s="127"/>
      <c r="I3543" s="117"/>
      <c r="J3543" s="127"/>
      <c r="K3543" s="149"/>
      <c r="L3543" s="127"/>
      <c r="O3543" s="149"/>
      <c r="P3543" s="127"/>
    </row>
    <row r="3544" spans="6:16">
      <c r="F3544" s="174"/>
      <c r="G3544" s="181"/>
      <c r="H3544" s="127"/>
      <c r="I3544" s="117"/>
      <c r="J3544" s="127"/>
      <c r="K3544" s="149"/>
      <c r="L3544" s="127"/>
      <c r="O3544" s="149"/>
      <c r="P3544" s="127"/>
    </row>
    <row r="3545" spans="6:16">
      <c r="F3545" s="174"/>
      <c r="G3545" s="181"/>
      <c r="H3545" s="127"/>
      <c r="I3545" s="117"/>
      <c r="J3545" s="127"/>
      <c r="K3545" s="149"/>
      <c r="L3545" s="127"/>
      <c r="O3545" s="149"/>
      <c r="P3545" s="127"/>
    </row>
    <row r="3546" spans="6:16">
      <c r="F3546" s="174"/>
      <c r="G3546" s="181"/>
      <c r="H3546" s="127"/>
      <c r="I3546" s="117"/>
      <c r="J3546" s="127"/>
      <c r="K3546" s="149"/>
      <c r="L3546" s="127"/>
      <c r="O3546" s="149"/>
      <c r="P3546" s="127"/>
    </row>
    <row r="3547" spans="6:16">
      <c r="F3547" s="174"/>
      <c r="G3547" s="181"/>
      <c r="H3547" s="127"/>
      <c r="I3547" s="117"/>
      <c r="J3547" s="127"/>
      <c r="K3547" s="149"/>
      <c r="L3547" s="127"/>
      <c r="O3547" s="149"/>
      <c r="P3547" s="127"/>
    </row>
    <row r="3548" spans="6:16">
      <c r="F3548" s="174"/>
      <c r="G3548" s="181"/>
      <c r="H3548" s="127"/>
      <c r="I3548" s="117"/>
      <c r="J3548" s="127"/>
      <c r="K3548" s="149"/>
      <c r="L3548" s="127"/>
      <c r="O3548" s="149"/>
      <c r="P3548" s="127"/>
    </row>
    <row r="3549" spans="6:16">
      <c r="F3549" s="174"/>
      <c r="G3549" s="181"/>
      <c r="H3549" s="127"/>
      <c r="I3549" s="117"/>
      <c r="J3549" s="127"/>
      <c r="K3549" s="149"/>
      <c r="L3549" s="127"/>
      <c r="O3549" s="149"/>
      <c r="P3549" s="127"/>
    </row>
    <row r="3550" spans="6:16">
      <c r="F3550" s="174"/>
      <c r="G3550" s="181"/>
      <c r="H3550" s="127"/>
      <c r="I3550" s="117"/>
      <c r="J3550" s="127"/>
      <c r="K3550" s="149"/>
      <c r="L3550" s="127"/>
      <c r="O3550" s="149"/>
      <c r="P3550" s="127"/>
    </row>
    <row r="3551" spans="6:16">
      <c r="F3551" s="174"/>
      <c r="G3551" s="181"/>
      <c r="H3551" s="127"/>
      <c r="I3551" s="117"/>
      <c r="J3551" s="127"/>
      <c r="K3551" s="149"/>
      <c r="L3551" s="127"/>
      <c r="O3551" s="149"/>
      <c r="P3551" s="127"/>
    </row>
    <row r="3552" spans="6:16">
      <c r="F3552" s="174"/>
      <c r="G3552" s="181"/>
      <c r="H3552" s="127"/>
      <c r="I3552" s="117"/>
      <c r="J3552" s="127"/>
      <c r="K3552" s="149"/>
      <c r="L3552" s="127"/>
      <c r="O3552" s="149"/>
      <c r="P3552" s="127"/>
    </row>
    <row r="3553" spans="6:16">
      <c r="F3553" s="174"/>
      <c r="G3553" s="181"/>
      <c r="H3553" s="127"/>
      <c r="I3553" s="117"/>
      <c r="J3553" s="127"/>
      <c r="K3553" s="149"/>
      <c r="L3553" s="127"/>
      <c r="O3553" s="149"/>
      <c r="P3553" s="127"/>
    </row>
    <row r="3554" spans="6:16">
      <c r="F3554" s="174"/>
      <c r="G3554" s="181"/>
      <c r="H3554" s="127"/>
      <c r="I3554" s="117"/>
      <c r="J3554" s="127"/>
      <c r="K3554" s="149"/>
      <c r="L3554" s="127"/>
      <c r="O3554" s="149"/>
      <c r="P3554" s="127"/>
    </row>
    <row r="3555" spans="6:16">
      <c r="F3555" s="174"/>
      <c r="G3555" s="181"/>
      <c r="H3555" s="127"/>
      <c r="I3555" s="117"/>
      <c r="J3555" s="127"/>
      <c r="K3555" s="149"/>
      <c r="L3555" s="127"/>
      <c r="O3555" s="149"/>
      <c r="P3555" s="127"/>
    </row>
    <row r="3556" spans="6:16">
      <c r="F3556" s="174"/>
      <c r="G3556" s="181"/>
      <c r="H3556" s="127"/>
      <c r="I3556" s="117"/>
      <c r="J3556" s="127"/>
      <c r="K3556" s="149"/>
      <c r="L3556" s="127"/>
      <c r="O3556" s="149"/>
      <c r="P3556" s="127"/>
    </row>
    <row r="3557" spans="6:16">
      <c r="F3557" s="174"/>
      <c r="G3557" s="181"/>
      <c r="H3557" s="127"/>
      <c r="I3557" s="117"/>
      <c r="J3557" s="127"/>
      <c r="K3557" s="149"/>
      <c r="L3557" s="127"/>
      <c r="O3557" s="149"/>
      <c r="P3557" s="127"/>
    </row>
    <row r="3558" spans="6:16">
      <c r="F3558" s="174"/>
      <c r="G3558" s="181"/>
      <c r="H3558" s="127"/>
      <c r="I3558" s="117"/>
      <c r="J3558" s="127"/>
      <c r="K3558" s="149"/>
      <c r="L3558" s="127"/>
      <c r="O3558" s="149"/>
      <c r="P3558" s="127"/>
    </row>
    <row r="3559" spans="6:16">
      <c r="F3559" s="174"/>
      <c r="G3559" s="181"/>
      <c r="H3559" s="127"/>
      <c r="I3559" s="117"/>
      <c r="J3559" s="127"/>
      <c r="K3559" s="149"/>
      <c r="L3559" s="127"/>
      <c r="O3559" s="149"/>
      <c r="P3559" s="127"/>
    </row>
    <row r="3560" spans="6:16">
      <c r="F3560" s="174"/>
      <c r="G3560" s="181"/>
      <c r="H3560" s="127"/>
      <c r="I3560" s="117"/>
      <c r="J3560" s="127"/>
      <c r="K3560" s="149"/>
      <c r="L3560" s="127"/>
      <c r="O3560" s="149"/>
      <c r="P3560" s="127"/>
    </row>
    <row r="3561" spans="6:16">
      <c r="F3561" s="174"/>
      <c r="G3561" s="181"/>
      <c r="H3561" s="127"/>
      <c r="I3561" s="117"/>
      <c r="J3561" s="127"/>
      <c r="K3561" s="149"/>
      <c r="L3561" s="127"/>
      <c r="O3561" s="149"/>
      <c r="P3561" s="127"/>
    </row>
    <row r="3562" spans="6:16">
      <c r="F3562" s="174"/>
      <c r="G3562" s="181"/>
      <c r="H3562" s="127"/>
      <c r="I3562" s="117"/>
      <c r="J3562" s="127"/>
      <c r="K3562" s="149"/>
      <c r="L3562" s="127"/>
      <c r="O3562" s="149"/>
      <c r="P3562" s="127"/>
    </row>
    <row r="3563" spans="6:16">
      <c r="F3563" s="174"/>
      <c r="G3563" s="181"/>
      <c r="H3563" s="127"/>
      <c r="I3563" s="117"/>
      <c r="J3563" s="127"/>
      <c r="K3563" s="149"/>
      <c r="L3563" s="127"/>
      <c r="O3563" s="149"/>
      <c r="P3563" s="127"/>
    </row>
    <row r="3564" spans="6:16">
      <c r="F3564" s="174"/>
      <c r="G3564" s="181"/>
      <c r="H3564" s="127"/>
      <c r="I3564" s="117"/>
      <c r="J3564" s="127"/>
      <c r="K3564" s="149"/>
      <c r="L3564" s="127"/>
      <c r="O3564" s="149"/>
      <c r="P3564" s="127"/>
    </row>
    <row r="3565" spans="6:16">
      <c r="F3565" s="174"/>
      <c r="G3565" s="181"/>
      <c r="H3565" s="127"/>
      <c r="I3565" s="117"/>
      <c r="J3565" s="127"/>
      <c r="K3565" s="149"/>
      <c r="L3565" s="127"/>
      <c r="O3565" s="149"/>
      <c r="P3565" s="127"/>
    </row>
    <row r="3566" spans="6:16">
      <c r="F3566" s="174"/>
      <c r="G3566" s="181"/>
      <c r="H3566" s="127"/>
      <c r="I3566" s="117"/>
      <c r="J3566" s="127"/>
      <c r="K3566" s="149"/>
      <c r="L3566" s="127"/>
      <c r="O3566" s="149"/>
      <c r="P3566" s="127"/>
    </row>
    <row r="3567" spans="6:16">
      <c r="F3567" s="174"/>
      <c r="G3567" s="181"/>
      <c r="H3567" s="127"/>
      <c r="I3567" s="117"/>
      <c r="J3567" s="127"/>
      <c r="K3567" s="149"/>
      <c r="L3567" s="127"/>
      <c r="O3567" s="149"/>
      <c r="P3567" s="127"/>
    </row>
    <row r="3568" spans="6:16">
      <c r="F3568" s="174"/>
      <c r="G3568" s="181"/>
      <c r="H3568" s="127"/>
      <c r="I3568" s="117"/>
      <c r="J3568" s="127"/>
      <c r="K3568" s="149"/>
      <c r="L3568" s="127"/>
      <c r="O3568" s="149"/>
      <c r="P3568" s="127"/>
    </row>
    <row r="3569" spans="6:16">
      <c r="F3569" s="174"/>
      <c r="G3569" s="181"/>
      <c r="H3569" s="127"/>
      <c r="I3569" s="117"/>
      <c r="J3569" s="127"/>
      <c r="K3569" s="149"/>
      <c r="L3569" s="127"/>
      <c r="O3569" s="149"/>
      <c r="P3569" s="127"/>
    </row>
    <row r="3570" spans="6:16">
      <c r="F3570" s="174"/>
      <c r="G3570" s="181"/>
      <c r="H3570" s="127"/>
      <c r="I3570" s="117"/>
      <c r="J3570" s="127"/>
      <c r="K3570" s="149"/>
      <c r="L3570" s="127"/>
      <c r="O3570" s="149"/>
      <c r="P3570" s="127"/>
    </row>
    <row r="3571" spans="6:16">
      <c r="F3571" s="174"/>
      <c r="G3571" s="181"/>
      <c r="H3571" s="127"/>
      <c r="I3571" s="117"/>
      <c r="J3571" s="127"/>
      <c r="K3571" s="149"/>
      <c r="L3571" s="127"/>
      <c r="O3571" s="149"/>
      <c r="P3571" s="127"/>
    </row>
    <row r="3572" spans="6:16">
      <c r="F3572" s="174"/>
      <c r="G3572" s="181"/>
      <c r="H3572" s="127"/>
      <c r="I3572" s="117"/>
      <c r="J3572" s="127"/>
      <c r="K3572" s="149"/>
      <c r="L3572" s="127"/>
      <c r="O3572" s="149"/>
      <c r="P3572" s="127"/>
    </row>
    <row r="3573" spans="6:16">
      <c r="F3573" s="174"/>
      <c r="G3573" s="181"/>
      <c r="H3573" s="127"/>
      <c r="I3573" s="117"/>
      <c r="J3573" s="127"/>
      <c r="K3573" s="149"/>
      <c r="L3573" s="127"/>
      <c r="O3573" s="149"/>
      <c r="P3573" s="127"/>
    </row>
    <row r="3574" spans="6:16">
      <c r="F3574" s="174"/>
      <c r="G3574" s="181"/>
      <c r="H3574" s="127"/>
      <c r="I3574" s="117"/>
      <c r="J3574" s="127"/>
      <c r="K3574" s="149"/>
      <c r="L3574" s="127"/>
      <c r="O3574" s="149"/>
      <c r="P3574" s="127"/>
    </row>
    <row r="3575" spans="6:16">
      <c r="F3575" s="174"/>
      <c r="G3575" s="181"/>
      <c r="H3575" s="127"/>
      <c r="I3575" s="117"/>
      <c r="J3575" s="127"/>
      <c r="K3575" s="149"/>
      <c r="L3575" s="127"/>
      <c r="O3575" s="149"/>
      <c r="P3575" s="127"/>
    </row>
    <row r="3576" spans="6:16">
      <c r="F3576" s="174"/>
      <c r="G3576" s="181"/>
      <c r="H3576" s="127"/>
      <c r="I3576" s="117"/>
      <c r="J3576" s="127"/>
      <c r="K3576" s="149"/>
      <c r="L3576" s="127"/>
      <c r="O3576" s="149"/>
      <c r="P3576" s="127"/>
    </row>
    <row r="3577" spans="6:16">
      <c r="F3577" s="174"/>
      <c r="G3577" s="181"/>
      <c r="H3577" s="127"/>
      <c r="I3577" s="117"/>
      <c r="J3577" s="127"/>
      <c r="K3577" s="149"/>
      <c r="L3577" s="127"/>
      <c r="O3577" s="149"/>
      <c r="P3577" s="127"/>
    </row>
    <row r="3578" spans="6:16">
      <c r="F3578" s="174"/>
      <c r="G3578" s="181"/>
      <c r="H3578" s="127"/>
      <c r="I3578" s="117"/>
      <c r="J3578" s="127"/>
      <c r="K3578" s="149"/>
      <c r="L3578" s="127"/>
      <c r="O3578" s="149"/>
      <c r="P3578" s="127"/>
    </row>
    <row r="3579" spans="6:16">
      <c r="F3579" s="174"/>
      <c r="G3579" s="181"/>
      <c r="H3579" s="127"/>
      <c r="I3579" s="117"/>
      <c r="J3579" s="127"/>
      <c r="K3579" s="149"/>
      <c r="L3579" s="127"/>
      <c r="O3579" s="149"/>
      <c r="P3579" s="127"/>
    </row>
    <row r="3580" spans="6:16">
      <c r="F3580" s="174"/>
      <c r="G3580" s="181"/>
      <c r="H3580" s="127"/>
      <c r="I3580" s="117"/>
      <c r="J3580" s="127"/>
      <c r="K3580" s="149"/>
      <c r="L3580" s="127"/>
      <c r="O3580" s="149"/>
      <c r="P3580" s="127"/>
    </row>
    <row r="3581" spans="6:16">
      <c r="F3581" s="174"/>
      <c r="G3581" s="181"/>
      <c r="H3581" s="127"/>
      <c r="I3581" s="117"/>
      <c r="J3581" s="127"/>
      <c r="K3581" s="149"/>
      <c r="L3581" s="127"/>
      <c r="O3581" s="149"/>
      <c r="P3581" s="127"/>
    </row>
    <row r="3582" spans="6:16">
      <c r="F3582" s="174"/>
      <c r="G3582" s="181"/>
      <c r="H3582" s="127"/>
      <c r="I3582" s="117"/>
      <c r="J3582" s="127"/>
      <c r="K3582" s="149"/>
      <c r="L3582" s="127"/>
      <c r="O3582" s="149"/>
      <c r="P3582" s="127"/>
    </row>
    <row r="3583" spans="6:16">
      <c r="F3583" s="174"/>
      <c r="G3583" s="181"/>
      <c r="H3583" s="127"/>
      <c r="I3583" s="117"/>
      <c r="J3583" s="127"/>
      <c r="K3583" s="149"/>
      <c r="L3583" s="127"/>
      <c r="O3583" s="149"/>
      <c r="P3583" s="127"/>
    </row>
    <row r="3584" spans="6:16">
      <c r="F3584" s="174"/>
      <c r="G3584" s="181"/>
      <c r="H3584" s="127"/>
      <c r="I3584" s="117"/>
      <c r="J3584" s="127"/>
      <c r="K3584" s="149"/>
      <c r="L3584" s="127"/>
      <c r="O3584" s="149"/>
      <c r="P3584" s="127"/>
    </row>
    <row r="3585" spans="6:16">
      <c r="F3585" s="174"/>
      <c r="G3585" s="181"/>
      <c r="H3585" s="127"/>
      <c r="I3585" s="117"/>
      <c r="J3585" s="127"/>
      <c r="K3585" s="149"/>
      <c r="L3585" s="127"/>
      <c r="O3585" s="149"/>
      <c r="P3585" s="127"/>
    </row>
    <row r="3586" spans="6:16">
      <c r="F3586" s="174"/>
      <c r="G3586" s="181"/>
      <c r="H3586" s="127"/>
      <c r="I3586" s="117"/>
      <c r="J3586" s="127"/>
      <c r="K3586" s="149"/>
      <c r="L3586" s="127"/>
      <c r="O3586" s="149"/>
      <c r="P3586" s="127"/>
    </row>
    <row r="3587" spans="6:16">
      <c r="F3587" s="174"/>
      <c r="G3587" s="181"/>
      <c r="H3587" s="127"/>
      <c r="I3587" s="117"/>
      <c r="J3587" s="127"/>
      <c r="K3587" s="149"/>
      <c r="L3587" s="127"/>
      <c r="O3587" s="149"/>
      <c r="P3587" s="127"/>
    </row>
    <row r="3588" spans="6:16">
      <c r="F3588" s="174"/>
      <c r="G3588" s="181"/>
      <c r="H3588" s="127"/>
      <c r="I3588" s="117"/>
      <c r="J3588" s="127"/>
      <c r="K3588" s="149"/>
      <c r="L3588" s="127"/>
      <c r="O3588" s="149"/>
      <c r="P3588" s="127"/>
    </row>
    <row r="3589" spans="6:16">
      <c r="F3589" s="174"/>
      <c r="G3589" s="181"/>
      <c r="H3589" s="127"/>
      <c r="I3589" s="117"/>
      <c r="J3589" s="127"/>
      <c r="K3589" s="149"/>
      <c r="L3589" s="127"/>
      <c r="O3589" s="149"/>
      <c r="P3589" s="127"/>
    </row>
    <row r="3590" spans="6:16">
      <c r="F3590" s="174"/>
      <c r="G3590" s="181"/>
      <c r="H3590" s="127"/>
      <c r="I3590" s="117"/>
      <c r="J3590" s="127"/>
      <c r="K3590" s="149"/>
      <c r="L3590" s="127"/>
      <c r="O3590" s="149"/>
      <c r="P3590" s="127"/>
    </row>
    <row r="3591" spans="6:16">
      <c r="F3591" s="174"/>
      <c r="G3591" s="181"/>
      <c r="H3591" s="127"/>
      <c r="I3591" s="117"/>
      <c r="J3591" s="127"/>
      <c r="K3591" s="149"/>
      <c r="L3591" s="127"/>
      <c r="O3591" s="149"/>
      <c r="P3591" s="127"/>
    </row>
    <row r="3592" spans="6:16">
      <c r="F3592" s="174"/>
      <c r="G3592" s="181"/>
      <c r="H3592" s="127"/>
      <c r="I3592" s="117"/>
      <c r="J3592" s="127"/>
      <c r="K3592" s="149"/>
      <c r="L3592" s="127"/>
      <c r="O3592" s="149"/>
      <c r="P3592" s="127"/>
    </row>
    <row r="3593" spans="6:16">
      <c r="F3593" s="174"/>
      <c r="G3593" s="181"/>
      <c r="H3593" s="127"/>
      <c r="I3593" s="117"/>
      <c r="J3593" s="127"/>
      <c r="K3593" s="149"/>
      <c r="L3593" s="127"/>
      <c r="O3593" s="149"/>
      <c r="P3593" s="127"/>
    </row>
    <row r="3594" spans="6:16">
      <c r="F3594" s="174"/>
      <c r="G3594" s="181"/>
      <c r="H3594" s="127"/>
      <c r="I3594" s="117"/>
      <c r="J3594" s="127"/>
      <c r="K3594" s="149"/>
      <c r="L3594" s="127"/>
      <c r="O3594" s="149"/>
      <c r="P3594" s="127"/>
    </row>
    <row r="3595" spans="6:16">
      <c r="F3595" s="174"/>
      <c r="G3595" s="181"/>
      <c r="H3595" s="127"/>
      <c r="I3595" s="117"/>
      <c r="J3595" s="127"/>
      <c r="K3595" s="149"/>
      <c r="L3595" s="127"/>
      <c r="O3595" s="149"/>
      <c r="P3595" s="127"/>
    </row>
    <row r="3596" spans="6:16">
      <c r="F3596" s="174"/>
      <c r="G3596" s="181"/>
      <c r="H3596" s="127"/>
      <c r="I3596" s="117"/>
      <c r="J3596" s="127"/>
      <c r="K3596" s="149"/>
      <c r="L3596" s="127"/>
      <c r="O3596" s="149"/>
      <c r="P3596" s="127"/>
    </row>
    <row r="3597" spans="6:16">
      <c r="F3597" s="174"/>
      <c r="G3597" s="181"/>
      <c r="H3597" s="127"/>
      <c r="I3597" s="117"/>
      <c r="J3597" s="127"/>
      <c r="K3597" s="149"/>
      <c r="L3597" s="127"/>
      <c r="O3597" s="149"/>
      <c r="P3597" s="127"/>
    </row>
    <row r="3598" spans="6:16">
      <c r="F3598" s="174"/>
      <c r="G3598" s="181"/>
      <c r="H3598" s="127"/>
      <c r="I3598" s="117"/>
      <c r="J3598" s="127"/>
      <c r="K3598" s="149"/>
      <c r="L3598" s="127"/>
      <c r="O3598" s="149"/>
      <c r="P3598" s="127"/>
    </row>
    <row r="3599" spans="6:16">
      <c r="F3599" s="174"/>
      <c r="G3599" s="181"/>
      <c r="H3599" s="127"/>
      <c r="I3599" s="117"/>
      <c r="J3599" s="127"/>
      <c r="K3599" s="149"/>
      <c r="L3599" s="127"/>
      <c r="O3599" s="149"/>
      <c r="P3599" s="127"/>
    </row>
    <row r="3600" spans="6:16">
      <c r="F3600" s="174"/>
      <c r="G3600" s="181"/>
      <c r="H3600" s="127"/>
      <c r="I3600" s="117"/>
      <c r="J3600" s="127"/>
      <c r="K3600" s="149"/>
      <c r="L3600" s="127"/>
      <c r="O3600" s="149"/>
      <c r="P3600" s="127"/>
    </row>
    <row r="3601" spans="6:16">
      <c r="F3601" s="174"/>
      <c r="G3601" s="181"/>
      <c r="H3601" s="127"/>
      <c r="I3601" s="117"/>
      <c r="J3601" s="127"/>
      <c r="K3601" s="149"/>
      <c r="L3601" s="127"/>
      <c r="O3601" s="149"/>
      <c r="P3601" s="127"/>
    </row>
    <row r="3602" spans="6:16">
      <c r="F3602" s="174"/>
      <c r="G3602" s="181"/>
      <c r="H3602" s="127"/>
      <c r="I3602" s="117"/>
      <c r="J3602" s="127"/>
      <c r="K3602" s="149"/>
      <c r="L3602" s="127"/>
      <c r="O3602" s="149"/>
      <c r="P3602" s="127"/>
    </row>
    <row r="3603" spans="6:16">
      <c r="F3603" s="174"/>
      <c r="G3603" s="181"/>
      <c r="H3603" s="127"/>
      <c r="I3603" s="117"/>
      <c r="J3603" s="127"/>
      <c r="K3603" s="149"/>
      <c r="L3603" s="127"/>
      <c r="O3603" s="149"/>
      <c r="P3603" s="127"/>
    </row>
    <row r="3604" spans="6:16">
      <c r="F3604" s="174"/>
      <c r="G3604" s="181"/>
      <c r="H3604" s="127"/>
      <c r="I3604" s="117"/>
      <c r="J3604" s="127"/>
      <c r="K3604" s="149"/>
      <c r="L3604" s="127"/>
      <c r="O3604" s="149"/>
      <c r="P3604" s="127"/>
    </row>
    <row r="3605" spans="6:16">
      <c r="F3605" s="174"/>
      <c r="G3605" s="181"/>
      <c r="H3605" s="127"/>
      <c r="I3605" s="117"/>
      <c r="J3605" s="127"/>
      <c r="K3605" s="149"/>
      <c r="L3605" s="127"/>
      <c r="O3605" s="149"/>
      <c r="P3605" s="127"/>
    </row>
    <row r="3606" spans="6:16">
      <c r="F3606" s="174"/>
      <c r="G3606" s="181"/>
      <c r="H3606" s="127"/>
      <c r="I3606" s="117"/>
      <c r="J3606" s="127"/>
      <c r="K3606" s="149"/>
      <c r="L3606" s="127"/>
      <c r="O3606" s="149"/>
      <c r="P3606" s="127"/>
    </row>
    <row r="3607" spans="6:16">
      <c r="F3607" s="174"/>
      <c r="G3607" s="181"/>
      <c r="H3607" s="127"/>
      <c r="I3607" s="117"/>
      <c r="J3607" s="127"/>
      <c r="K3607" s="149"/>
      <c r="L3607" s="127"/>
      <c r="O3607" s="149"/>
      <c r="P3607" s="127"/>
    </row>
    <row r="3608" spans="6:16">
      <c r="F3608" s="174"/>
      <c r="G3608" s="181"/>
      <c r="H3608" s="127"/>
      <c r="I3608" s="117"/>
      <c r="J3608" s="127"/>
      <c r="K3608" s="149"/>
      <c r="L3608" s="127"/>
      <c r="O3608" s="149"/>
      <c r="P3608" s="127"/>
    </row>
    <row r="3609" spans="6:16">
      <c r="F3609" s="174"/>
      <c r="G3609" s="181"/>
      <c r="H3609" s="127"/>
      <c r="I3609" s="117"/>
      <c r="J3609" s="127"/>
      <c r="K3609" s="149"/>
      <c r="L3609" s="127"/>
      <c r="O3609" s="149"/>
      <c r="P3609" s="127"/>
    </row>
    <row r="3610" spans="6:16">
      <c r="F3610" s="174"/>
      <c r="G3610" s="181"/>
      <c r="H3610" s="127"/>
      <c r="I3610" s="117"/>
      <c r="J3610" s="127"/>
      <c r="K3610" s="149"/>
      <c r="L3610" s="127"/>
      <c r="O3610" s="149"/>
      <c r="P3610" s="127"/>
    </row>
    <row r="3611" spans="6:16">
      <c r="F3611" s="174"/>
      <c r="G3611" s="181"/>
      <c r="H3611" s="127"/>
      <c r="I3611" s="117"/>
      <c r="J3611" s="127"/>
      <c r="K3611" s="149"/>
      <c r="L3611" s="127"/>
      <c r="O3611" s="149"/>
      <c r="P3611" s="127"/>
    </row>
    <row r="3612" spans="6:16">
      <c r="F3612" s="174"/>
      <c r="G3612" s="181"/>
      <c r="H3612" s="127"/>
      <c r="I3612" s="117"/>
      <c r="J3612" s="127"/>
      <c r="K3612" s="149"/>
      <c r="L3612" s="127"/>
      <c r="O3612" s="149"/>
      <c r="P3612" s="127"/>
    </row>
    <row r="3613" spans="6:16">
      <c r="F3613" s="174"/>
      <c r="G3613" s="181"/>
      <c r="H3613" s="127"/>
      <c r="I3613" s="117"/>
      <c r="J3613" s="127"/>
      <c r="K3613" s="149"/>
      <c r="L3613" s="127"/>
      <c r="O3613" s="149"/>
      <c r="P3613" s="127"/>
    </row>
    <row r="3614" spans="6:16">
      <c r="F3614" s="174"/>
      <c r="G3614" s="181"/>
      <c r="H3614" s="127"/>
      <c r="I3614" s="117"/>
      <c r="J3614" s="127"/>
      <c r="K3614" s="149"/>
      <c r="L3614" s="127"/>
      <c r="O3614" s="149"/>
      <c r="P3614" s="127"/>
    </row>
    <row r="3615" spans="6:16">
      <c r="F3615" s="174"/>
      <c r="G3615" s="181"/>
      <c r="H3615" s="127"/>
      <c r="I3615" s="117"/>
      <c r="J3615" s="127"/>
      <c r="K3615" s="149"/>
      <c r="L3615" s="127"/>
      <c r="O3615" s="149"/>
      <c r="P3615" s="127"/>
    </row>
    <row r="3616" spans="6:16">
      <c r="F3616" s="174"/>
      <c r="G3616" s="181"/>
      <c r="H3616" s="127"/>
      <c r="I3616" s="117"/>
      <c r="J3616" s="127"/>
      <c r="K3616" s="149"/>
      <c r="L3616" s="127"/>
      <c r="O3616" s="149"/>
      <c r="P3616" s="127"/>
    </row>
    <row r="3617" spans="6:16">
      <c r="F3617" s="174"/>
      <c r="G3617" s="181"/>
      <c r="H3617" s="127"/>
      <c r="I3617" s="117"/>
      <c r="J3617" s="127"/>
      <c r="K3617" s="149"/>
      <c r="L3617" s="127"/>
      <c r="O3617" s="149"/>
      <c r="P3617" s="127"/>
    </row>
    <row r="3618" spans="6:16">
      <c r="F3618" s="174"/>
      <c r="G3618" s="181"/>
      <c r="H3618" s="127"/>
      <c r="I3618" s="117"/>
      <c r="J3618" s="127"/>
      <c r="K3618" s="149"/>
      <c r="L3618" s="127"/>
      <c r="O3618" s="149"/>
      <c r="P3618" s="127"/>
    </row>
    <row r="3619" spans="6:16">
      <c r="F3619" s="174"/>
      <c r="G3619" s="181"/>
      <c r="H3619" s="127"/>
      <c r="I3619" s="117"/>
      <c r="J3619" s="127"/>
      <c r="K3619" s="149"/>
      <c r="L3619" s="127"/>
      <c r="O3619" s="149"/>
      <c r="P3619" s="127"/>
    </row>
    <row r="3620" spans="6:16">
      <c r="F3620" s="174"/>
      <c r="G3620" s="181"/>
      <c r="H3620" s="127"/>
      <c r="I3620" s="117"/>
      <c r="J3620" s="127"/>
      <c r="K3620" s="149"/>
      <c r="L3620" s="127"/>
      <c r="O3620" s="149"/>
      <c r="P3620" s="127"/>
    </row>
    <row r="3621" spans="6:16">
      <c r="F3621" s="174"/>
      <c r="G3621" s="181"/>
      <c r="H3621" s="127"/>
      <c r="I3621" s="117"/>
      <c r="J3621" s="127"/>
      <c r="K3621" s="149"/>
      <c r="L3621" s="127"/>
      <c r="O3621" s="149"/>
      <c r="P3621" s="127"/>
    </row>
    <row r="3622" spans="6:16">
      <c r="F3622" s="174"/>
      <c r="G3622" s="181"/>
      <c r="H3622" s="127"/>
      <c r="I3622" s="117"/>
      <c r="J3622" s="127"/>
      <c r="K3622" s="149"/>
      <c r="L3622" s="127"/>
      <c r="O3622" s="149"/>
      <c r="P3622" s="127"/>
    </row>
    <row r="3623" spans="6:16">
      <c r="F3623" s="174"/>
      <c r="G3623" s="181"/>
      <c r="H3623" s="127"/>
      <c r="I3623" s="117"/>
      <c r="J3623" s="127"/>
      <c r="K3623" s="149"/>
      <c r="L3623" s="127"/>
      <c r="O3623" s="149"/>
      <c r="P3623" s="127"/>
    </row>
    <row r="3624" spans="6:16">
      <c r="F3624" s="174"/>
      <c r="G3624" s="181"/>
      <c r="H3624" s="127"/>
      <c r="I3624" s="117"/>
      <c r="J3624" s="127"/>
      <c r="K3624" s="149"/>
      <c r="L3624" s="127"/>
      <c r="O3624" s="149"/>
      <c r="P3624" s="127"/>
    </row>
    <row r="3625" spans="6:16">
      <c r="F3625" s="174"/>
      <c r="G3625" s="181"/>
      <c r="H3625" s="127"/>
      <c r="I3625" s="117"/>
      <c r="J3625" s="127"/>
      <c r="K3625" s="149"/>
      <c r="L3625" s="127"/>
      <c r="O3625" s="149"/>
      <c r="P3625" s="127"/>
    </row>
    <row r="3626" spans="6:16">
      <c r="F3626" s="174"/>
      <c r="G3626" s="181"/>
      <c r="H3626" s="127"/>
      <c r="I3626" s="117"/>
      <c r="J3626" s="127"/>
      <c r="K3626" s="149"/>
      <c r="L3626" s="127"/>
      <c r="O3626" s="149"/>
      <c r="P3626" s="127"/>
    </row>
    <row r="3627" spans="6:16">
      <c r="F3627" s="174"/>
      <c r="G3627" s="181"/>
      <c r="H3627" s="127"/>
      <c r="I3627" s="117"/>
      <c r="J3627" s="127"/>
      <c r="K3627" s="149"/>
      <c r="L3627" s="127"/>
      <c r="O3627" s="149"/>
      <c r="P3627" s="127"/>
    </row>
    <row r="3628" spans="6:16">
      <c r="F3628" s="174"/>
      <c r="G3628" s="181"/>
      <c r="H3628" s="127"/>
      <c r="I3628" s="117"/>
      <c r="J3628" s="127"/>
      <c r="K3628" s="149"/>
      <c r="L3628" s="127"/>
      <c r="O3628" s="149"/>
      <c r="P3628" s="127"/>
    </row>
    <row r="3629" spans="6:16">
      <c r="F3629" s="174"/>
      <c r="G3629" s="181"/>
      <c r="H3629" s="127"/>
      <c r="I3629" s="117"/>
      <c r="J3629" s="127"/>
      <c r="K3629" s="149"/>
      <c r="L3629" s="127"/>
      <c r="O3629" s="149"/>
      <c r="P3629" s="127"/>
    </row>
    <row r="3630" spans="6:16">
      <c r="F3630" s="174"/>
      <c r="G3630" s="181"/>
      <c r="H3630" s="127"/>
      <c r="I3630" s="117"/>
      <c r="J3630" s="127"/>
      <c r="K3630" s="149"/>
      <c r="L3630" s="127"/>
      <c r="O3630" s="149"/>
      <c r="P3630" s="127"/>
    </row>
    <row r="3631" spans="6:16">
      <c r="F3631" s="174"/>
      <c r="G3631" s="181"/>
      <c r="H3631" s="127"/>
      <c r="I3631" s="117"/>
      <c r="J3631" s="127"/>
      <c r="K3631" s="149"/>
      <c r="L3631" s="127"/>
      <c r="O3631" s="149"/>
      <c r="P3631" s="127"/>
    </row>
    <row r="3632" spans="6:16">
      <c r="F3632" s="174"/>
      <c r="G3632" s="181"/>
      <c r="H3632" s="127"/>
      <c r="I3632" s="117"/>
      <c r="J3632" s="127"/>
      <c r="K3632" s="149"/>
      <c r="L3632" s="127"/>
      <c r="O3632" s="149"/>
      <c r="P3632" s="127"/>
    </row>
    <row r="3633" spans="6:16">
      <c r="F3633" s="174"/>
      <c r="G3633" s="181"/>
      <c r="H3633" s="127"/>
      <c r="I3633" s="117"/>
      <c r="J3633" s="127"/>
      <c r="K3633" s="149"/>
      <c r="L3633" s="127"/>
      <c r="O3633" s="149"/>
      <c r="P3633" s="127"/>
    </row>
    <row r="3634" spans="6:16">
      <c r="F3634" s="174"/>
      <c r="G3634" s="181"/>
      <c r="H3634" s="127"/>
      <c r="I3634" s="117"/>
      <c r="J3634" s="127"/>
      <c r="K3634" s="149"/>
      <c r="L3634" s="127"/>
      <c r="O3634" s="149"/>
      <c r="P3634" s="127"/>
    </row>
    <row r="3635" spans="6:16">
      <c r="F3635" s="174"/>
      <c r="G3635" s="181"/>
      <c r="H3635" s="127"/>
      <c r="I3635" s="117"/>
      <c r="J3635" s="127"/>
      <c r="K3635" s="149"/>
      <c r="L3635" s="127"/>
      <c r="O3635" s="149"/>
      <c r="P3635" s="127"/>
    </row>
    <row r="3636" spans="6:16">
      <c r="F3636" s="174"/>
      <c r="G3636" s="181"/>
      <c r="H3636" s="127"/>
      <c r="I3636" s="117"/>
      <c r="J3636" s="127"/>
      <c r="K3636" s="149"/>
      <c r="L3636" s="127"/>
      <c r="O3636" s="149"/>
      <c r="P3636" s="127"/>
    </row>
    <row r="3637" spans="6:16">
      <c r="F3637" s="174"/>
      <c r="G3637" s="181"/>
      <c r="H3637" s="127"/>
      <c r="I3637" s="117"/>
      <c r="J3637" s="127"/>
      <c r="K3637" s="149"/>
      <c r="L3637" s="127"/>
      <c r="O3637" s="149"/>
      <c r="P3637" s="127"/>
    </row>
    <row r="3638" spans="6:16">
      <c r="F3638" s="174"/>
      <c r="G3638" s="181"/>
      <c r="H3638" s="127"/>
      <c r="I3638" s="117"/>
      <c r="J3638" s="127"/>
      <c r="K3638" s="149"/>
      <c r="L3638" s="127"/>
      <c r="O3638" s="149"/>
      <c r="P3638" s="127"/>
    </row>
    <row r="3639" spans="6:16">
      <c r="F3639" s="174"/>
      <c r="G3639" s="181"/>
      <c r="H3639" s="127"/>
      <c r="I3639" s="117"/>
      <c r="J3639" s="127"/>
      <c r="K3639" s="149"/>
      <c r="L3639" s="127"/>
      <c r="O3639" s="149"/>
      <c r="P3639" s="127"/>
    </row>
    <row r="3640" spans="6:16">
      <c r="F3640" s="174"/>
      <c r="G3640" s="181"/>
      <c r="H3640" s="127"/>
      <c r="I3640" s="117"/>
      <c r="J3640" s="127"/>
      <c r="K3640" s="149"/>
      <c r="L3640" s="127"/>
      <c r="O3640" s="149"/>
      <c r="P3640" s="127"/>
    </row>
    <row r="3641" spans="6:16">
      <c r="F3641" s="174"/>
      <c r="G3641" s="181"/>
      <c r="H3641" s="127"/>
      <c r="I3641" s="117"/>
      <c r="J3641" s="127"/>
      <c r="K3641" s="149"/>
      <c r="L3641" s="127"/>
      <c r="O3641" s="149"/>
      <c r="P3641" s="127"/>
    </row>
    <row r="3642" spans="6:16">
      <c r="F3642" s="174"/>
      <c r="G3642" s="181"/>
      <c r="H3642" s="127"/>
      <c r="I3642" s="117"/>
      <c r="J3642" s="127"/>
      <c r="K3642" s="149"/>
      <c r="L3642" s="127"/>
      <c r="O3642" s="149"/>
      <c r="P3642" s="127"/>
    </row>
    <row r="3643" spans="6:16">
      <c r="F3643" s="174"/>
      <c r="G3643" s="181"/>
      <c r="H3643" s="127"/>
      <c r="I3643" s="117"/>
      <c r="J3643" s="127"/>
      <c r="K3643" s="149"/>
      <c r="L3643" s="127"/>
      <c r="O3643" s="149"/>
      <c r="P3643" s="127"/>
    </row>
    <row r="3644" spans="6:16">
      <c r="F3644" s="174"/>
      <c r="G3644" s="181"/>
      <c r="H3644" s="127"/>
      <c r="I3644" s="117"/>
      <c r="J3644" s="127"/>
      <c r="K3644" s="149"/>
      <c r="L3644" s="127"/>
      <c r="O3644" s="149"/>
      <c r="P3644" s="127"/>
    </row>
    <row r="3645" spans="6:16">
      <c r="F3645" s="174"/>
      <c r="G3645" s="181"/>
      <c r="H3645" s="127"/>
      <c r="I3645" s="117"/>
      <c r="J3645" s="127"/>
      <c r="K3645" s="149"/>
      <c r="L3645" s="127"/>
      <c r="O3645" s="149"/>
      <c r="P3645" s="127"/>
    </row>
    <row r="3646" spans="6:16">
      <c r="F3646" s="174"/>
      <c r="G3646" s="181"/>
      <c r="H3646" s="127"/>
      <c r="I3646" s="117"/>
      <c r="J3646" s="127"/>
      <c r="K3646" s="149"/>
      <c r="L3646" s="127"/>
      <c r="O3646" s="149"/>
      <c r="P3646" s="127"/>
    </row>
    <row r="3647" spans="6:16">
      <c r="F3647" s="174"/>
      <c r="G3647" s="181"/>
      <c r="H3647" s="127"/>
      <c r="I3647" s="117"/>
      <c r="J3647" s="127"/>
      <c r="K3647" s="149"/>
      <c r="L3647" s="127"/>
      <c r="O3647" s="149"/>
      <c r="P3647" s="127"/>
    </row>
    <row r="3648" spans="6:16">
      <c r="F3648" s="174"/>
      <c r="G3648" s="181"/>
      <c r="H3648" s="127"/>
      <c r="I3648" s="117"/>
      <c r="J3648" s="127"/>
      <c r="K3648" s="149"/>
      <c r="L3648" s="127"/>
      <c r="O3648" s="149"/>
      <c r="P3648" s="127"/>
    </row>
    <row r="3649" spans="6:16">
      <c r="F3649" s="174"/>
      <c r="G3649" s="181"/>
      <c r="H3649" s="127"/>
      <c r="I3649" s="117"/>
      <c r="J3649" s="127"/>
      <c r="K3649" s="149"/>
      <c r="L3649" s="127"/>
      <c r="O3649" s="149"/>
      <c r="P3649" s="127"/>
    </row>
    <row r="3650" spans="6:16">
      <c r="F3650" s="174"/>
      <c r="G3650" s="181"/>
      <c r="H3650" s="127"/>
      <c r="I3650" s="117"/>
      <c r="J3650" s="127"/>
      <c r="K3650" s="149"/>
      <c r="L3650" s="127"/>
      <c r="O3650" s="149"/>
      <c r="P3650" s="127"/>
    </row>
    <row r="3651" spans="6:16">
      <c r="F3651" s="174"/>
      <c r="G3651" s="181"/>
      <c r="H3651" s="127"/>
      <c r="I3651" s="117"/>
      <c r="J3651" s="127"/>
      <c r="K3651" s="149"/>
      <c r="L3651" s="127"/>
      <c r="O3651" s="149"/>
      <c r="P3651" s="127"/>
    </row>
    <row r="3652" spans="6:16">
      <c r="F3652" s="174"/>
      <c r="G3652" s="181"/>
      <c r="H3652" s="127"/>
      <c r="I3652" s="117"/>
      <c r="J3652" s="127"/>
      <c r="K3652" s="149"/>
      <c r="L3652" s="127"/>
      <c r="O3652" s="149"/>
      <c r="P3652" s="127"/>
    </row>
    <row r="3653" spans="6:16">
      <c r="F3653" s="174"/>
      <c r="G3653" s="181"/>
      <c r="H3653" s="127"/>
      <c r="I3653" s="117"/>
      <c r="J3653" s="127"/>
      <c r="K3653" s="149"/>
      <c r="L3653" s="127"/>
      <c r="O3653" s="149"/>
      <c r="P3653" s="127"/>
    </row>
    <row r="3654" spans="6:16">
      <c r="F3654" s="174"/>
      <c r="G3654" s="181"/>
      <c r="H3654" s="127"/>
      <c r="I3654" s="117"/>
      <c r="J3654" s="127"/>
      <c r="K3654" s="149"/>
      <c r="L3654" s="127"/>
      <c r="O3654" s="149"/>
      <c r="P3654" s="127"/>
    </row>
    <row r="3655" spans="6:16">
      <c r="F3655" s="174"/>
      <c r="G3655" s="181"/>
      <c r="H3655" s="127"/>
      <c r="I3655" s="117"/>
      <c r="J3655" s="127"/>
      <c r="K3655" s="149"/>
      <c r="L3655" s="127"/>
      <c r="O3655" s="149"/>
      <c r="P3655" s="127"/>
    </row>
    <row r="3656" spans="6:16">
      <c r="F3656" s="174"/>
      <c r="G3656" s="181"/>
      <c r="H3656" s="127"/>
      <c r="I3656" s="117"/>
      <c r="J3656" s="127"/>
      <c r="K3656" s="149"/>
      <c r="L3656" s="127"/>
      <c r="O3656" s="149"/>
      <c r="P3656" s="127"/>
    </row>
    <row r="3657" spans="6:16">
      <c r="F3657" s="174"/>
      <c r="G3657" s="181"/>
      <c r="H3657" s="127"/>
      <c r="I3657" s="117"/>
      <c r="J3657" s="127"/>
      <c r="K3657" s="149"/>
      <c r="L3657" s="127"/>
      <c r="O3657" s="149"/>
      <c r="P3657" s="127"/>
    </row>
    <row r="3658" spans="6:16">
      <c r="F3658" s="174"/>
      <c r="G3658" s="181"/>
      <c r="H3658" s="127"/>
      <c r="I3658" s="117"/>
      <c r="J3658" s="127"/>
      <c r="K3658" s="149"/>
      <c r="L3658" s="127"/>
      <c r="O3658" s="149"/>
      <c r="P3658" s="127"/>
    </row>
    <row r="3659" spans="6:16">
      <c r="F3659" s="174"/>
      <c r="G3659" s="181"/>
      <c r="H3659" s="127"/>
      <c r="I3659" s="117"/>
      <c r="J3659" s="127"/>
      <c r="K3659" s="149"/>
      <c r="L3659" s="127"/>
      <c r="O3659" s="149"/>
      <c r="P3659" s="127"/>
    </row>
    <row r="3660" spans="6:16">
      <c r="F3660" s="174"/>
      <c r="G3660" s="181"/>
      <c r="H3660" s="127"/>
      <c r="I3660" s="117"/>
      <c r="J3660" s="127"/>
      <c r="K3660" s="149"/>
      <c r="L3660" s="127"/>
      <c r="O3660" s="149"/>
      <c r="P3660" s="127"/>
    </row>
    <row r="3661" spans="6:16">
      <c r="F3661" s="174"/>
      <c r="G3661" s="181"/>
      <c r="H3661" s="127"/>
      <c r="I3661" s="117"/>
      <c r="J3661" s="127"/>
      <c r="K3661" s="149"/>
      <c r="L3661" s="127"/>
      <c r="O3661" s="149"/>
      <c r="P3661" s="127"/>
    </row>
    <row r="3662" spans="6:16">
      <c r="F3662" s="174"/>
      <c r="G3662" s="181"/>
      <c r="H3662" s="127"/>
      <c r="I3662" s="117"/>
      <c r="J3662" s="127"/>
      <c r="K3662" s="149"/>
      <c r="L3662" s="127"/>
      <c r="O3662" s="149"/>
      <c r="P3662" s="127"/>
    </row>
    <row r="3663" spans="6:16">
      <c r="F3663" s="174"/>
      <c r="G3663" s="181"/>
      <c r="H3663" s="127"/>
      <c r="I3663" s="117"/>
      <c r="J3663" s="127"/>
      <c r="K3663" s="149"/>
      <c r="L3663" s="127"/>
      <c r="O3663" s="149"/>
      <c r="P3663" s="127"/>
    </row>
    <row r="3664" spans="6:16">
      <c r="F3664" s="174"/>
      <c r="G3664" s="181"/>
      <c r="H3664" s="127"/>
      <c r="I3664" s="117"/>
      <c r="J3664" s="127"/>
      <c r="K3664" s="149"/>
      <c r="L3664" s="127"/>
      <c r="O3664" s="149"/>
      <c r="P3664" s="127"/>
    </row>
    <row r="3665" spans="6:16">
      <c r="F3665" s="174"/>
      <c r="G3665" s="181"/>
      <c r="H3665" s="127"/>
      <c r="I3665" s="117"/>
      <c r="J3665" s="127"/>
      <c r="K3665" s="149"/>
      <c r="L3665" s="127"/>
      <c r="O3665" s="149"/>
      <c r="P3665" s="127"/>
    </row>
    <row r="3666" spans="6:16">
      <c r="F3666" s="174"/>
      <c r="G3666" s="181"/>
      <c r="H3666" s="127"/>
      <c r="I3666" s="117"/>
      <c r="J3666" s="127"/>
      <c r="K3666" s="149"/>
      <c r="L3666" s="127"/>
      <c r="O3666" s="149"/>
      <c r="P3666" s="127"/>
    </row>
    <row r="3667" spans="6:16">
      <c r="F3667" s="174"/>
      <c r="G3667" s="181"/>
      <c r="H3667" s="127"/>
      <c r="I3667" s="117"/>
      <c r="J3667" s="127"/>
      <c r="K3667" s="149"/>
      <c r="L3667" s="127"/>
      <c r="O3667" s="149"/>
      <c r="P3667" s="127"/>
    </row>
    <row r="3668" spans="6:16">
      <c r="F3668" s="174"/>
      <c r="G3668" s="181"/>
      <c r="H3668" s="127"/>
      <c r="I3668" s="117"/>
      <c r="J3668" s="127"/>
      <c r="K3668" s="149"/>
      <c r="L3668" s="127"/>
      <c r="O3668" s="149"/>
      <c r="P3668" s="127"/>
    </row>
    <row r="3669" spans="6:16">
      <c r="F3669" s="174"/>
      <c r="G3669" s="181"/>
      <c r="H3669" s="127"/>
      <c r="I3669" s="117"/>
      <c r="J3669" s="127"/>
      <c r="K3669" s="149"/>
      <c r="L3669" s="127"/>
      <c r="O3669" s="149"/>
      <c r="P3669" s="127"/>
    </row>
    <row r="3670" spans="6:16">
      <c r="F3670" s="174"/>
      <c r="G3670" s="181"/>
      <c r="H3670" s="127"/>
      <c r="I3670" s="117"/>
      <c r="J3670" s="127"/>
      <c r="K3670" s="149"/>
      <c r="L3670" s="127"/>
      <c r="O3670" s="149"/>
      <c r="P3670" s="127"/>
    </row>
    <row r="3671" spans="6:16">
      <c r="F3671" s="174"/>
      <c r="G3671" s="181"/>
      <c r="H3671" s="127"/>
      <c r="I3671" s="117"/>
      <c r="J3671" s="127"/>
      <c r="K3671" s="149"/>
      <c r="L3671" s="127"/>
      <c r="O3671" s="149"/>
      <c r="P3671" s="127"/>
    </row>
    <row r="3672" spans="6:16">
      <c r="F3672" s="174"/>
      <c r="G3672" s="181"/>
      <c r="H3672" s="127"/>
      <c r="I3672" s="117"/>
      <c r="J3672" s="127"/>
      <c r="K3672" s="149"/>
      <c r="L3672" s="127"/>
      <c r="O3672" s="149"/>
      <c r="P3672" s="127"/>
    </row>
    <row r="3673" spans="6:16">
      <c r="F3673" s="174"/>
      <c r="G3673" s="181"/>
      <c r="H3673" s="127"/>
      <c r="I3673" s="117"/>
      <c r="J3673" s="127"/>
      <c r="K3673" s="149"/>
      <c r="L3673" s="127"/>
      <c r="O3673" s="149"/>
      <c r="P3673" s="127"/>
    </row>
    <row r="3674" spans="6:16">
      <c r="F3674" s="174"/>
      <c r="G3674" s="181"/>
      <c r="H3674" s="127"/>
      <c r="I3674" s="117"/>
      <c r="J3674" s="127"/>
      <c r="K3674" s="149"/>
      <c r="L3674" s="127"/>
      <c r="O3674" s="149"/>
      <c r="P3674" s="127"/>
    </row>
    <row r="3675" spans="6:16">
      <c r="F3675" s="174"/>
      <c r="G3675" s="181"/>
      <c r="H3675" s="127"/>
      <c r="I3675" s="117"/>
      <c r="J3675" s="127"/>
      <c r="K3675" s="149"/>
      <c r="L3675" s="127"/>
      <c r="O3675" s="149"/>
      <c r="P3675" s="127"/>
    </row>
    <row r="3676" spans="6:16">
      <c r="F3676" s="174"/>
      <c r="G3676" s="181"/>
      <c r="H3676" s="127"/>
      <c r="I3676" s="117"/>
      <c r="J3676" s="127"/>
      <c r="K3676" s="149"/>
      <c r="L3676" s="127"/>
      <c r="O3676" s="149"/>
      <c r="P3676" s="127"/>
    </row>
    <row r="3677" spans="6:16">
      <c r="F3677" s="174"/>
      <c r="G3677" s="181"/>
      <c r="H3677" s="127"/>
      <c r="I3677" s="117"/>
      <c r="J3677" s="127"/>
      <c r="K3677" s="149"/>
      <c r="L3677" s="127"/>
      <c r="O3677" s="149"/>
      <c r="P3677" s="127"/>
    </row>
    <row r="3678" spans="6:16">
      <c r="F3678" s="174"/>
      <c r="G3678" s="181"/>
      <c r="H3678" s="127"/>
      <c r="I3678" s="117"/>
      <c r="J3678" s="127"/>
      <c r="K3678" s="149"/>
      <c r="L3678" s="127"/>
      <c r="O3678" s="149"/>
      <c r="P3678" s="127"/>
    </row>
    <row r="3679" spans="6:16">
      <c r="F3679" s="174"/>
      <c r="G3679" s="181"/>
      <c r="H3679" s="127"/>
      <c r="I3679" s="117"/>
      <c r="J3679" s="127"/>
      <c r="K3679" s="149"/>
      <c r="L3679" s="127"/>
      <c r="O3679" s="149"/>
      <c r="P3679" s="127"/>
    </row>
    <row r="3680" spans="6:16">
      <c r="F3680" s="174"/>
      <c r="G3680" s="181"/>
      <c r="H3680" s="127"/>
      <c r="I3680" s="117"/>
      <c r="J3680" s="127"/>
      <c r="K3680" s="149"/>
      <c r="L3680" s="127"/>
      <c r="O3680" s="149"/>
      <c r="P3680" s="127"/>
    </row>
    <row r="3681" spans="6:16">
      <c r="F3681" s="174"/>
      <c r="G3681" s="181"/>
      <c r="H3681" s="127"/>
      <c r="I3681" s="117"/>
      <c r="J3681" s="127"/>
      <c r="K3681" s="149"/>
      <c r="L3681" s="127"/>
      <c r="O3681" s="149"/>
      <c r="P3681" s="127"/>
    </row>
    <row r="3682" spans="6:16">
      <c r="F3682" s="174"/>
      <c r="G3682" s="181"/>
      <c r="H3682" s="127"/>
      <c r="I3682" s="117"/>
      <c r="J3682" s="127"/>
      <c r="K3682" s="149"/>
      <c r="L3682" s="127"/>
      <c r="O3682" s="149"/>
      <c r="P3682" s="127"/>
    </row>
    <row r="3683" spans="6:16">
      <c r="F3683" s="174"/>
      <c r="G3683" s="181"/>
      <c r="H3683" s="127"/>
      <c r="I3683" s="117"/>
      <c r="J3683" s="127"/>
      <c r="K3683" s="149"/>
      <c r="L3683" s="127"/>
      <c r="O3683" s="149"/>
      <c r="P3683" s="127"/>
    </row>
    <row r="3684" spans="6:16">
      <c r="F3684" s="174"/>
      <c r="G3684" s="181"/>
      <c r="H3684" s="127"/>
      <c r="I3684" s="117"/>
      <c r="J3684" s="127"/>
      <c r="K3684" s="149"/>
      <c r="L3684" s="127"/>
      <c r="O3684" s="149"/>
      <c r="P3684" s="127"/>
    </row>
    <row r="3685" spans="6:16">
      <c r="F3685" s="174"/>
      <c r="G3685" s="181"/>
      <c r="H3685" s="127"/>
      <c r="I3685" s="117"/>
      <c r="J3685" s="127"/>
      <c r="K3685" s="149"/>
      <c r="L3685" s="127"/>
      <c r="O3685" s="149"/>
      <c r="P3685" s="127"/>
    </row>
    <row r="3686" spans="6:16">
      <c r="F3686" s="174"/>
      <c r="G3686" s="181"/>
      <c r="H3686" s="127"/>
      <c r="I3686" s="117"/>
      <c r="J3686" s="127"/>
      <c r="K3686" s="149"/>
      <c r="L3686" s="127"/>
      <c r="O3686" s="149"/>
      <c r="P3686" s="127"/>
    </row>
    <row r="3687" spans="6:16">
      <c r="F3687" s="174"/>
      <c r="G3687" s="181"/>
      <c r="H3687" s="127"/>
      <c r="I3687" s="117"/>
      <c r="J3687" s="127"/>
      <c r="K3687" s="149"/>
      <c r="L3687" s="127"/>
      <c r="O3687" s="149"/>
      <c r="P3687" s="127"/>
    </row>
    <row r="3688" spans="6:16">
      <c r="F3688" s="174"/>
      <c r="G3688" s="181"/>
      <c r="H3688" s="127"/>
      <c r="I3688" s="117"/>
      <c r="J3688" s="127"/>
      <c r="K3688" s="149"/>
      <c r="L3688" s="127"/>
      <c r="O3688" s="149"/>
      <c r="P3688" s="127"/>
    </row>
    <row r="3689" spans="6:16">
      <c r="F3689" s="174"/>
      <c r="G3689" s="181"/>
      <c r="H3689" s="127"/>
      <c r="I3689" s="117"/>
      <c r="J3689" s="127"/>
      <c r="K3689" s="149"/>
      <c r="L3689" s="127"/>
      <c r="O3689" s="149"/>
      <c r="P3689" s="127"/>
    </row>
    <row r="3690" spans="6:16">
      <c r="F3690" s="174"/>
      <c r="G3690" s="181"/>
      <c r="H3690" s="127"/>
      <c r="I3690" s="117"/>
      <c r="J3690" s="127"/>
      <c r="K3690" s="149"/>
      <c r="L3690" s="127"/>
      <c r="O3690" s="149"/>
      <c r="P3690" s="127"/>
    </row>
    <row r="3691" spans="6:16">
      <c r="F3691" s="174"/>
      <c r="G3691" s="181"/>
      <c r="H3691" s="127"/>
      <c r="I3691" s="117"/>
      <c r="J3691" s="127"/>
      <c r="K3691" s="149"/>
      <c r="L3691" s="127"/>
      <c r="O3691" s="149"/>
      <c r="P3691" s="127"/>
    </row>
    <row r="3692" spans="6:16">
      <c r="F3692" s="174"/>
      <c r="G3692" s="181"/>
      <c r="H3692" s="127"/>
      <c r="I3692" s="117"/>
      <c r="J3692" s="127"/>
      <c r="K3692" s="149"/>
      <c r="L3692" s="127"/>
      <c r="O3692" s="149"/>
      <c r="P3692" s="127"/>
    </row>
    <row r="3693" spans="6:16">
      <c r="F3693" s="174"/>
      <c r="G3693" s="181"/>
      <c r="H3693" s="127"/>
      <c r="I3693" s="117"/>
      <c r="J3693" s="127"/>
      <c r="K3693" s="149"/>
      <c r="L3693" s="127"/>
      <c r="O3693" s="149"/>
      <c r="P3693" s="127"/>
    </row>
    <row r="3694" spans="6:16">
      <c r="F3694" s="174"/>
      <c r="G3694" s="181"/>
      <c r="H3694" s="127"/>
      <c r="I3694" s="117"/>
      <c r="J3694" s="127"/>
      <c r="K3694" s="149"/>
      <c r="L3694" s="127"/>
      <c r="O3694" s="149"/>
      <c r="P3694" s="127"/>
    </row>
    <row r="3695" spans="6:16">
      <c r="F3695" s="174"/>
      <c r="G3695" s="181"/>
      <c r="H3695" s="127"/>
      <c r="I3695" s="117"/>
      <c r="J3695" s="127"/>
      <c r="K3695" s="149"/>
      <c r="L3695" s="127"/>
      <c r="O3695" s="149"/>
      <c r="P3695" s="127"/>
    </row>
    <row r="3696" spans="6:16">
      <c r="F3696" s="174"/>
      <c r="G3696" s="181"/>
      <c r="H3696" s="127"/>
      <c r="I3696" s="117"/>
      <c r="J3696" s="127"/>
      <c r="K3696" s="149"/>
      <c r="L3696" s="127"/>
      <c r="O3696" s="149"/>
      <c r="P3696" s="127"/>
    </row>
    <row r="3697" spans="6:16">
      <c r="F3697" s="174"/>
      <c r="G3697" s="181"/>
      <c r="H3697" s="127"/>
      <c r="I3697" s="117"/>
      <c r="J3697" s="127"/>
      <c r="K3697" s="149"/>
      <c r="L3697" s="127"/>
      <c r="O3697" s="149"/>
      <c r="P3697" s="127"/>
    </row>
    <row r="3698" spans="6:16">
      <c r="F3698" s="174"/>
      <c r="G3698" s="181"/>
      <c r="H3698" s="127"/>
      <c r="I3698" s="117"/>
      <c r="J3698" s="127"/>
      <c r="K3698" s="149"/>
      <c r="L3698" s="127"/>
      <c r="O3698" s="149"/>
      <c r="P3698" s="127"/>
    </row>
    <row r="3699" spans="6:16">
      <c r="F3699" s="174"/>
      <c r="G3699" s="181"/>
      <c r="H3699" s="127"/>
      <c r="I3699" s="117"/>
      <c r="J3699" s="127"/>
      <c r="K3699" s="149"/>
      <c r="L3699" s="127"/>
      <c r="O3699" s="149"/>
      <c r="P3699" s="127"/>
    </row>
    <row r="3700" spans="6:16">
      <c r="F3700" s="174"/>
      <c r="G3700" s="181"/>
      <c r="H3700" s="127"/>
      <c r="I3700" s="117"/>
      <c r="J3700" s="127"/>
      <c r="K3700" s="149"/>
      <c r="L3700" s="127"/>
      <c r="O3700" s="149"/>
      <c r="P3700" s="127"/>
    </row>
    <row r="3701" spans="6:16">
      <c r="F3701" s="174"/>
      <c r="G3701" s="181"/>
      <c r="H3701" s="127"/>
      <c r="I3701" s="117"/>
      <c r="J3701" s="127"/>
      <c r="K3701" s="149"/>
      <c r="L3701" s="127"/>
      <c r="O3701" s="149"/>
      <c r="P3701" s="127"/>
    </row>
    <row r="3702" spans="6:16">
      <c r="F3702" s="174"/>
      <c r="G3702" s="181"/>
      <c r="H3702" s="127"/>
      <c r="I3702" s="117"/>
      <c r="J3702" s="127"/>
      <c r="K3702" s="149"/>
      <c r="L3702" s="127"/>
      <c r="O3702" s="149"/>
      <c r="P3702" s="127"/>
    </row>
    <row r="3703" spans="6:16">
      <c r="F3703" s="174"/>
      <c r="G3703" s="181"/>
      <c r="H3703" s="127"/>
      <c r="I3703" s="117"/>
      <c r="J3703" s="127"/>
      <c r="K3703" s="149"/>
      <c r="L3703" s="127"/>
      <c r="O3703" s="149"/>
      <c r="P3703" s="127"/>
    </row>
    <row r="3704" spans="6:16">
      <c r="F3704" s="174"/>
      <c r="G3704" s="181"/>
      <c r="H3704" s="127"/>
      <c r="I3704" s="117"/>
      <c r="J3704" s="127"/>
      <c r="K3704" s="149"/>
      <c r="L3704" s="127"/>
      <c r="O3704" s="149"/>
      <c r="P3704" s="127"/>
    </row>
    <row r="3705" spans="6:16">
      <c r="F3705" s="174"/>
      <c r="G3705" s="181"/>
      <c r="H3705" s="127"/>
      <c r="I3705" s="117"/>
      <c r="J3705" s="127"/>
      <c r="K3705" s="149"/>
      <c r="L3705" s="127"/>
      <c r="O3705" s="149"/>
      <c r="P3705" s="127"/>
    </row>
    <row r="3706" spans="6:16">
      <c r="F3706" s="174"/>
      <c r="G3706" s="181"/>
      <c r="H3706" s="127"/>
      <c r="I3706" s="117"/>
      <c r="J3706" s="127"/>
      <c r="K3706" s="149"/>
      <c r="L3706" s="127"/>
      <c r="O3706" s="149"/>
      <c r="P3706" s="127"/>
    </row>
    <row r="3707" spans="6:16">
      <c r="F3707" s="174"/>
      <c r="G3707" s="181"/>
      <c r="H3707" s="127"/>
      <c r="I3707" s="117"/>
      <c r="J3707" s="127"/>
      <c r="K3707" s="149"/>
      <c r="L3707" s="127"/>
      <c r="O3707" s="149"/>
      <c r="P3707" s="127"/>
    </row>
    <row r="3708" spans="6:16">
      <c r="F3708" s="174"/>
      <c r="G3708" s="181"/>
      <c r="H3708" s="127"/>
      <c r="I3708" s="117"/>
      <c r="J3708" s="127"/>
      <c r="K3708" s="149"/>
      <c r="L3708" s="127"/>
      <c r="O3708" s="149"/>
      <c r="P3708" s="127"/>
    </row>
    <row r="3709" spans="6:16">
      <c r="F3709" s="174"/>
      <c r="G3709" s="181"/>
      <c r="H3709" s="127"/>
      <c r="I3709" s="117"/>
      <c r="J3709" s="127"/>
      <c r="K3709" s="149"/>
      <c r="L3709" s="127"/>
      <c r="O3709" s="149"/>
      <c r="P3709" s="127"/>
    </row>
    <row r="3710" spans="6:16">
      <c r="F3710" s="174"/>
      <c r="G3710" s="181"/>
      <c r="H3710" s="127"/>
      <c r="I3710" s="117"/>
      <c r="J3710" s="127"/>
      <c r="K3710" s="149"/>
      <c r="L3710" s="127"/>
      <c r="O3710" s="149"/>
      <c r="P3710" s="127"/>
    </row>
    <row r="3711" spans="6:16">
      <c r="F3711" s="174"/>
      <c r="G3711" s="181"/>
      <c r="H3711" s="127"/>
      <c r="I3711" s="117"/>
      <c r="J3711" s="127"/>
      <c r="K3711" s="149"/>
      <c r="L3711" s="127"/>
      <c r="O3711" s="149"/>
      <c r="P3711" s="127"/>
    </row>
    <row r="3712" spans="6:16">
      <c r="F3712" s="174"/>
      <c r="G3712" s="181"/>
      <c r="H3712" s="127"/>
      <c r="I3712" s="117"/>
      <c r="J3712" s="127"/>
      <c r="K3712" s="149"/>
      <c r="L3712" s="127"/>
      <c r="O3712" s="149"/>
      <c r="P3712" s="127"/>
    </row>
    <row r="3713" spans="6:16">
      <c r="F3713" s="174"/>
      <c r="G3713" s="181"/>
      <c r="H3713" s="127"/>
      <c r="I3713" s="117"/>
      <c r="J3713" s="127"/>
      <c r="K3713" s="149"/>
      <c r="L3713" s="127"/>
      <c r="O3713" s="149"/>
      <c r="P3713" s="127"/>
    </row>
    <row r="3714" spans="6:16">
      <c r="F3714" s="174"/>
      <c r="G3714" s="181"/>
      <c r="H3714" s="127"/>
      <c r="I3714" s="117"/>
      <c r="J3714" s="127"/>
      <c r="K3714" s="149"/>
      <c r="L3714" s="127"/>
      <c r="O3714" s="149"/>
      <c r="P3714" s="127"/>
    </row>
    <row r="3715" spans="6:16">
      <c r="F3715" s="174"/>
      <c r="G3715" s="181"/>
      <c r="H3715" s="127"/>
      <c r="I3715" s="117"/>
      <c r="J3715" s="127"/>
      <c r="K3715" s="149"/>
      <c r="L3715" s="127"/>
      <c r="O3715" s="149"/>
      <c r="P3715" s="127"/>
    </row>
    <row r="3716" spans="6:16">
      <c r="F3716" s="174"/>
      <c r="G3716" s="181"/>
      <c r="H3716" s="127"/>
      <c r="I3716" s="117"/>
      <c r="J3716" s="127"/>
      <c r="K3716" s="149"/>
      <c r="L3716" s="127"/>
      <c r="O3716" s="149"/>
      <c r="P3716" s="127"/>
    </row>
    <row r="3717" spans="6:16">
      <c r="F3717" s="174"/>
      <c r="G3717" s="181"/>
      <c r="H3717" s="127"/>
      <c r="I3717" s="117"/>
      <c r="J3717" s="127"/>
      <c r="K3717" s="149"/>
      <c r="L3717" s="127"/>
      <c r="O3717" s="149"/>
      <c r="P3717" s="127"/>
    </row>
    <row r="3718" spans="6:16">
      <c r="F3718" s="174"/>
      <c r="G3718" s="181"/>
      <c r="H3718" s="127"/>
      <c r="I3718" s="117"/>
      <c r="J3718" s="127"/>
      <c r="K3718" s="149"/>
      <c r="L3718" s="127"/>
      <c r="O3718" s="149"/>
      <c r="P3718" s="127"/>
    </row>
    <row r="3719" spans="6:16">
      <c r="F3719" s="174"/>
      <c r="G3719" s="181"/>
      <c r="H3719" s="127"/>
      <c r="I3719" s="117"/>
      <c r="J3719" s="127"/>
      <c r="K3719" s="149"/>
      <c r="L3719" s="127"/>
      <c r="O3719" s="149"/>
      <c r="P3719" s="127"/>
    </row>
    <row r="3720" spans="6:16">
      <c r="F3720" s="174"/>
      <c r="G3720" s="181"/>
      <c r="H3720" s="127"/>
      <c r="I3720" s="117"/>
      <c r="J3720" s="127"/>
      <c r="K3720" s="149"/>
      <c r="L3720" s="127"/>
      <c r="O3720" s="149"/>
      <c r="P3720" s="127"/>
    </row>
    <row r="3721" spans="6:16">
      <c r="F3721" s="174"/>
      <c r="G3721" s="181"/>
      <c r="H3721" s="127"/>
      <c r="I3721" s="117"/>
      <c r="J3721" s="127"/>
      <c r="K3721" s="149"/>
      <c r="L3721" s="127"/>
      <c r="O3721" s="149"/>
      <c r="P3721" s="127"/>
    </row>
    <row r="3722" spans="6:16">
      <c r="F3722" s="174"/>
      <c r="G3722" s="181"/>
      <c r="H3722" s="127"/>
      <c r="I3722" s="117"/>
      <c r="J3722" s="127"/>
      <c r="K3722" s="149"/>
      <c r="L3722" s="127"/>
      <c r="O3722" s="149"/>
      <c r="P3722" s="127"/>
    </row>
    <row r="3723" spans="6:16">
      <c r="F3723" s="174"/>
      <c r="G3723" s="181"/>
      <c r="H3723" s="127"/>
      <c r="I3723" s="117"/>
      <c r="J3723" s="127"/>
      <c r="K3723" s="149"/>
      <c r="L3723" s="127"/>
      <c r="O3723" s="149"/>
      <c r="P3723" s="127"/>
    </row>
    <row r="3724" spans="6:16">
      <c r="F3724" s="174"/>
      <c r="G3724" s="181"/>
      <c r="H3724" s="127"/>
      <c r="I3724" s="117"/>
      <c r="J3724" s="127"/>
      <c r="K3724" s="149"/>
      <c r="L3724" s="127"/>
      <c r="O3724" s="149"/>
      <c r="P3724" s="127"/>
    </row>
    <row r="3725" spans="6:16">
      <c r="F3725" s="174"/>
      <c r="G3725" s="181"/>
      <c r="H3725" s="127"/>
      <c r="I3725" s="117"/>
      <c r="J3725" s="127"/>
      <c r="K3725" s="149"/>
      <c r="L3725" s="127"/>
      <c r="O3725" s="149"/>
      <c r="P3725" s="127"/>
    </row>
    <row r="3726" spans="6:16">
      <c r="F3726" s="174"/>
      <c r="G3726" s="181"/>
      <c r="H3726" s="127"/>
      <c r="I3726" s="117"/>
      <c r="J3726" s="127"/>
      <c r="K3726" s="149"/>
      <c r="L3726" s="127"/>
      <c r="O3726" s="149"/>
      <c r="P3726" s="127"/>
    </row>
    <row r="3727" spans="6:16">
      <c r="F3727" s="174"/>
      <c r="G3727" s="181"/>
      <c r="H3727" s="127"/>
      <c r="I3727" s="117"/>
      <c r="J3727" s="127"/>
      <c r="K3727" s="149"/>
      <c r="L3727" s="127"/>
      <c r="O3727" s="149"/>
      <c r="P3727" s="127"/>
    </row>
    <row r="3728" spans="6:16">
      <c r="F3728" s="174"/>
      <c r="G3728" s="181"/>
      <c r="H3728" s="127"/>
      <c r="I3728" s="117"/>
      <c r="J3728" s="127"/>
      <c r="K3728" s="149"/>
      <c r="L3728" s="127"/>
      <c r="O3728" s="149"/>
      <c r="P3728" s="127"/>
    </row>
    <row r="3729" spans="6:16">
      <c r="F3729" s="174"/>
      <c r="G3729" s="181"/>
      <c r="H3729" s="127"/>
      <c r="I3729" s="117"/>
      <c r="J3729" s="127"/>
      <c r="K3729" s="149"/>
      <c r="L3729" s="127"/>
      <c r="O3729" s="149"/>
      <c r="P3729" s="127"/>
    </row>
    <row r="3730" spans="6:16">
      <c r="F3730" s="174"/>
      <c r="G3730" s="181"/>
      <c r="H3730" s="127"/>
      <c r="I3730" s="117"/>
      <c r="J3730" s="127"/>
      <c r="K3730" s="149"/>
      <c r="L3730" s="127"/>
      <c r="O3730" s="149"/>
      <c r="P3730" s="127"/>
    </row>
    <row r="3731" spans="6:16">
      <c r="F3731" s="174"/>
      <c r="G3731" s="181"/>
      <c r="H3731" s="127"/>
      <c r="I3731" s="117"/>
      <c r="J3731" s="127"/>
      <c r="K3731" s="149"/>
      <c r="L3731" s="127"/>
      <c r="O3731" s="149"/>
      <c r="P3731" s="127"/>
    </row>
    <row r="3732" spans="6:16">
      <c r="F3732" s="174"/>
      <c r="G3732" s="181"/>
      <c r="H3732" s="127"/>
      <c r="I3732" s="117"/>
      <c r="J3732" s="127"/>
      <c r="K3732" s="149"/>
      <c r="L3732" s="127"/>
      <c r="O3732" s="149"/>
      <c r="P3732" s="127"/>
    </row>
    <row r="3733" spans="6:16">
      <c r="F3733" s="174"/>
      <c r="G3733" s="181"/>
      <c r="H3733" s="127"/>
      <c r="I3733" s="117"/>
      <c r="J3733" s="127"/>
      <c r="K3733" s="149"/>
      <c r="L3733" s="127"/>
      <c r="O3733" s="149"/>
      <c r="P3733" s="127"/>
    </row>
    <row r="3734" spans="6:16">
      <c r="F3734" s="174"/>
      <c r="G3734" s="181"/>
      <c r="H3734" s="127"/>
      <c r="I3734" s="117"/>
      <c r="J3734" s="127"/>
      <c r="K3734" s="149"/>
      <c r="L3734" s="127"/>
      <c r="O3734" s="149"/>
      <c r="P3734" s="127"/>
    </row>
    <row r="3735" spans="6:16">
      <c r="F3735" s="174"/>
      <c r="G3735" s="181"/>
      <c r="H3735" s="127"/>
      <c r="I3735" s="117"/>
      <c r="J3735" s="127"/>
      <c r="K3735" s="149"/>
      <c r="L3735" s="127"/>
      <c r="O3735" s="149"/>
      <c r="P3735" s="127"/>
    </row>
    <row r="3736" spans="6:16">
      <c r="F3736" s="174"/>
      <c r="G3736" s="181"/>
      <c r="H3736" s="127"/>
      <c r="I3736" s="117"/>
      <c r="J3736" s="127"/>
      <c r="K3736" s="149"/>
      <c r="L3736" s="127"/>
      <c r="O3736" s="149"/>
      <c r="P3736" s="127"/>
    </row>
    <row r="3737" spans="6:16">
      <c r="F3737" s="174"/>
      <c r="G3737" s="181"/>
      <c r="H3737" s="127"/>
      <c r="I3737" s="117"/>
      <c r="J3737" s="127"/>
      <c r="K3737" s="149"/>
      <c r="L3737" s="127"/>
      <c r="O3737" s="149"/>
      <c r="P3737" s="127"/>
    </row>
    <row r="3738" spans="6:16">
      <c r="F3738" s="174"/>
      <c r="G3738" s="181"/>
      <c r="H3738" s="127"/>
      <c r="I3738" s="117"/>
      <c r="J3738" s="127"/>
      <c r="K3738" s="149"/>
      <c r="L3738" s="127"/>
      <c r="O3738" s="149"/>
      <c r="P3738" s="127"/>
    </row>
    <row r="3739" spans="6:16">
      <c r="F3739" s="174"/>
      <c r="G3739" s="181"/>
      <c r="H3739" s="127"/>
      <c r="I3739" s="117"/>
      <c r="J3739" s="127"/>
      <c r="K3739" s="149"/>
      <c r="L3739" s="127"/>
      <c r="O3739" s="149"/>
      <c r="P3739" s="127"/>
    </row>
    <row r="3740" spans="6:16">
      <c r="F3740" s="174"/>
      <c r="G3740" s="181"/>
      <c r="H3740" s="127"/>
      <c r="I3740" s="117"/>
      <c r="J3740" s="127"/>
      <c r="K3740" s="149"/>
      <c r="L3740" s="127"/>
      <c r="O3740" s="149"/>
      <c r="P3740" s="127"/>
    </row>
    <row r="3741" spans="6:16">
      <c r="F3741" s="174"/>
      <c r="G3741" s="181"/>
      <c r="H3741" s="127"/>
      <c r="I3741" s="117"/>
      <c r="J3741" s="127"/>
      <c r="K3741" s="149"/>
      <c r="L3741" s="127"/>
      <c r="O3741" s="149"/>
      <c r="P3741" s="127"/>
    </row>
    <row r="3742" spans="6:16">
      <c r="F3742" s="174"/>
      <c r="G3742" s="181"/>
      <c r="H3742" s="127"/>
      <c r="I3742" s="117"/>
      <c r="J3742" s="127"/>
      <c r="K3742" s="149"/>
      <c r="L3742" s="127"/>
      <c r="O3742" s="149"/>
      <c r="P3742" s="127"/>
    </row>
    <row r="3743" spans="6:16">
      <c r="F3743" s="174"/>
      <c r="G3743" s="181"/>
      <c r="H3743" s="127"/>
      <c r="I3743" s="117"/>
      <c r="J3743" s="127"/>
      <c r="K3743" s="149"/>
      <c r="L3743" s="127"/>
      <c r="O3743" s="149"/>
      <c r="P3743" s="127"/>
    </row>
    <row r="3744" spans="6:16">
      <c r="F3744" s="174"/>
      <c r="G3744" s="181"/>
      <c r="H3744" s="127"/>
      <c r="I3744" s="117"/>
      <c r="J3744" s="127"/>
      <c r="K3744" s="149"/>
      <c r="L3744" s="127"/>
      <c r="O3744" s="149"/>
      <c r="P3744" s="127"/>
    </row>
    <row r="3745" spans="6:16">
      <c r="F3745" s="174"/>
      <c r="G3745" s="181"/>
      <c r="H3745" s="127"/>
      <c r="I3745" s="117"/>
      <c r="J3745" s="127"/>
      <c r="K3745" s="149"/>
      <c r="L3745" s="127"/>
      <c r="O3745" s="149"/>
      <c r="P3745" s="127"/>
    </row>
    <row r="3746" spans="6:16">
      <c r="F3746" s="174"/>
      <c r="G3746" s="181"/>
      <c r="H3746" s="127"/>
      <c r="I3746" s="117"/>
      <c r="J3746" s="127"/>
      <c r="K3746" s="149"/>
      <c r="L3746" s="127"/>
      <c r="O3746" s="149"/>
      <c r="P3746" s="127"/>
    </row>
    <row r="3747" spans="6:16">
      <c r="F3747" s="174"/>
      <c r="G3747" s="181"/>
      <c r="H3747" s="127"/>
      <c r="I3747" s="117"/>
      <c r="J3747" s="127"/>
      <c r="K3747" s="149"/>
      <c r="L3747" s="127"/>
      <c r="O3747" s="149"/>
      <c r="P3747" s="127"/>
    </row>
    <row r="3748" spans="6:16">
      <c r="F3748" s="174"/>
      <c r="G3748" s="181"/>
      <c r="H3748" s="127"/>
      <c r="I3748" s="117"/>
      <c r="J3748" s="127"/>
      <c r="K3748" s="149"/>
      <c r="L3748" s="127"/>
      <c r="O3748" s="149"/>
      <c r="P3748" s="127"/>
    </row>
    <row r="3749" spans="6:16">
      <c r="F3749" s="174"/>
      <c r="G3749" s="181"/>
      <c r="H3749" s="127"/>
      <c r="I3749" s="117"/>
      <c r="J3749" s="127"/>
      <c r="K3749" s="149"/>
      <c r="L3749" s="127"/>
      <c r="O3749" s="149"/>
      <c r="P3749" s="127"/>
    </row>
    <row r="3750" spans="6:16">
      <c r="F3750" s="174"/>
      <c r="G3750" s="181"/>
      <c r="H3750" s="127"/>
      <c r="I3750" s="117"/>
      <c r="J3750" s="127"/>
      <c r="K3750" s="149"/>
      <c r="L3750" s="127"/>
      <c r="O3750" s="149"/>
      <c r="P3750" s="127"/>
    </row>
    <row r="3751" spans="6:16">
      <c r="F3751" s="174"/>
      <c r="G3751" s="181"/>
      <c r="H3751" s="127"/>
      <c r="I3751" s="117"/>
      <c r="J3751" s="127"/>
      <c r="K3751" s="149"/>
      <c r="L3751" s="127"/>
      <c r="O3751" s="149"/>
      <c r="P3751" s="127"/>
    </row>
    <row r="3752" spans="6:16">
      <c r="F3752" s="174"/>
      <c r="G3752" s="181"/>
      <c r="H3752" s="127"/>
      <c r="I3752" s="117"/>
      <c r="J3752" s="127"/>
      <c r="K3752" s="149"/>
      <c r="L3752" s="127"/>
      <c r="O3752" s="149"/>
      <c r="P3752" s="127"/>
    </row>
    <row r="3753" spans="6:16">
      <c r="F3753" s="174"/>
      <c r="G3753" s="181"/>
      <c r="H3753" s="127"/>
      <c r="I3753" s="117"/>
      <c r="J3753" s="127"/>
      <c r="K3753" s="149"/>
      <c r="L3753" s="127"/>
      <c r="O3753" s="149"/>
      <c r="P3753" s="127"/>
    </row>
    <row r="3754" spans="6:16">
      <c r="F3754" s="174"/>
      <c r="G3754" s="181"/>
      <c r="H3754" s="127"/>
      <c r="I3754" s="117"/>
      <c r="J3754" s="127"/>
      <c r="K3754" s="149"/>
      <c r="L3754" s="127"/>
      <c r="O3754" s="149"/>
      <c r="P3754" s="127"/>
    </row>
    <row r="3755" spans="6:16">
      <c r="F3755" s="174"/>
      <c r="G3755" s="181"/>
      <c r="H3755" s="127"/>
      <c r="I3755" s="117"/>
      <c r="J3755" s="127"/>
      <c r="K3755" s="149"/>
      <c r="L3755" s="127"/>
      <c r="O3755" s="149"/>
      <c r="P3755" s="127"/>
    </row>
    <row r="3756" spans="6:16">
      <c r="F3756" s="174"/>
      <c r="G3756" s="181"/>
      <c r="H3756" s="127"/>
      <c r="I3756" s="117"/>
      <c r="J3756" s="127"/>
      <c r="K3756" s="149"/>
      <c r="L3756" s="127"/>
      <c r="O3756" s="149"/>
      <c r="P3756" s="127"/>
    </row>
    <row r="3757" spans="6:16">
      <c r="F3757" s="174"/>
      <c r="G3757" s="181"/>
      <c r="H3757" s="127"/>
      <c r="I3757" s="117"/>
      <c r="J3757" s="127"/>
      <c r="K3757" s="149"/>
      <c r="L3757" s="127"/>
      <c r="O3757" s="149"/>
      <c r="P3757" s="127"/>
    </row>
    <row r="3758" spans="6:16">
      <c r="F3758" s="174"/>
      <c r="G3758" s="181"/>
      <c r="H3758" s="127"/>
      <c r="I3758" s="117"/>
      <c r="J3758" s="127"/>
      <c r="K3758" s="149"/>
      <c r="L3758" s="127"/>
      <c r="O3758" s="149"/>
      <c r="P3758" s="127"/>
    </row>
    <row r="3759" spans="6:16">
      <c r="F3759" s="174"/>
      <c r="G3759" s="181"/>
      <c r="H3759" s="127"/>
      <c r="I3759" s="117"/>
      <c r="J3759" s="127"/>
      <c r="K3759" s="149"/>
      <c r="L3759" s="127"/>
      <c r="O3759" s="149"/>
      <c r="P3759" s="127"/>
    </row>
    <row r="3760" spans="6:16">
      <c r="F3760" s="174"/>
      <c r="G3760" s="181"/>
      <c r="H3760" s="127"/>
      <c r="I3760" s="117"/>
      <c r="J3760" s="127"/>
      <c r="K3760" s="149"/>
      <c r="L3760" s="127"/>
      <c r="O3760" s="149"/>
      <c r="P3760" s="127"/>
    </row>
    <row r="3761" spans="6:16">
      <c r="F3761" s="174"/>
      <c r="G3761" s="181"/>
      <c r="H3761" s="127"/>
      <c r="I3761" s="117"/>
      <c r="J3761" s="127"/>
      <c r="K3761" s="149"/>
      <c r="L3761" s="127"/>
      <c r="O3761" s="149"/>
      <c r="P3761" s="127"/>
    </row>
    <row r="3762" spans="6:16">
      <c r="F3762" s="174"/>
      <c r="G3762" s="181"/>
      <c r="H3762" s="127"/>
      <c r="I3762" s="117"/>
      <c r="J3762" s="127"/>
      <c r="K3762" s="149"/>
      <c r="L3762" s="127"/>
      <c r="O3762" s="149"/>
      <c r="P3762" s="127"/>
    </row>
    <row r="3763" spans="6:16">
      <c r="F3763" s="174"/>
      <c r="G3763" s="181"/>
      <c r="H3763" s="127"/>
      <c r="I3763" s="117"/>
      <c r="J3763" s="127"/>
      <c r="K3763" s="149"/>
      <c r="L3763" s="127"/>
      <c r="O3763" s="149"/>
      <c r="P3763" s="127"/>
    </row>
    <row r="3764" spans="6:16">
      <c r="F3764" s="174"/>
      <c r="G3764" s="181"/>
      <c r="H3764" s="127"/>
      <c r="I3764" s="117"/>
      <c r="J3764" s="127"/>
      <c r="K3764" s="149"/>
      <c r="L3764" s="127"/>
      <c r="O3764" s="149"/>
      <c r="P3764" s="127"/>
    </row>
    <row r="3765" spans="6:16">
      <c r="F3765" s="174"/>
      <c r="G3765" s="181"/>
      <c r="H3765" s="127"/>
      <c r="I3765" s="117"/>
      <c r="J3765" s="127"/>
      <c r="K3765" s="149"/>
      <c r="L3765" s="127"/>
      <c r="O3765" s="149"/>
      <c r="P3765" s="127"/>
    </row>
    <row r="3766" spans="6:16">
      <c r="F3766" s="174"/>
      <c r="G3766" s="181"/>
      <c r="H3766" s="127"/>
      <c r="I3766" s="117"/>
      <c r="J3766" s="127"/>
      <c r="K3766" s="149"/>
      <c r="L3766" s="127"/>
      <c r="O3766" s="149"/>
      <c r="P3766" s="127"/>
    </row>
    <row r="3767" spans="6:16">
      <c r="F3767" s="174"/>
      <c r="G3767" s="181"/>
      <c r="H3767" s="127"/>
      <c r="I3767" s="117"/>
      <c r="J3767" s="127"/>
      <c r="K3767" s="149"/>
      <c r="L3767" s="127"/>
      <c r="O3767" s="149"/>
      <c r="P3767" s="127"/>
    </row>
    <row r="3768" spans="6:16">
      <c r="F3768" s="174"/>
      <c r="G3768" s="181"/>
      <c r="H3768" s="127"/>
      <c r="I3768" s="117"/>
      <c r="J3768" s="127"/>
      <c r="K3768" s="149"/>
      <c r="L3768" s="127"/>
      <c r="O3768" s="149"/>
      <c r="P3768" s="127"/>
    </row>
    <row r="3769" spans="6:16">
      <c r="F3769" s="174"/>
      <c r="G3769" s="181"/>
      <c r="H3769" s="127"/>
      <c r="I3769" s="117"/>
      <c r="J3769" s="127"/>
      <c r="K3769" s="149"/>
      <c r="L3769" s="127"/>
      <c r="O3769" s="149"/>
      <c r="P3769" s="127"/>
    </row>
    <row r="3770" spans="6:16">
      <c r="F3770" s="174"/>
      <c r="G3770" s="181"/>
      <c r="H3770" s="127"/>
      <c r="I3770" s="117"/>
      <c r="J3770" s="127"/>
      <c r="K3770" s="149"/>
      <c r="L3770" s="127"/>
      <c r="O3770" s="149"/>
      <c r="P3770" s="127"/>
    </row>
    <row r="3771" spans="6:16">
      <c r="F3771" s="174"/>
      <c r="G3771" s="181"/>
      <c r="H3771" s="127"/>
      <c r="I3771" s="117"/>
      <c r="J3771" s="127"/>
      <c r="K3771" s="149"/>
      <c r="L3771" s="127"/>
      <c r="O3771" s="149"/>
      <c r="P3771" s="127"/>
    </row>
    <row r="3772" spans="6:16">
      <c r="F3772" s="174"/>
      <c r="G3772" s="181"/>
      <c r="H3772" s="127"/>
      <c r="I3772" s="117"/>
      <c r="J3772" s="127"/>
      <c r="K3772" s="149"/>
      <c r="L3772" s="127"/>
      <c r="O3772" s="149"/>
      <c r="P3772" s="127"/>
    </row>
    <row r="3773" spans="6:16">
      <c r="F3773" s="174"/>
      <c r="G3773" s="181"/>
      <c r="H3773" s="127"/>
      <c r="I3773" s="117"/>
      <c r="J3773" s="127"/>
      <c r="K3773" s="149"/>
      <c r="L3773" s="127"/>
      <c r="O3773" s="149"/>
      <c r="P3773" s="127"/>
    </row>
    <row r="3774" spans="6:16">
      <c r="F3774" s="174"/>
      <c r="G3774" s="181"/>
      <c r="H3774" s="127"/>
      <c r="I3774" s="117"/>
      <c r="J3774" s="127"/>
      <c r="K3774" s="149"/>
      <c r="L3774" s="127"/>
      <c r="O3774" s="149"/>
      <c r="P3774" s="127"/>
    </row>
    <row r="3775" spans="6:16">
      <c r="F3775" s="174"/>
      <c r="G3775" s="181"/>
      <c r="H3775" s="127"/>
      <c r="I3775" s="117"/>
      <c r="J3775" s="127"/>
      <c r="K3775" s="149"/>
      <c r="L3775" s="127"/>
      <c r="O3775" s="149"/>
      <c r="P3775" s="127"/>
    </row>
    <row r="3776" spans="6:16">
      <c r="F3776" s="174"/>
      <c r="G3776" s="181"/>
      <c r="H3776" s="127"/>
      <c r="I3776" s="117"/>
      <c r="J3776" s="127"/>
      <c r="K3776" s="149"/>
      <c r="L3776" s="127"/>
      <c r="O3776" s="149"/>
      <c r="P3776" s="127"/>
    </row>
    <row r="3777" spans="6:16">
      <c r="F3777" s="174"/>
      <c r="G3777" s="181"/>
      <c r="H3777" s="127"/>
      <c r="I3777" s="117"/>
      <c r="J3777" s="127"/>
      <c r="K3777" s="149"/>
      <c r="L3777" s="127"/>
      <c r="O3777" s="149"/>
      <c r="P3777" s="127"/>
    </row>
    <row r="3778" spans="6:16">
      <c r="F3778" s="174"/>
      <c r="G3778" s="181"/>
      <c r="H3778" s="127"/>
      <c r="I3778" s="117"/>
      <c r="J3778" s="127"/>
      <c r="K3778" s="149"/>
      <c r="L3778" s="127"/>
      <c r="O3778" s="149"/>
      <c r="P3778" s="127"/>
    </row>
    <row r="3779" spans="6:16">
      <c r="F3779" s="174"/>
      <c r="G3779" s="181"/>
      <c r="H3779" s="127"/>
      <c r="I3779" s="117"/>
      <c r="J3779" s="127"/>
      <c r="K3779" s="149"/>
      <c r="L3779" s="127"/>
      <c r="O3779" s="149"/>
      <c r="P3779" s="127"/>
    </row>
    <row r="3780" spans="6:16">
      <c r="F3780" s="174"/>
      <c r="G3780" s="181"/>
      <c r="H3780" s="127"/>
      <c r="I3780" s="117"/>
      <c r="J3780" s="127"/>
      <c r="K3780" s="149"/>
      <c r="L3780" s="127"/>
      <c r="O3780" s="149"/>
      <c r="P3780" s="127"/>
    </row>
    <row r="3781" spans="6:16">
      <c r="F3781" s="174"/>
      <c r="G3781" s="181"/>
      <c r="H3781" s="127"/>
      <c r="I3781" s="117"/>
      <c r="J3781" s="127"/>
      <c r="K3781" s="149"/>
      <c r="L3781" s="127"/>
      <c r="O3781" s="149"/>
      <c r="P3781" s="127"/>
    </row>
    <row r="3782" spans="6:16">
      <c r="F3782" s="174"/>
      <c r="G3782" s="181"/>
      <c r="H3782" s="127"/>
      <c r="I3782" s="117"/>
      <c r="J3782" s="127"/>
      <c r="K3782" s="149"/>
      <c r="L3782" s="127"/>
      <c r="O3782" s="149"/>
      <c r="P3782" s="127"/>
    </row>
    <row r="3783" spans="6:16">
      <c r="F3783" s="174"/>
      <c r="G3783" s="181"/>
      <c r="H3783" s="127"/>
      <c r="I3783" s="117"/>
      <c r="J3783" s="127"/>
      <c r="K3783" s="149"/>
      <c r="L3783" s="127"/>
      <c r="O3783" s="149"/>
      <c r="P3783" s="127"/>
    </row>
    <row r="3784" spans="6:16">
      <c r="F3784" s="174"/>
      <c r="G3784" s="181"/>
      <c r="H3784" s="127"/>
      <c r="I3784" s="117"/>
      <c r="J3784" s="127"/>
      <c r="K3784" s="149"/>
      <c r="L3784" s="127"/>
      <c r="O3784" s="149"/>
      <c r="P3784" s="127"/>
    </row>
    <row r="3785" spans="6:16">
      <c r="F3785" s="174"/>
      <c r="G3785" s="181"/>
      <c r="H3785" s="127"/>
      <c r="I3785" s="117"/>
      <c r="J3785" s="127"/>
      <c r="K3785" s="149"/>
      <c r="L3785" s="127"/>
      <c r="O3785" s="149"/>
      <c r="P3785" s="127"/>
    </row>
    <row r="3786" spans="6:16">
      <c r="F3786" s="174"/>
      <c r="G3786" s="181"/>
      <c r="H3786" s="127"/>
      <c r="I3786" s="117"/>
      <c r="J3786" s="127"/>
      <c r="K3786" s="149"/>
      <c r="L3786" s="127"/>
      <c r="O3786" s="149"/>
      <c r="P3786" s="127"/>
    </row>
    <row r="3787" spans="6:16">
      <c r="F3787" s="174"/>
      <c r="G3787" s="181"/>
      <c r="H3787" s="127"/>
      <c r="I3787" s="117"/>
      <c r="J3787" s="127"/>
      <c r="K3787" s="149"/>
      <c r="L3787" s="127"/>
      <c r="O3787" s="149"/>
      <c r="P3787" s="127"/>
    </row>
    <row r="3788" spans="6:16">
      <c r="F3788" s="174"/>
      <c r="G3788" s="181"/>
      <c r="H3788" s="127"/>
      <c r="I3788" s="117"/>
      <c r="J3788" s="127"/>
      <c r="K3788" s="149"/>
      <c r="L3788" s="127"/>
      <c r="O3788" s="149"/>
      <c r="P3788" s="127"/>
    </row>
    <row r="3789" spans="6:16">
      <c r="F3789" s="174"/>
      <c r="G3789" s="181"/>
      <c r="H3789" s="127"/>
      <c r="I3789" s="117"/>
      <c r="J3789" s="127"/>
      <c r="K3789" s="149"/>
      <c r="L3789" s="127"/>
      <c r="O3789" s="149"/>
      <c r="P3789" s="127"/>
    </row>
    <row r="3790" spans="6:16">
      <c r="F3790" s="174"/>
      <c r="G3790" s="181"/>
      <c r="H3790" s="127"/>
      <c r="I3790" s="117"/>
      <c r="J3790" s="127"/>
      <c r="K3790" s="149"/>
      <c r="L3790" s="127"/>
      <c r="O3790" s="149"/>
      <c r="P3790" s="127"/>
    </row>
    <row r="3791" spans="6:16">
      <c r="F3791" s="174"/>
      <c r="G3791" s="181"/>
      <c r="H3791" s="127"/>
      <c r="I3791" s="117"/>
      <c r="J3791" s="127"/>
      <c r="K3791" s="149"/>
      <c r="L3791" s="127"/>
      <c r="O3791" s="149"/>
      <c r="P3791" s="127"/>
    </row>
    <row r="3792" spans="6:16">
      <c r="F3792" s="174"/>
      <c r="G3792" s="181"/>
      <c r="H3792" s="127"/>
      <c r="I3792" s="117"/>
      <c r="J3792" s="127"/>
      <c r="K3792" s="149"/>
      <c r="L3792" s="127"/>
      <c r="O3792" s="149"/>
      <c r="P3792" s="127"/>
    </row>
    <row r="3793" spans="6:16">
      <c r="F3793" s="174"/>
      <c r="G3793" s="181"/>
      <c r="H3793" s="127"/>
      <c r="I3793" s="117"/>
      <c r="J3793" s="127"/>
      <c r="K3793" s="149"/>
      <c r="L3793" s="127"/>
      <c r="O3793" s="149"/>
      <c r="P3793" s="127"/>
    </row>
    <row r="3794" spans="6:16">
      <c r="F3794" s="174"/>
      <c r="G3794" s="181"/>
      <c r="H3794" s="127"/>
      <c r="I3794" s="117"/>
      <c r="J3794" s="127"/>
      <c r="K3794" s="149"/>
      <c r="L3794" s="127"/>
      <c r="O3794" s="149"/>
      <c r="P3794" s="127"/>
    </row>
    <row r="3795" spans="6:16">
      <c r="F3795" s="174"/>
      <c r="G3795" s="181"/>
      <c r="H3795" s="127"/>
      <c r="I3795" s="117"/>
      <c r="J3795" s="127"/>
      <c r="K3795" s="149"/>
      <c r="L3795" s="127"/>
      <c r="O3795" s="149"/>
      <c r="P3795" s="127"/>
    </row>
    <row r="3796" spans="6:16">
      <c r="F3796" s="174"/>
      <c r="G3796" s="181"/>
      <c r="H3796" s="127"/>
      <c r="I3796" s="117"/>
      <c r="J3796" s="127"/>
      <c r="K3796" s="149"/>
      <c r="L3796" s="127"/>
      <c r="O3796" s="149"/>
      <c r="P3796" s="127"/>
    </row>
    <row r="3797" spans="6:16">
      <c r="F3797" s="174"/>
      <c r="G3797" s="181"/>
      <c r="H3797" s="127"/>
      <c r="I3797" s="117"/>
      <c r="J3797" s="127"/>
      <c r="K3797" s="149"/>
      <c r="L3797" s="127"/>
      <c r="O3797" s="149"/>
      <c r="P3797" s="127"/>
    </row>
    <row r="3798" spans="6:16">
      <c r="F3798" s="174"/>
      <c r="G3798" s="181"/>
      <c r="H3798" s="127"/>
      <c r="I3798" s="117"/>
      <c r="J3798" s="127"/>
      <c r="K3798" s="149"/>
      <c r="L3798" s="127"/>
      <c r="O3798" s="149"/>
      <c r="P3798" s="127"/>
    </row>
    <row r="3799" spans="6:16">
      <c r="F3799" s="174"/>
      <c r="G3799" s="181"/>
      <c r="H3799" s="127"/>
      <c r="I3799" s="117"/>
      <c r="J3799" s="127"/>
      <c r="K3799" s="149"/>
      <c r="L3799" s="127"/>
      <c r="O3799" s="149"/>
      <c r="P3799" s="127"/>
    </row>
    <row r="3800" spans="6:16">
      <c r="F3800" s="174"/>
      <c r="G3800" s="181"/>
      <c r="H3800" s="127"/>
      <c r="I3800" s="117"/>
      <c r="J3800" s="127"/>
      <c r="K3800" s="149"/>
      <c r="L3800" s="127"/>
      <c r="O3800" s="149"/>
      <c r="P3800" s="127"/>
    </row>
    <row r="3801" spans="6:16">
      <c r="F3801" s="174"/>
      <c r="G3801" s="181"/>
      <c r="H3801" s="127"/>
      <c r="I3801" s="117"/>
      <c r="J3801" s="127"/>
      <c r="K3801" s="149"/>
      <c r="L3801" s="127"/>
      <c r="O3801" s="149"/>
      <c r="P3801" s="127"/>
    </row>
    <row r="3802" spans="6:16">
      <c r="F3802" s="174"/>
      <c r="G3802" s="181"/>
      <c r="H3802" s="127"/>
      <c r="I3802" s="117"/>
      <c r="J3802" s="127"/>
      <c r="K3802" s="149"/>
      <c r="L3802" s="127"/>
      <c r="O3802" s="149"/>
      <c r="P3802" s="127"/>
    </row>
    <row r="3803" spans="6:16">
      <c r="F3803" s="174"/>
      <c r="G3803" s="181"/>
      <c r="H3803" s="127"/>
      <c r="I3803" s="117"/>
      <c r="J3803" s="127"/>
      <c r="K3803" s="149"/>
      <c r="L3803" s="127"/>
      <c r="O3803" s="149"/>
      <c r="P3803" s="127"/>
    </row>
    <row r="3804" spans="6:16">
      <c r="F3804" s="174"/>
      <c r="G3804" s="181"/>
      <c r="H3804" s="127"/>
      <c r="I3804" s="117"/>
      <c r="J3804" s="127"/>
      <c r="K3804" s="149"/>
      <c r="L3804" s="127"/>
      <c r="O3804" s="149"/>
      <c r="P3804" s="127"/>
    </row>
    <row r="3805" spans="6:16">
      <c r="F3805" s="174"/>
      <c r="G3805" s="181"/>
      <c r="H3805" s="127"/>
      <c r="I3805" s="117"/>
      <c r="J3805" s="127"/>
      <c r="K3805" s="149"/>
      <c r="L3805" s="127"/>
      <c r="O3805" s="149"/>
      <c r="P3805" s="127"/>
    </row>
    <row r="3806" spans="6:16">
      <c r="F3806" s="174"/>
      <c r="G3806" s="181"/>
      <c r="H3806" s="127"/>
      <c r="I3806" s="117"/>
      <c r="J3806" s="127"/>
      <c r="K3806" s="149"/>
      <c r="L3806" s="127"/>
      <c r="O3806" s="149"/>
      <c r="P3806" s="127"/>
    </row>
    <row r="3807" spans="6:16">
      <c r="F3807" s="174"/>
      <c r="G3807" s="181"/>
      <c r="H3807" s="127"/>
      <c r="I3807" s="117"/>
      <c r="J3807" s="127"/>
      <c r="K3807" s="149"/>
      <c r="L3807" s="127"/>
      <c r="O3807" s="149"/>
      <c r="P3807" s="127"/>
    </row>
    <row r="3808" spans="6:16">
      <c r="F3808" s="174"/>
      <c r="G3808" s="181"/>
      <c r="H3808" s="127"/>
      <c r="I3808" s="117"/>
      <c r="J3808" s="127"/>
      <c r="K3808" s="149"/>
      <c r="L3808" s="127"/>
      <c r="O3808" s="149"/>
      <c r="P3808" s="127"/>
    </row>
    <row r="3809" spans="6:16">
      <c r="F3809" s="174"/>
      <c r="G3809" s="181"/>
      <c r="H3809" s="127"/>
      <c r="I3809" s="117"/>
      <c r="J3809" s="127"/>
      <c r="K3809" s="149"/>
      <c r="L3809" s="127"/>
      <c r="O3809" s="149"/>
      <c r="P3809" s="127"/>
    </row>
    <row r="3810" spans="6:16">
      <c r="F3810" s="174"/>
      <c r="G3810" s="181"/>
      <c r="H3810" s="127"/>
      <c r="I3810" s="117"/>
      <c r="J3810" s="127"/>
      <c r="K3810" s="149"/>
      <c r="L3810" s="127"/>
      <c r="O3810" s="149"/>
      <c r="P3810" s="127"/>
    </row>
    <row r="3811" spans="6:16">
      <c r="F3811" s="174"/>
      <c r="G3811" s="181"/>
      <c r="H3811" s="127"/>
      <c r="I3811" s="117"/>
      <c r="J3811" s="127"/>
      <c r="K3811" s="149"/>
      <c r="L3811" s="127"/>
      <c r="O3811" s="149"/>
      <c r="P3811" s="127"/>
    </row>
    <row r="3812" spans="6:16">
      <c r="F3812" s="174"/>
      <c r="G3812" s="181"/>
      <c r="H3812" s="127"/>
      <c r="I3812" s="117"/>
      <c r="J3812" s="127"/>
      <c r="K3812" s="149"/>
      <c r="L3812" s="127"/>
      <c r="O3812" s="149"/>
      <c r="P3812" s="127"/>
    </row>
    <row r="3813" spans="6:16">
      <c r="F3813" s="174"/>
      <c r="G3813" s="181"/>
      <c r="H3813" s="127"/>
      <c r="I3813" s="117"/>
      <c r="J3813" s="127"/>
      <c r="K3813" s="149"/>
      <c r="L3813" s="127"/>
      <c r="O3813" s="149"/>
      <c r="P3813" s="127"/>
    </row>
    <row r="3814" spans="6:16">
      <c r="F3814" s="174"/>
      <c r="G3814" s="181"/>
      <c r="H3814" s="127"/>
      <c r="I3814" s="117"/>
      <c r="J3814" s="127"/>
      <c r="K3814" s="149"/>
      <c r="L3814" s="127"/>
      <c r="O3814" s="149"/>
      <c r="P3814" s="127"/>
    </row>
    <row r="3815" spans="6:16">
      <c r="F3815" s="174"/>
      <c r="G3815" s="181"/>
      <c r="H3815" s="127"/>
      <c r="I3815" s="117"/>
      <c r="J3815" s="127"/>
      <c r="K3815" s="149"/>
      <c r="L3815" s="127"/>
      <c r="O3815" s="149"/>
      <c r="P3815" s="127"/>
    </row>
    <row r="3816" spans="6:16">
      <c r="F3816" s="174"/>
      <c r="G3816" s="181"/>
      <c r="H3816" s="127"/>
      <c r="I3816" s="117"/>
      <c r="J3816" s="127"/>
      <c r="K3816" s="149"/>
      <c r="L3816" s="127"/>
      <c r="O3816" s="149"/>
      <c r="P3816" s="127"/>
    </row>
    <row r="3817" spans="6:16">
      <c r="F3817" s="174"/>
      <c r="G3817" s="181"/>
      <c r="H3817" s="127"/>
      <c r="I3817" s="117"/>
      <c r="J3817" s="127"/>
      <c r="K3817" s="149"/>
      <c r="L3817" s="127"/>
      <c r="O3817" s="149"/>
      <c r="P3817" s="127"/>
    </row>
    <row r="3818" spans="6:16">
      <c r="F3818" s="174"/>
      <c r="G3818" s="181"/>
      <c r="H3818" s="127"/>
      <c r="I3818" s="117"/>
      <c r="J3818" s="127"/>
      <c r="K3818" s="149"/>
      <c r="L3818" s="127"/>
      <c r="O3818" s="149"/>
      <c r="P3818" s="127"/>
    </row>
    <row r="3819" spans="6:16">
      <c r="F3819" s="174"/>
      <c r="G3819" s="181"/>
      <c r="H3819" s="127"/>
      <c r="I3819" s="117"/>
      <c r="J3819" s="127"/>
      <c r="K3819" s="149"/>
      <c r="L3819" s="127"/>
      <c r="O3819" s="149"/>
      <c r="P3819" s="127"/>
    </row>
    <row r="3820" spans="6:16">
      <c r="F3820" s="174"/>
      <c r="G3820" s="181"/>
      <c r="H3820" s="127"/>
      <c r="I3820" s="117"/>
      <c r="J3820" s="127"/>
      <c r="K3820" s="149"/>
      <c r="L3820" s="127"/>
      <c r="O3820" s="149"/>
      <c r="P3820" s="127"/>
    </row>
    <row r="3821" spans="6:16">
      <c r="F3821" s="174"/>
      <c r="G3821" s="181"/>
      <c r="H3821" s="127"/>
      <c r="I3821" s="117"/>
      <c r="J3821" s="127"/>
      <c r="K3821" s="149"/>
      <c r="L3821" s="127"/>
      <c r="O3821" s="149"/>
      <c r="P3821" s="127"/>
    </row>
    <row r="3822" spans="6:16">
      <c r="F3822" s="174"/>
      <c r="G3822" s="181"/>
      <c r="H3822" s="127"/>
      <c r="I3822" s="117"/>
      <c r="J3822" s="127"/>
      <c r="K3822" s="149"/>
      <c r="L3822" s="127"/>
      <c r="O3822" s="149"/>
      <c r="P3822" s="127"/>
    </row>
    <row r="3823" spans="6:16">
      <c r="F3823" s="174"/>
      <c r="G3823" s="181"/>
      <c r="H3823" s="127"/>
      <c r="I3823" s="117"/>
      <c r="J3823" s="127"/>
      <c r="K3823" s="149"/>
      <c r="L3823" s="127"/>
      <c r="O3823" s="149"/>
      <c r="P3823" s="127"/>
    </row>
    <row r="3824" spans="6:16">
      <c r="F3824" s="174"/>
      <c r="G3824" s="181"/>
      <c r="H3824" s="127"/>
      <c r="I3824" s="117"/>
      <c r="J3824" s="127"/>
      <c r="K3824" s="149"/>
      <c r="L3824" s="127"/>
      <c r="O3824" s="149"/>
      <c r="P3824" s="127"/>
    </row>
    <row r="3825" spans="6:16">
      <c r="F3825" s="174"/>
      <c r="G3825" s="181"/>
      <c r="H3825" s="127"/>
      <c r="I3825" s="117"/>
      <c r="J3825" s="127"/>
      <c r="K3825" s="149"/>
      <c r="L3825" s="127"/>
      <c r="O3825" s="149"/>
      <c r="P3825" s="127"/>
    </row>
    <row r="3826" spans="6:16">
      <c r="F3826" s="174"/>
      <c r="G3826" s="181"/>
      <c r="H3826" s="127"/>
      <c r="I3826" s="117"/>
      <c r="J3826" s="127"/>
      <c r="K3826" s="149"/>
      <c r="L3826" s="127"/>
      <c r="O3826" s="149"/>
      <c r="P3826" s="127"/>
    </row>
    <row r="3827" spans="6:16">
      <c r="F3827" s="174"/>
      <c r="G3827" s="181"/>
      <c r="H3827" s="127"/>
      <c r="I3827" s="117"/>
      <c r="J3827" s="127"/>
      <c r="K3827" s="149"/>
      <c r="L3827" s="127"/>
      <c r="O3827" s="149"/>
      <c r="P3827" s="127"/>
    </row>
    <row r="3828" spans="6:16">
      <c r="F3828" s="174"/>
      <c r="G3828" s="181"/>
      <c r="H3828" s="127"/>
      <c r="I3828" s="117"/>
      <c r="J3828" s="127"/>
      <c r="K3828" s="149"/>
      <c r="L3828" s="127"/>
      <c r="O3828" s="149"/>
      <c r="P3828" s="127"/>
    </row>
    <row r="3829" spans="6:16">
      <c r="F3829" s="174"/>
      <c r="G3829" s="181"/>
      <c r="H3829" s="127"/>
      <c r="I3829" s="117"/>
      <c r="J3829" s="127"/>
      <c r="K3829" s="149"/>
      <c r="L3829" s="127"/>
      <c r="O3829" s="149"/>
      <c r="P3829" s="127"/>
    </row>
    <row r="3830" spans="6:16">
      <c r="F3830" s="174"/>
      <c r="G3830" s="181"/>
      <c r="H3830" s="127"/>
      <c r="I3830" s="117"/>
      <c r="J3830" s="127"/>
      <c r="K3830" s="149"/>
      <c r="L3830" s="127"/>
      <c r="O3830" s="149"/>
      <c r="P3830" s="127"/>
    </row>
    <row r="3831" spans="6:16">
      <c r="F3831" s="174"/>
      <c r="G3831" s="181"/>
      <c r="H3831" s="127"/>
      <c r="I3831" s="117"/>
      <c r="J3831" s="127"/>
      <c r="K3831" s="149"/>
      <c r="L3831" s="127"/>
      <c r="O3831" s="149"/>
      <c r="P3831" s="127"/>
    </row>
    <row r="3832" spans="6:16">
      <c r="F3832" s="174"/>
      <c r="G3832" s="181"/>
      <c r="H3832" s="127"/>
      <c r="I3832" s="117"/>
      <c r="J3832" s="127"/>
      <c r="K3832" s="149"/>
      <c r="L3832" s="127"/>
      <c r="O3832" s="149"/>
      <c r="P3832" s="127"/>
    </row>
    <row r="3833" spans="6:16">
      <c r="F3833" s="174"/>
      <c r="G3833" s="181"/>
      <c r="H3833" s="127"/>
      <c r="I3833" s="117"/>
      <c r="J3833" s="127"/>
      <c r="K3833" s="149"/>
      <c r="L3833" s="127"/>
      <c r="O3833" s="149"/>
      <c r="P3833" s="127"/>
    </row>
    <row r="3834" spans="6:16">
      <c r="F3834" s="174"/>
      <c r="G3834" s="181"/>
      <c r="H3834" s="127"/>
      <c r="I3834" s="117"/>
      <c r="J3834" s="127"/>
      <c r="K3834" s="149"/>
      <c r="L3834" s="127"/>
      <c r="O3834" s="149"/>
      <c r="P3834" s="127"/>
    </row>
    <row r="3835" spans="6:16">
      <c r="F3835" s="174"/>
      <c r="G3835" s="181"/>
      <c r="H3835" s="127"/>
      <c r="I3835" s="117"/>
      <c r="J3835" s="127"/>
      <c r="K3835" s="149"/>
      <c r="L3835" s="127"/>
      <c r="O3835" s="149"/>
      <c r="P3835" s="127"/>
    </row>
    <row r="3836" spans="6:16">
      <c r="F3836" s="174"/>
      <c r="G3836" s="181"/>
      <c r="H3836" s="127"/>
      <c r="I3836" s="117"/>
      <c r="J3836" s="127"/>
      <c r="K3836" s="149"/>
      <c r="L3836" s="127"/>
      <c r="O3836" s="149"/>
      <c r="P3836" s="127"/>
    </row>
    <row r="3837" spans="6:16">
      <c r="F3837" s="174"/>
      <c r="G3837" s="181"/>
      <c r="H3837" s="127"/>
      <c r="I3837" s="117"/>
      <c r="J3837" s="127"/>
      <c r="K3837" s="149"/>
      <c r="L3837" s="127"/>
      <c r="O3837" s="149"/>
      <c r="P3837" s="127"/>
    </row>
    <row r="3838" spans="6:16">
      <c r="F3838" s="174"/>
      <c r="G3838" s="181"/>
      <c r="H3838" s="127"/>
      <c r="I3838" s="117"/>
      <c r="J3838" s="127"/>
      <c r="K3838" s="149"/>
      <c r="L3838" s="127"/>
      <c r="O3838" s="149"/>
      <c r="P3838" s="127"/>
    </row>
    <row r="3839" spans="6:16">
      <c r="F3839" s="174"/>
      <c r="G3839" s="181"/>
      <c r="H3839" s="127"/>
      <c r="I3839" s="117"/>
      <c r="J3839" s="127"/>
      <c r="K3839" s="149"/>
      <c r="L3839" s="127"/>
      <c r="O3839" s="149"/>
      <c r="P3839" s="127"/>
    </row>
    <row r="3840" spans="6:16">
      <c r="F3840" s="174"/>
      <c r="G3840" s="181"/>
      <c r="H3840" s="127"/>
      <c r="I3840" s="117"/>
      <c r="J3840" s="127"/>
      <c r="K3840" s="149"/>
      <c r="L3840" s="127"/>
      <c r="O3840" s="149"/>
      <c r="P3840" s="127"/>
    </row>
    <row r="3841" spans="6:16">
      <c r="F3841" s="174"/>
      <c r="G3841" s="181"/>
      <c r="H3841" s="127"/>
      <c r="I3841" s="117"/>
      <c r="J3841" s="127"/>
      <c r="K3841" s="149"/>
      <c r="L3841" s="127"/>
      <c r="O3841" s="149"/>
      <c r="P3841" s="127"/>
    </row>
    <row r="3842" spans="6:16">
      <c r="F3842" s="174"/>
      <c r="G3842" s="181"/>
      <c r="H3842" s="127"/>
      <c r="I3842" s="117"/>
      <c r="J3842" s="127"/>
      <c r="K3842" s="149"/>
      <c r="L3842" s="127"/>
      <c r="O3842" s="149"/>
      <c r="P3842" s="127"/>
    </row>
    <row r="3843" spans="6:16">
      <c r="F3843" s="174"/>
      <c r="G3843" s="181"/>
      <c r="H3843" s="127"/>
      <c r="I3843" s="117"/>
      <c r="J3843" s="127"/>
      <c r="K3843" s="149"/>
      <c r="L3843" s="127"/>
      <c r="O3843" s="149"/>
      <c r="P3843" s="127"/>
    </row>
    <row r="3844" spans="6:16">
      <c r="F3844" s="174"/>
      <c r="G3844" s="181"/>
      <c r="H3844" s="127"/>
      <c r="I3844" s="117"/>
      <c r="J3844" s="127"/>
      <c r="K3844" s="149"/>
      <c r="L3844" s="127"/>
      <c r="O3844" s="149"/>
      <c r="P3844" s="127"/>
    </row>
    <row r="3845" spans="6:16">
      <c r="F3845" s="174"/>
      <c r="G3845" s="181"/>
      <c r="H3845" s="127"/>
      <c r="I3845" s="117"/>
      <c r="J3845" s="127"/>
      <c r="K3845" s="149"/>
      <c r="L3845" s="127"/>
      <c r="O3845" s="149"/>
      <c r="P3845" s="127"/>
    </row>
    <row r="3846" spans="6:16">
      <c r="F3846" s="174"/>
      <c r="G3846" s="181"/>
      <c r="H3846" s="127"/>
      <c r="I3846" s="117"/>
      <c r="J3846" s="127"/>
      <c r="K3846" s="149"/>
      <c r="L3846" s="127"/>
      <c r="O3846" s="149"/>
      <c r="P3846" s="127"/>
    </row>
    <row r="3847" spans="6:16">
      <c r="F3847" s="174"/>
      <c r="G3847" s="181"/>
      <c r="H3847" s="127"/>
      <c r="I3847" s="117"/>
      <c r="J3847" s="127"/>
      <c r="K3847" s="149"/>
      <c r="L3847" s="127"/>
      <c r="O3847" s="149"/>
      <c r="P3847" s="127"/>
    </row>
    <row r="3848" spans="6:16">
      <c r="F3848" s="174"/>
      <c r="G3848" s="181"/>
      <c r="H3848" s="127"/>
      <c r="I3848" s="117"/>
      <c r="J3848" s="127"/>
      <c r="K3848" s="149"/>
      <c r="L3848" s="127"/>
      <c r="O3848" s="149"/>
      <c r="P3848" s="127"/>
    </row>
    <row r="3849" spans="6:16">
      <c r="F3849" s="174"/>
      <c r="G3849" s="181"/>
      <c r="H3849" s="127"/>
      <c r="I3849" s="117"/>
      <c r="J3849" s="127"/>
      <c r="K3849" s="149"/>
      <c r="L3849" s="127"/>
      <c r="O3849" s="149"/>
      <c r="P3849" s="127"/>
    </row>
    <row r="3850" spans="6:16">
      <c r="F3850" s="174"/>
      <c r="G3850" s="181"/>
      <c r="H3850" s="127"/>
      <c r="I3850" s="117"/>
      <c r="J3850" s="127"/>
      <c r="K3850" s="149"/>
      <c r="L3850" s="127"/>
      <c r="O3850" s="149"/>
      <c r="P3850" s="127"/>
    </row>
    <row r="3851" spans="6:16">
      <c r="F3851" s="174"/>
      <c r="G3851" s="181"/>
      <c r="H3851" s="127"/>
      <c r="I3851" s="117"/>
      <c r="J3851" s="127"/>
      <c r="K3851" s="149"/>
      <c r="L3851" s="127"/>
      <c r="O3851" s="149"/>
      <c r="P3851" s="127"/>
    </row>
    <row r="3852" spans="6:16">
      <c r="F3852" s="174"/>
      <c r="G3852" s="181"/>
      <c r="H3852" s="127"/>
      <c r="I3852" s="117"/>
      <c r="J3852" s="127"/>
      <c r="K3852" s="149"/>
      <c r="L3852" s="127"/>
      <c r="O3852" s="149"/>
      <c r="P3852" s="127"/>
    </row>
    <row r="3853" spans="6:16">
      <c r="F3853" s="174"/>
      <c r="G3853" s="181"/>
      <c r="H3853" s="127"/>
      <c r="I3853" s="117"/>
      <c r="J3853" s="127"/>
      <c r="K3853" s="149"/>
      <c r="L3853" s="127"/>
      <c r="O3853" s="149"/>
      <c r="P3853" s="127"/>
    </row>
    <row r="3854" spans="6:16">
      <c r="F3854" s="174"/>
      <c r="G3854" s="181"/>
      <c r="H3854" s="127"/>
      <c r="I3854" s="117"/>
      <c r="J3854" s="127"/>
      <c r="K3854" s="149"/>
      <c r="L3854" s="127"/>
      <c r="O3854" s="149"/>
      <c r="P3854" s="127"/>
    </row>
    <row r="3855" spans="6:16">
      <c r="F3855" s="174"/>
      <c r="G3855" s="181"/>
      <c r="H3855" s="127"/>
      <c r="I3855" s="117"/>
      <c r="J3855" s="127"/>
      <c r="K3855" s="149"/>
      <c r="L3855" s="127"/>
      <c r="O3855" s="149"/>
      <c r="P3855" s="127"/>
    </row>
    <row r="3856" spans="6:16">
      <c r="F3856" s="174"/>
      <c r="G3856" s="181"/>
      <c r="H3856" s="127"/>
      <c r="I3856" s="117"/>
      <c r="J3856" s="127"/>
      <c r="K3856" s="149"/>
      <c r="L3856" s="127"/>
      <c r="O3856" s="149"/>
      <c r="P3856" s="127"/>
    </row>
    <row r="3857" spans="6:16">
      <c r="F3857" s="174"/>
      <c r="G3857" s="181"/>
      <c r="H3857" s="127"/>
      <c r="I3857" s="117"/>
      <c r="J3857" s="127"/>
      <c r="K3857" s="149"/>
      <c r="L3857" s="127"/>
      <c r="O3857" s="149"/>
      <c r="P3857" s="127"/>
    </row>
    <row r="3858" spans="6:16">
      <c r="F3858" s="174"/>
      <c r="G3858" s="181"/>
      <c r="H3858" s="127"/>
      <c r="I3858" s="117"/>
      <c r="J3858" s="127"/>
      <c r="K3858" s="149"/>
      <c r="L3858" s="127"/>
      <c r="O3858" s="149"/>
      <c r="P3858" s="127"/>
    </row>
    <row r="3859" spans="6:16">
      <c r="F3859" s="174"/>
      <c r="G3859" s="181"/>
      <c r="H3859" s="127"/>
      <c r="I3859" s="117"/>
      <c r="J3859" s="127"/>
      <c r="K3859" s="149"/>
      <c r="L3859" s="127"/>
      <c r="O3859" s="149"/>
      <c r="P3859" s="127"/>
    </row>
    <row r="3860" spans="6:16">
      <c r="F3860" s="174"/>
      <c r="G3860" s="181"/>
      <c r="H3860" s="127"/>
      <c r="I3860" s="117"/>
      <c r="J3860" s="127"/>
      <c r="K3860" s="149"/>
      <c r="L3860" s="127"/>
      <c r="O3860" s="149"/>
      <c r="P3860" s="127"/>
    </row>
    <row r="3861" spans="6:16">
      <c r="F3861" s="174"/>
      <c r="G3861" s="181"/>
      <c r="H3861" s="127"/>
      <c r="I3861" s="117"/>
      <c r="J3861" s="127"/>
      <c r="K3861" s="149"/>
      <c r="L3861" s="127"/>
      <c r="O3861" s="149"/>
      <c r="P3861" s="127"/>
    </row>
    <row r="3862" spans="6:16">
      <c r="F3862" s="174"/>
      <c r="G3862" s="181"/>
      <c r="H3862" s="127"/>
      <c r="I3862" s="117"/>
      <c r="J3862" s="127"/>
      <c r="K3862" s="149"/>
      <c r="L3862" s="127"/>
      <c r="O3862" s="149"/>
      <c r="P3862" s="127"/>
    </row>
    <row r="3863" spans="6:16">
      <c r="F3863" s="174"/>
      <c r="G3863" s="181"/>
      <c r="H3863" s="127"/>
      <c r="I3863" s="117"/>
      <c r="J3863" s="127"/>
      <c r="K3863" s="149"/>
      <c r="L3863" s="127"/>
      <c r="O3863" s="149"/>
      <c r="P3863" s="127"/>
    </row>
    <row r="3864" spans="6:16">
      <c r="F3864" s="174"/>
      <c r="G3864" s="181"/>
      <c r="H3864" s="127"/>
      <c r="I3864" s="117"/>
      <c r="J3864" s="127"/>
      <c r="K3864" s="149"/>
      <c r="L3864" s="127"/>
      <c r="O3864" s="149"/>
      <c r="P3864" s="127"/>
    </row>
    <row r="3865" spans="6:16">
      <c r="F3865" s="174"/>
      <c r="G3865" s="181"/>
      <c r="H3865" s="127"/>
      <c r="I3865" s="117"/>
      <c r="J3865" s="127"/>
      <c r="K3865" s="149"/>
      <c r="L3865" s="127"/>
      <c r="O3865" s="149"/>
      <c r="P3865" s="127"/>
    </row>
    <row r="3866" spans="6:16">
      <c r="F3866" s="174"/>
      <c r="G3866" s="181"/>
      <c r="H3866" s="127"/>
      <c r="I3866" s="117"/>
      <c r="J3866" s="127"/>
      <c r="K3866" s="149"/>
      <c r="L3866" s="127"/>
      <c r="O3866" s="149"/>
      <c r="P3866" s="127"/>
    </row>
    <row r="3867" spans="6:16">
      <c r="F3867" s="174"/>
      <c r="G3867" s="181"/>
      <c r="H3867" s="127"/>
      <c r="I3867" s="117"/>
      <c r="J3867" s="127"/>
      <c r="K3867" s="149"/>
      <c r="L3867" s="127"/>
      <c r="O3867" s="149"/>
      <c r="P3867" s="127"/>
    </row>
    <row r="3868" spans="6:16">
      <c r="F3868" s="174"/>
      <c r="G3868" s="181"/>
      <c r="H3868" s="127"/>
      <c r="I3868" s="117"/>
      <c r="J3868" s="127"/>
      <c r="K3868" s="149"/>
      <c r="L3868" s="127"/>
      <c r="O3868" s="149"/>
      <c r="P3868" s="127"/>
    </row>
    <row r="3869" spans="6:16">
      <c r="F3869" s="174"/>
      <c r="G3869" s="181"/>
      <c r="H3869" s="127"/>
      <c r="I3869" s="117"/>
      <c r="J3869" s="127"/>
      <c r="K3869" s="149"/>
      <c r="L3869" s="127"/>
      <c r="O3869" s="149"/>
      <c r="P3869" s="127"/>
    </row>
    <row r="3870" spans="6:16">
      <c r="F3870" s="174"/>
      <c r="G3870" s="181"/>
      <c r="H3870" s="127"/>
      <c r="I3870" s="117"/>
      <c r="J3870" s="127"/>
      <c r="K3870" s="149"/>
      <c r="L3870" s="127"/>
      <c r="O3870" s="149"/>
      <c r="P3870" s="127"/>
    </row>
    <row r="3871" spans="6:16">
      <c r="F3871" s="174"/>
      <c r="G3871" s="181"/>
      <c r="H3871" s="127"/>
      <c r="I3871" s="117"/>
      <c r="J3871" s="127"/>
      <c r="K3871" s="149"/>
      <c r="L3871" s="127"/>
      <c r="O3871" s="149"/>
      <c r="P3871" s="127"/>
    </row>
    <row r="3872" spans="6:16">
      <c r="F3872" s="174"/>
      <c r="G3872" s="181"/>
      <c r="H3872" s="127"/>
      <c r="I3872" s="117"/>
      <c r="J3872" s="127"/>
      <c r="K3872" s="149"/>
      <c r="L3872" s="127"/>
      <c r="O3872" s="149"/>
      <c r="P3872" s="127"/>
    </row>
    <row r="3873" spans="6:16">
      <c r="F3873" s="174"/>
      <c r="G3873" s="181"/>
      <c r="H3873" s="127"/>
      <c r="I3873" s="117"/>
      <c r="J3873" s="127"/>
      <c r="K3873" s="149"/>
      <c r="L3873" s="127"/>
      <c r="O3873" s="149"/>
      <c r="P3873" s="127"/>
    </row>
    <row r="3874" spans="6:16">
      <c r="F3874" s="174"/>
      <c r="G3874" s="181"/>
      <c r="H3874" s="127"/>
      <c r="I3874" s="117"/>
      <c r="J3874" s="127"/>
      <c r="K3874" s="149"/>
      <c r="L3874" s="127"/>
      <c r="O3874" s="149"/>
      <c r="P3874" s="127"/>
    </row>
    <row r="3875" spans="6:16">
      <c r="F3875" s="174"/>
      <c r="G3875" s="181"/>
      <c r="H3875" s="127"/>
      <c r="I3875" s="117"/>
      <c r="J3875" s="127"/>
      <c r="K3875" s="149"/>
      <c r="L3875" s="127"/>
      <c r="O3875" s="149"/>
      <c r="P3875" s="127"/>
    </row>
    <row r="3876" spans="6:16">
      <c r="F3876" s="174"/>
      <c r="G3876" s="181"/>
      <c r="H3876" s="127"/>
      <c r="I3876" s="117"/>
      <c r="J3876" s="127"/>
      <c r="K3876" s="149"/>
      <c r="L3876" s="127"/>
      <c r="O3876" s="149"/>
      <c r="P3876" s="127"/>
    </row>
    <row r="3877" spans="6:16">
      <c r="F3877" s="174"/>
      <c r="G3877" s="181"/>
      <c r="H3877" s="127"/>
      <c r="I3877" s="117"/>
      <c r="J3877" s="127"/>
      <c r="K3877" s="149"/>
      <c r="L3877" s="127"/>
      <c r="O3877" s="149"/>
      <c r="P3877" s="127"/>
    </row>
    <row r="3878" spans="6:16">
      <c r="F3878" s="174"/>
      <c r="G3878" s="181"/>
      <c r="H3878" s="127"/>
      <c r="I3878" s="117"/>
      <c r="J3878" s="127"/>
      <c r="K3878" s="149"/>
      <c r="L3878" s="127"/>
      <c r="O3878" s="149"/>
      <c r="P3878" s="127"/>
    </row>
    <row r="3879" spans="6:16">
      <c r="F3879" s="174"/>
      <c r="G3879" s="181"/>
      <c r="H3879" s="127"/>
      <c r="I3879" s="117"/>
      <c r="J3879" s="127"/>
      <c r="K3879" s="149"/>
      <c r="L3879" s="127"/>
      <c r="O3879" s="149"/>
      <c r="P3879" s="127"/>
    </row>
    <row r="3880" spans="6:16">
      <c r="F3880" s="174"/>
      <c r="G3880" s="181"/>
      <c r="H3880" s="127"/>
      <c r="I3880" s="117"/>
      <c r="J3880" s="127"/>
      <c r="K3880" s="149"/>
      <c r="L3880" s="127"/>
      <c r="O3880" s="149"/>
      <c r="P3880" s="127"/>
    </row>
    <row r="3881" spans="6:16">
      <c r="F3881" s="174"/>
      <c r="G3881" s="181"/>
      <c r="H3881" s="127"/>
      <c r="I3881" s="117"/>
      <c r="J3881" s="127"/>
      <c r="K3881" s="149"/>
      <c r="L3881" s="127"/>
      <c r="O3881" s="149"/>
      <c r="P3881" s="127"/>
    </row>
    <row r="3882" spans="6:16">
      <c r="F3882" s="174"/>
      <c r="G3882" s="181"/>
      <c r="H3882" s="127"/>
      <c r="I3882" s="117"/>
      <c r="J3882" s="127"/>
      <c r="K3882" s="149"/>
      <c r="L3882" s="127"/>
      <c r="O3882" s="149"/>
      <c r="P3882" s="127"/>
    </row>
    <row r="3883" spans="6:16">
      <c r="F3883" s="174"/>
      <c r="G3883" s="181"/>
      <c r="H3883" s="127"/>
      <c r="I3883" s="117"/>
      <c r="J3883" s="127"/>
      <c r="K3883" s="149"/>
      <c r="L3883" s="127"/>
      <c r="O3883" s="149"/>
      <c r="P3883" s="127"/>
    </row>
    <row r="3884" spans="6:16">
      <c r="F3884" s="174"/>
      <c r="G3884" s="181"/>
      <c r="H3884" s="127"/>
      <c r="I3884" s="117"/>
      <c r="J3884" s="127"/>
      <c r="K3884" s="149"/>
      <c r="L3884" s="127"/>
      <c r="O3884" s="149"/>
      <c r="P3884" s="127"/>
    </row>
    <row r="3885" spans="6:16">
      <c r="F3885" s="174"/>
      <c r="G3885" s="181"/>
      <c r="H3885" s="127"/>
      <c r="I3885" s="117"/>
      <c r="J3885" s="127"/>
      <c r="K3885" s="149"/>
      <c r="L3885" s="127"/>
      <c r="O3885" s="149"/>
      <c r="P3885" s="127"/>
    </row>
    <row r="3886" spans="6:16">
      <c r="F3886" s="174"/>
      <c r="G3886" s="181"/>
      <c r="H3886" s="127"/>
      <c r="I3886" s="117"/>
      <c r="J3886" s="127"/>
      <c r="K3886" s="149"/>
      <c r="L3886" s="127"/>
      <c r="O3886" s="149"/>
      <c r="P3886" s="127"/>
    </row>
    <row r="3887" spans="6:16">
      <c r="F3887" s="174"/>
      <c r="G3887" s="181"/>
      <c r="H3887" s="127"/>
      <c r="I3887" s="117"/>
      <c r="J3887" s="127"/>
      <c r="K3887" s="149"/>
      <c r="L3887" s="127"/>
      <c r="O3887" s="149"/>
      <c r="P3887" s="127"/>
    </row>
    <row r="3888" spans="6:16">
      <c r="F3888" s="174"/>
      <c r="G3888" s="181"/>
      <c r="H3888" s="127"/>
      <c r="I3888" s="117"/>
      <c r="J3888" s="127"/>
      <c r="K3888" s="149"/>
      <c r="L3888" s="127"/>
      <c r="O3888" s="149"/>
      <c r="P3888" s="127"/>
    </row>
    <row r="3889" spans="6:16">
      <c r="F3889" s="174"/>
      <c r="G3889" s="181"/>
      <c r="H3889" s="127"/>
      <c r="I3889" s="117"/>
      <c r="J3889" s="127"/>
      <c r="K3889" s="149"/>
      <c r="L3889" s="127"/>
      <c r="O3889" s="149"/>
      <c r="P3889" s="127"/>
    </row>
    <row r="3890" spans="6:16">
      <c r="F3890" s="174"/>
      <c r="G3890" s="181"/>
      <c r="H3890" s="127"/>
      <c r="I3890" s="117"/>
      <c r="J3890" s="127"/>
      <c r="K3890" s="149"/>
      <c r="L3890" s="127"/>
      <c r="O3890" s="149"/>
      <c r="P3890" s="127"/>
    </row>
    <row r="3891" spans="6:16">
      <c r="F3891" s="174"/>
      <c r="G3891" s="181"/>
      <c r="H3891" s="127"/>
      <c r="I3891" s="117"/>
      <c r="J3891" s="127"/>
      <c r="K3891" s="149"/>
      <c r="L3891" s="127"/>
      <c r="O3891" s="149"/>
      <c r="P3891" s="127"/>
    </row>
    <row r="3892" spans="6:16">
      <c r="F3892" s="174"/>
      <c r="G3892" s="181"/>
      <c r="H3892" s="127"/>
      <c r="I3892" s="117"/>
      <c r="J3892" s="127"/>
      <c r="K3892" s="149"/>
      <c r="L3892" s="127"/>
      <c r="O3892" s="149"/>
      <c r="P3892" s="127"/>
    </row>
    <row r="3893" spans="6:16">
      <c r="F3893" s="174"/>
      <c r="G3893" s="181"/>
      <c r="H3893" s="127"/>
      <c r="I3893" s="117"/>
      <c r="J3893" s="127"/>
      <c r="K3893" s="149"/>
      <c r="L3893" s="127"/>
      <c r="O3893" s="149"/>
      <c r="P3893" s="127"/>
    </row>
    <row r="3894" spans="6:16">
      <c r="F3894" s="174"/>
      <c r="G3894" s="181"/>
      <c r="H3894" s="127"/>
      <c r="I3894" s="117"/>
      <c r="J3894" s="127"/>
      <c r="K3894" s="149"/>
      <c r="L3894" s="127"/>
      <c r="O3894" s="149"/>
      <c r="P3894" s="127"/>
    </row>
    <row r="3895" spans="6:16">
      <c r="F3895" s="174"/>
      <c r="G3895" s="181"/>
      <c r="H3895" s="127"/>
      <c r="I3895" s="117"/>
      <c r="J3895" s="127"/>
      <c r="K3895" s="149"/>
      <c r="L3895" s="127"/>
      <c r="O3895" s="149"/>
      <c r="P3895" s="127"/>
    </row>
    <row r="3896" spans="6:16">
      <c r="F3896" s="174"/>
      <c r="G3896" s="181"/>
      <c r="H3896" s="127"/>
      <c r="I3896" s="117"/>
      <c r="J3896" s="127"/>
      <c r="K3896" s="149"/>
      <c r="L3896" s="127"/>
      <c r="O3896" s="149"/>
      <c r="P3896" s="127"/>
    </row>
    <row r="3897" spans="6:16">
      <c r="F3897" s="174"/>
      <c r="G3897" s="181"/>
      <c r="H3897" s="127"/>
      <c r="I3897" s="117"/>
      <c r="J3897" s="127"/>
      <c r="K3897" s="149"/>
      <c r="L3897" s="127"/>
      <c r="O3897" s="149"/>
      <c r="P3897" s="127"/>
    </row>
    <row r="3898" spans="6:16">
      <c r="F3898" s="174"/>
      <c r="G3898" s="181"/>
      <c r="H3898" s="127"/>
      <c r="I3898" s="117"/>
      <c r="J3898" s="127"/>
      <c r="K3898" s="149"/>
      <c r="L3898" s="127"/>
      <c r="O3898" s="149"/>
      <c r="P3898" s="127"/>
    </row>
    <row r="3899" spans="6:16">
      <c r="F3899" s="174"/>
      <c r="G3899" s="181"/>
      <c r="H3899" s="127"/>
      <c r="I3899" s="117"/>
      <c r="J3899" s="127"/>
      <c r="K3899" s="149"/>
      <c r="L3899" s="127"/>
      <c r="O3899" s="149"/>
      <c r="P3899" s="127"/>
    </row>
    <row r="3900" spans="6:16">
      <c r="F3900" s="174"/>
      <c r="G3900" s="181"/>
      <c r="H3900" s="127"/>
      <c r="I3900" s="117"/>
      <c r="J3900" s="127"/>
      <c r="K3900" s="149"/>
      <c r="L3900" s="127"/>
      <c r="O3900" s="149"/>
      <c r="P3900" s="127"/>
    </row>
    <row r="3901" spans="6:16">
      <c r="F3901" s="174"/>
      <c r="G3901" s="181"/>
      <c r="H3901" s="127"/>
      <c r="I3901" s="117"/>
      <c r="J3901" s="127"/>
      <c r="K3901" s="149"/>
      <c r="L3901" s="127"/>
      <c r="O3901" s="149"/>
      <c r="P3901" s="127"/>
    </row>
    <row r="3902" spans="6:16">
      <c r="F3902" s="174"/>
      <c r="G3902" s="181"/>
      <c r="H3902" s="127"/>
      <c r="I3902" s="117"/>
      <c r="J3902" s="127"/>
      <c r="K3902" s="149"/>
      <c r="L3902" s="127"/>
      <c r="O3902" s="149"/>
      <c r="P3902" s="127"/>
    </row>
    <row r="3903" spans="6:16">
      <c r="F3903" s="174"/>
      <c r="G3903" s="181"/>
      <c r="H3903" s="127"/>
      <c r="I3903" s="117"/>
      <c r="J3903" s="127"/>
      <c r="K3903" s="149"/>
      <c r="L3903" s="127"/>
      <c r="O3903" s="149"/>
      <c r="P3903" s="127"/>
    </row>
    <row r="3904" spans="6:16">
      <c r="F3904" s="174"/>
      <c r="G3904" s="181"/>
      <c r="H3904" s="127"/>
      <c r="I3904" s="117"/>
      <c r="J3904" s="127"/>
      <c r="K3904" s="149"/>
      <c r="L3904" s="127"/>
      <c r="O3904" s="149"/>
      <c r="P3904" s="127"/>
    </row>
    <row r="3905" spans="6:16">
      <c r="F3905" s="174"/>
      <c r="G3905" s="181"/>
      <c r="H3905" s="127"/>
      <c r="I3905" s="117"/>
      <c r="J3905" s="127"/>
      <c r="K3905" s="149"/>
      <c r="L3905" s="127"/>
      <c r="O3905" s="149"/>
      <c r="P3905" s="127"/>
    </row>
    <row r="3906" spans="6:16">
      <c r="F3906" s="174"/>
      <c r="G3906" s="181"/>
      <c r="H3906" s="127"/>
      <c r="I3906" s="117"/>
      <c r="J3906" s="127"/>
      <c r="K3906" s="149"/>
      <c r="L3906" s="127"/>
      <c r="O3906" s="149"/>
      <c r="P3906" s="127"/>
    </row>
    <row r="3907" spans="6:16">
      <c r="F3907" s="174"/>
      <c r="G3907" s="181"/>
      <c r="H3907" s="127"/>
      <c r="I3907" s="117"/>
      <c r="J3907" s="127"/>
      <c r="K3907" s="149"/>
      <c r="L3907" s="127"/>
      <c r="O3907" s="149"/>
      <c r="P3907" s="127"/>
    </row>
    <row r="3908" spans="6:16">
      <c r="F3908" s="174"/>
      <c r="G3908" s="181"/>
      <c r="H3908" s="127"/>
      <c r="I3908" s="117"/>
      <c r="J3908" s="127"/>
      <c r="K3908" s="149"/>
      <c r="L3908" s="127"/>
      <c r="O3908" s="149"/>
      <c r="P3908" s="127"/>
    </row>
    <row r="3909" spans="6:16">
      <c r="F3909" s="174"/>
      <c r="G3909" s="181"/>
      <c r="H3909" s="127"/>
      <c r="I3909" s="117"/>
      <c r="J3909" s="127"/>
      <c r="K3909" s="149"/>
      <c r="L3909" s="127"/>
      <c r="O3909" s="149"/>
      <c r="P3909" s="127"/>
    </row>
    <row r="3910" spans="6:16">
      <c r="F3910" s="174"/>
      <c r="G3910" s="181"/>
      <c r="H3910" s="127"/>
      <c r="I3910" s="117"/>
      <c r="J3910" s="127"/>
      <c r="K3910" s="149"/>
      <c r="L3910" s="127"/>
      <c r="O3910" s="149"/>
      <c r="P3910" s="127"/>
    </row>
    <row r="3911" spans="6:16">
      <c r="F3911" s="174"/>
      <c r="G3911" s="181"/>
      <c r="H3911" s="127"/>
      <c r="I3911" s="117"/>
      <c r="J3911" s="127"/>
      <c r="K3911" s="149"/>
      <c r="L3911" s="127"/>
      <c r="O3911" s="149"/>
      <c r="P3911" s="127"/>
    </row>
    <row r="3912" spans="6:16">
      <c r="F3912" s="174"/>
      <c r="G3912" s="181"/>
      <c r="H3912" s="127"/>
      <c r="I3912" s="117"/>
      <c r="J3912" s="127"/>
      <c r="K3912" s="149"/>
      <c r="L3912" s="127"/>
      <c r="O3912" s="149"/>
      <c r="P3912" s="127"/>
    </row>
    <row r="3913" spans="6:16">
      <c r="F3913" s="174"/>
      <c r="G3913" s="181"/>
      <c r="H3913" s="127"/>
      <c r="I3913" s="117"/>
      <c r="J3913" s="127"/>
      <c r="K3913" s="149"/>
      <c r="L3913" s="127"/>
      <c r="O3913" s="149"/>
      <c r="P3913" s="127"/>
    </row>
    <row r="3914" spans="6:16">
      <c r="F3914" s="174"/>
      <c r="G3914" s="181"/>
      <c r="H3914" s="127"/>
      <c r="I3914" s="117"/>
      <c r="J3914" s="127"/>
      <c r="K3914" s="149"/>
      <c r="L3914" s="127"/>
      <c r="O3914" s="149"/>
      <c r="P3914" s="127"/>
    </row>
    <row r="3915" spans="6:16">
      <c r="F3915" s="174"/>
      <c r="G3915" s="181"/>
      <c r="H3915" s="127"/>
      <c r="I3915" s="117"/>
      <c r="J3915" s="127"/>
      <c r="K3915" s="149"/>
      <c r="L3915" s="127"/>
      <c r="O3915" s="149"/>
      <c r="P3915" s="127"/>
    </row>
    <row r="3916" spans="6:16">
      <c r="F3916" s="174"/>
      <c r="G3916" s="181"/>
      <c r="H3916" s="127"/>
      <c r="I3916" s="117"/>
      <c r="J3916" s="127"/>
      <c r="K3916" s="149"/>
      <c r="L3916" s="127"/>
      <c r="O3916" s="149"/>
      <c r="P3916" s="127"/>
    </row>
    <row r="3917" spans="6:16">
      <c r="F3917" s="174"/>
      <c r="G3917" s="181"/>
      <c r="H3917" s="127"/>
      <c r="I3917" s="117"/>
      <c r="J3917" s="127"/>
      <c r="K3917" s="149"/>
      <c r="L3917" s="127"/>
      <c r="O3917" s="149"/>
      <c r="P3917" s="127"/>
    </row>
    <row r="3918" spans="6:16">
      <c r="F3918" s="174"/>
      <c r="G3918" s="181"/>
      <c r="H3918" s="127"/>
      <c r="I3918" s="117"/>
      <c r="J3918" s="127"/>
      <c r="K3918" s="149"/>
      <c r="L3918" s="127"/>
      <c r="O3918" s="149"/>
      <c r="P3918" s="127"/>
    </row>
    <row r="3919" spans="6:16">
      <c r="F3919" s="174"/>
      <c r="G3919" s="181"/>
      <c r="H3919" s="127"/>
      <c r="I3919" s="117"/>
      <c r="J3919" s="127"/>
      <c r="K3919" s="149"/>
      <c r="L3919" s="127"/>
      <c r="O3919" s="149"/>
      <c r="P3919" s="127"/>
    </row>
    <row r="3920" spans="6:16">
      <c r="F3920" s="174"/>
      <c r="G3920" s="181"/>
      <c r="H3920" s="127"/>
      <c r="I3920" s="117"/>
      <c r="J3920" s="127"/>
      <c r="K3920" s="149"/>
      <c r="L3920" s="127"/>
      <c r="O3920" s="149"/>
      <c r="P3920" s="127"/>
    </row>
    <row r="3921" spans="6:16">
      <c r="F3921" s="174"/>
      <c r="G3921" s="181"/>
      <c r="H3921" s="127"/>
      <c r="I3921" s="117"/>
      <c r="J3921" s="127"/>
      <c r="K3921" s="149"/>
      <c r="L3921" s="127"/>
      <c r="O3921" s="149"/>
      <c r="P3921" s="127"/>
    </row>
    <row r="3922" spans="6:16">
      <c r="F3922" s="174"/>
      <c r="G3922" s="181"/>
      <c r="H3922" s="127"/>
      <c r="I3922" s="117"/>
      <c r="J3922" s="127"/>
      <c r="K3922" s="149"/>
      <c r="L3922" s="127"/>
      <c r="O3922" s="149"/>
      <c r="P3922" s="127"/>
    </row>
    <row r="3923" spans="6:16">
      <c r="F3923" s="174"/>
      <c r="G3923" s="181"/>
      <c r="H3923" s="127"/>
      <c r="I3923" s="117"/>
      <c r="J3923" s="127"/>
      <c r="K3923" s="149"/>
      <c r="L3923" s="127"/>
      <c r="O3923" s="149"/>
      <c r="P3923" s="127"/>
    </row>
    <row r="3924" spans="6:16">
      <c r="F3924" s="174"/>
      <c r="G3924" s="181"/>
      <c r="H3924" s="127"/>
      <c r="I3924" s="117"/>
      <c r="J3924" s="127"/>
      <c r="K3924" s="149"/>
      <c r="L3924" s="127"/>
      <c r="O3924" s="149"/>
      <c r="P3924" s="127"/>
    </row>
    <row r="3925" spans="6:16">
      <c r="F3925" s="174"/>
      <c r="G3925" s="181"/>
      <c r="H3925" s="127"/>
      <c r="I3925" s="117"/>
      <c r="J3925" s="127"/>
      <c r="K3925" s="149"/>
      <c r="L3925" s="127"/>
      <c r="O3925" s="149"/>
      <c r="P3925" s="127"/>
    </row>
    <row r="3926" spans="6:16">
      <c r="F3926" s="174"/>
      <c r="G3926" s="181"/>
      <c r="H3926" s="127"/>
      <c r="I3926" s="117"/>
      <c r="J3926" s="127"/>
      <c r="K3926" s="149"/>
      <c r="L3926" s="127"/>
      <c r="O3926" s="149"/>
      <c r="P3926" s="127"/>
    </row>
    <row r="3927" spans="6:16">
      <c r="F3927" s="174"/>
      <c r="G3927" s="181"/>
      <c r="H3927" s="127"/>
      <c r="I3927" s="117"/>
      <c r="J3927" s="127"/>
      <c r="K3927" s="149"/>
      <c r="L3927" s="127"/>
      <c r="O3927" s="149"/>
      <c r="P3927" s="127"/>
    </row>
    <row r="3928" spans="6:16">
      <c r="F3928" s="174"/>
      <c r="G3928" s="181"/>
      <c r="H3928" s="127"/>
      <c r="I3928" s="117"/>
      <c r="J3928" s="127"/>
      <c r="K3928" s="149"/>
      <c r="L3928" s="127"/>
      <c r="O3928" s="149"/>
      <c r="P3928" s="127"/>
    </row>
    <row r="3929" spans="6:16">
      <c r="F3929" s="174"/>
      <c r="G3929" s="181"/>
      <c r="H3929" s="127"/>
      <c r="I3929" s="117"/>
      <c r="J3929" s="127"/>
      <c r="K3929" s="149"/>
      <c r="L3929" s="127"/>
      <c r="O3929" s="149"/>
      <c r="P3929" s="127"/>
    </row>
    <row r="3930" spans="6:16">
      <c r="F3930" s="174"/>
      <c r="G3930" s="181"/>
      <c r="H3930" s="127"/>
      <c r="I3930" s="117"/>
      <c r="J3930" s="127"/>
      <c r="K3930" s="149"/>
      <c r="L3930" s="127"/>
      <c r="O3930" s="149"/>
      <c r="P3930" s="127"/>
    </row>
    <row r="3931" spans="6:16">
      <c r="F3931" s="174"/>
      <c r="G3931" s="181"/>
      <c r="H3931" s="127"/>
      <c r="I3931" s="117"/>
      <c r="J3931" s="127"/>
      <c r="K3931" s="149"/>
      <c r="L3931" s="127"/>
      <c r="O3931" s="149"/>
      <c r="P3931" s="127"/>
    </row>
    <row r="3932" spans="6:16">
      <c r="F3932" s="174"/>
      <c r="G3932" s="181"/>
      <c r="H3932" s="127"/>
      <c r="I3932" s="117"/>
      <c r="J3932" s="127"/>
      <c r="K3932" s="149"/>
      <c r="L3932" s="127"/>
      <c r="O3932" s="149"/>
      <c r="P3932" s="127"/>
    </row>
    <row r="3933" spans="6:16">
      <c r="F3933" s="174"/>
      <c r="G3933" s="181"/>
      <c r="H3933" s="127"/>
      <c r="I3933" s="117"/>
      <c r="J3933" s="127"/>
      <c r="K3933" s="149"/>
      <c r="L3933" s="127"/>
      <c r="O3933" s="149"/>
      <c r="P3933" s="127"/>
    </row>
    <row r="3934" spans="6:16">
      <c r="F3934" s="174"/>
      <c r="G3934" s="181"/>
      <c r="H3934" s="127"/>
      <c r="I3934" s="117"/>
      <c r="J3934" s="127"/>
      <c r="K3934" s="149"/>
      <c r="L3934" s="127"/>
      <c r="O3934" s="149"/>
      <c r="P3934" s="127"/>
    </row>
    <row r="3935" spans="6:16">
      <c r="F3935" s="174"/>
      <c r="G3935" s="181"/>
      <c r="H3935" s="127"/>
      <c r="I3935" s="117"/>
      <c r="J3935" s="127"/>
      <c r="K3935" s="149"/>
      <c r="L3935" s="127"/>
      <c r="O3935" s="149"/>
      <c r="P3935" s="127"/>
    </row>
    <row r="3936" spans="6:16">
      <c r="F3936" s="174"/>
      <c r="G3936" s="181"/>
      <c r="H3936" s="127"/>
      <c r="I3936" s="117"/>
      <c r="J3936" s="127"/>
      <c r="K3936" s="149"/>
      <c r="L3936" s="127"/>
      <c r="O3936" s="149"/>
      <c r="P3936" s="127"/>
    </row>
    <row r="3937" spans="6:16">
      <c r="F3937" s="174"/>
      <c r="G3937" s="181"/>
      <c r="H3937" s="127"/>
      <c r="I3937" s="117"/>
      <c r="J3937" s="127"/>
      <c r="K3937" s="149"/>
      <c r="L3937" s="127"/>
      <c r="O3937" s="149"/>
      <c r="P3937" s="127"/>
    </row>
    <row r="3938" spans="6:16">
      <c r="F3938" s="174"/>
      <c r="G3938" s="181"/>
      <c r="H3938" s="127"/>
      <c r="I3938" s="117"/>
      <c r="J3938" s="127"/>
      <c r="K3938" s="149"/>
      <c r="L3938" s="127"/>
      <c r="O3938" s="149"/>
      <c r="P3938" s="127"/>
    </row>
    <row r="3939" spans="6:16">
      <c r="F3939" s="174"/>
      <c r="G3939" s="181"/>
      <c r="H3939" s="127"/>
      <c r="I3939" s="117"/>
      <c r="J3939" s="127"/>
      <c r="K3939" s="149"/>
      <c r="L3939" s="127"/>
      <c r="O3939" s="149"/>
      <c r="P3939" s="127"/>
    </row>
    <row r="3940" spans="6:16">
      <c r="F3940" s="174"/>
      <c r="G3940" s="181"/>
      <c r="H3940" s="127"/>
      <c r="I3940" s="117"/>
      <c r="J3940" s="127"/>
      <c r="K3940" s="149"/>
      <c r="L3940" s="127"/>
      <c r="O3940" s="149"/>
      <c r="P3940" s="127"/>
    </row>
    <row r="3941" spans="6:16">
      <c r="F3941" s="174"/>
      <c r="G3941" s="181"/>
      <c r="H3941" s="127"/>
      <c r="I3941" s="117"/>
      <c r="J3941" s="127"/>
      <c r="K3941" s="149"/>
      <c r="L3941" s="127"/>
      <c r="O3941" s="149"/>
      <c r="P3941" s="127"/>
    </row>
    <row r="3942" spans="6:16">
      <c r="F3942" s="174"/>
      <c r="G3942" s="181"/>
      <c r="H3942" s="127"/>
      <c r="I3942" s="117"/>
      <c r="J3942" s="127"/>
      <c r="K3942" s="149"/>
      <c r="L3942" s="127"/>
      <c r="O3942" s="149"/>
      <c r="P3942" s="127"/>
    </row>
    <row r="3943" spans="6:16">
      <c r="F3943" s="174"/>
      <c r="G3943" s="181"/>
      <c r="H3943" s="127"/>
      <c r="I3943" s="117"/>
      <c r="J3943" s="127"/>
      <c r="K3943" s="149"/>
      <c r="L3943" s="127"/>
      <c r="O3943" s="149"/>
      <c r="P3943" s="127"/>
    </row>
    <row r="3944" spans="6:16">
      <c r="F3944" s="174"/>
      <c r="G3944" s="181"/>
      <c r="H3944" s="127"/>
      <c r="I3944" s="117"/>
      <c r="J3944" s="127"/>
      <c r="K3944" s="149"/>
      <c r="L3944" s="127"/>
      <c r="O3944" s="149"/>
      <c r="P3944" s="127"/>
    </row>
    <row r="3945" spans="6:16">
      <c r="F3945" s="174"/>
      <c r="G3945" s="181"/>
      <c r="H3945" s="127"/>
      <c r="I3945" s="117"/>
      <c r="J3945" s="127"/>
      <c r="K3945" s="149"/>
      <c r="L3945" s="127"/>
      <c r="O3945" s="149"/>
      <c r="P3945" s="127"/>
    </row>
    <row r="3946" spans="6:16">
      <c r="F3946" s="174"/>
      <c r="G3946" s="181"/>
      <c r="H3946" s="127"/>
      <c r="I3946" s="117"/>
      <c r="J3946" s="127"/>
      <c r="K3946" s="149"/>
      <c r="L3946" s="127"/>
      <c r="O3946" s="149"/>
      <c r="P3946" s="127"/>
    </row>
    <row r="3947" spans="6:16">
      <c r="F3947" s="174"/>
      <c r="G3947" s="181"/>
      <c r="H3947" s="127"/>
      <c r="I3947" s="117"/>
      <c r="J3947" s="127"/>
      <c r="K3947" s="149"/>
      <c r="L3947" s="127"/>
      <c r="O3947" s="149"/>
      <c r="P3947" s="127"/>
    </row>
    <row r="3948" spans="6:16">
      <c r="F3948" s="174"/>
      <c r="G3948" s="181"/>
      <c r="H3948" s="127"/>
      <c r="I3948" s="117"/>
      <c r="J3948" s="127"/>
      <c r="K3948" s="149"/>
      <c r="L3948" s="127"/>
      <c r="O3948" s="149"/>
      <c r="P3948" s="127"/>
    </row>
    <row r="3949" spans="6:16">
      <c r="F3949" s="174"/>
      <c r="G3949" s="181"/>
      <c r="H3949" s="127"/>
      <c r="I3949" s="117"/>
      <c r="J3949" s="127"/>
      <c r="K3949" s="149"/>
      <c r="L3949" s="127"/>
      <c r="O3949" s="149"/>
      <c r="P3949" s="127"/>
    </row>
    <row r="3950" spans="6:16">
      <c r="F3950" s="174"/>
      <c r="G3950" s="181"/>
      <c r="H3950" s="127"/>
      <c r="I3950" s="117"/>
      <c r="J3950" s="127"/>
      <c r="K3950" s="149"/>
      <c r="L3950" s="127"/>
      <c r="O3950" s="149"/>
      <c r="P3950" s="127"/>
    </row>
    <row r="3951" spans="6:16">
      <c r="F3951" s="174"/>
      <c r="G3951" s="181"/>
      <c r="H3951" s="127"/>
      <c r="I3951" s="117"/>
      <c r="J3951" s="127"/>
      <c r="K3951" s="149"/>
      <c r="L3951" s="127"/>
      <c r="O3951" s="149"/>
      <c r="P3951" s="127"/>
    </row>
    <row r="3952" spans="6:16">
      <c r="F3952" s="174"/>
      <c r="G3952" s="181"/>
      <c r="H3952" s="127"/>
      <c r="I3952" s="117"/>
      <c r="J3952" s="127"/>
      <c r="K3952" s="149"/>
      <c r="L3952" s="127"/>
      <c r="O3952" s="149"/>
      <c r="P3952" s="127"/>
    </row>
    <row r="3953" spans="6:16">
      <c r="F3953" s="174"/>
      <c r="G3953" s="181"/>
      <c r="H3953" s="127"/>
      <c r="I3953" s="117"/>
      <c r="J3953" s="127"/>
      <c r="K3953" s="149"/>
      <c r="L3953" s="127"/>
      <c r="O3953" s="149"/>
      <c r="P3953" s="127"/>
    </row>
    <row r="3954" spans="6:16">
      <c r="F3954" s="174"/>
      <c r="G3954" s="181"/>
      <c r="H3954" s="127"/>
      <c r="I3954" s="117"/>
      <c r="J3954" s="127"/>
      <c r="K3954" s="149"/>
      <c r="L3954" s="127"/>
      <c r="O3954" s="149"/>
      <c r="P3954" s="127"/>
    </row>
    <row r="3955" spans="6:16">
      <c r="F3955" s="174"/>
      <c r="G3955" s="181"/>
      <c r="H3955" s="127"/>
      <c r="I3955" s="117"/>
      <c r="J3955" s="127"/>
      <c r="K3955" s="149"/>
      <c r="L3955" s="127"/>
      <c r="O3955" s="149"/>
      <c r="P3955" s="127"/>
    </row>
    <row r="3956" spans="6:16">
      <c r="F3956" s="174"/>
      <c r="G3956" s="181"/>
      <c r="H3956" s="127"/>
      <c r="I3956" s="117"/>
      <c r="J3956" s="127"/>
      <c r="K3956" s="149"/>
      <c r="L3956" s="127"/>
      <c r="O3956" s="149"/>
      <c r="P3956" s="127"/>
    </row>
    <row r="3957" spans="6:16">
      <c r="F3957" s="174"/>
      <c r="G3957" s="181"/>
      <c r="H3957" s="127"/>
      <c r="I3957" s="117"/>
      <c r="J3957" s="127"/>
      <c r="K3957" s="149"/>
      <c r="L3957" s="127"/>
      <c r="O3957" s="149"/>
      <c r="P3957" s="127"/>
    </row>
    <row r="3958" spans="6:16">
      <c r="F3958" s="174"/>
      <c r="G3958" s="181"/>
      <c r="H3958" s="127"/>
      <c r="I3958" s="117"/>
      <c r="J3958" s="127"/>
      <c r="K3958" s="149"/>
      <c r="L3958" s="127"/>
      <c r="O3958" s="149"/>
      <c r="P3958" s="127"/>
    </row>
    <row r="3959" spans="6:16">
      <c r="F3959" s="174"/>
      <c r="G3959" s="181"/>
      <c r="H3959" s="127"/>
      <c r="I3959" s="117"/>
      <c r="J3959" s="127"/>
      <c r="K3959" s="149"/>
      <c r="L3959" s="127"/>
      <c r="O3959" s="149"/>
      <c r="P3959" s="127"/>
    </row>
    <row r="3960" spans="6:16">
      <c r="F3960" s="174"/>
      <c r="G3960" s="181"/>
      <c r="H3960" s="127"/>
      <c r="I3960" s="117"/>
      <c r="J3960" s="127"/>
      <c r="K3960" s="149"/>
      <c r="L3960" s="127"/>
      <c r="O3960" s="149"/>
      <c r="P3960" s="127"/>
    </row>
    <row r="3961" spans="6:16">
      <c r="F3961" s="174"/>
      <c r="G3961" s="181"/>
      <c r="H3961" s="127"/>
      <c r="I3961" s="117"/>
      <c r="J3961" s="127"/>
      <c r="K3961" s="149"/>
      <c r="L3961" s="127"/>
      <c r="O3961" s="149"/>
      <c r="P3961" s="127"/>
    </row>
    <row r="3962" spans="6:16">
      <c r="F3962" s="174"/>
      <c r="G3962" s="181"/>
      <c r="H3962" s="127"/>
      <c r="I3962" s="117"/>
      <c r="J3962" s="127"/>
      <c r="K3962" s="149"/>
      <c r="L3962" s="127"/>
      <c r="O3962" s="149"/>
      <c r="P3962" s="127"/>
    </row>
    <row r="3963" spans="6:16">
      <c r="F3963" s="174"/>
      <c r="G3963" s="181"/>
      <c r="H3963" s="127"/>
      <c r="I3963" s="117"/>
      <c r="J3963" s="127"/>
      <c r="K3963" s="149"/>
      <c r="L3963" s="127"/>
      <c r="O3963" s="149"/>
      <c r="P3963" s="127"/>
    </row>
    <row r="3964" spans="6:16">
      <c r="F3964" s="174"/>
      <c r="G3964" s="181"/>
      <c r="H3964" s="127"/>
      <c r="I3964" s="117"/>
      <c r="J3964" s="127"/>
      <c r="K3964" s="149"/>
      <c r="L3964" s="127"/>
      <c r="O3964" s="149"/>
      <c r="P3964" s="127"/>
    </row>
    <row r="3965" spans="6:16">
      <c r="F3965" s="174"/>
      <c r="G3965" s="181"/>
      <c r="H3965" s="127"/>
      <c r="I3965" s="117"/>
      <c r="J3965" s="127"/>
      <c r="K3965" s="149"/>
      <c r="L3965" s="127"/>
      <c r="O3965" s="149"/>
      <c r="P3965" s="127"/>
    </row>
    <row r="3966" spans="6:16">
      <c r="F3966" s="174"/>
      <c r="G3966" s="181"/>
      <c r="H3966" s="127"/>
      <c r="I3966" s="117"/>
      <c r="J3966" s="127"/>
      <c r="K3966" s="149"/>
      <c r="L3966" s="127"/>
      <c r="O3966" s="149"/>
      <c r="P3966" s="127"/>
    </row>
    <row r="3967" spans="6:16">
      <c r="F3967" s="174"/>
      <c r="G3967" s="181"/>
      <c r="H3967" s="127"/>
      <c r="I3967" s="117"/>
      <c r="J3967" s="127"/>
      <c r="K3967" s="149"/>
      <c r="L3967" s="127"/>
      <c r="O3967" s="149"/>
      <c r="P3967" s="127"/>
    </row>
    <row r="3968" spans="6:16">
      <c r="F3968" s="174"/>
      <c r="G3968" s="181"/>
      <c r="H3968" s="127"/>
      <c r="I3968" s="117"/>
      <c r="J3968" s="127"/>
      <c r="K3968" s="149"/>
      <c r="L3968" s="127"/>
      <c r="O3968" s="149"/>
      <c r="P3968" s="127"/>
    </row>
    <row r="3969" spans="6:16">
      <c r="F3969" s="174"/>
      <c r="G3969" s="181"/>
      <c r="H3969" s="127"/>
      <c r="I3969" s="117"/>
      <c r="J3969" s="127"/>
      <c r="K3969" s="149"/>
      <c r="L3969" s="127"/>
      <c r="O3969" s="149"/>
      <c r="P3969" s="127"/>
    </row>
    <row r="3970" spans="6:16">
      <c r="F3970" s="174"/>
      <c r="G3970" s="181"/>
      <c r="H3970" s="127"/>
      <c r="I3970" s="117"/>
      <c r="J3970" s="127"/>
      <c r="K3970" s="149"/>
      <c r="L3970" s="127"/>
      <c r="O3970" s="149"/>
      <c r="P3970" s="127"/>
    </row>
    <row r="3971" spans="6:16">
      <c r="F3971" s="174"/>
      <c r="G3971" s="181"/>
      <c r="H3971" s="127"/>
      <c r="I3971" s="117"/>
      <c r="J3971" s="127"/>
      <c r="K3971" s="149"/>
      <c r="L3971" s="127"/>
      <c r="O3971" s="149"/>
      <c r="P3971" s="127"/>
    </row>
    <row r="3972" spans="6:16">
      <c r="F3972" s="174"/>
      <c r="G3972" s="181"/>
      <c r="H3972" s="127"/>
      <c r="I3972" s="117"/>
      <c r="J3972" s="127"/>
      <c r="K3972" s="149"/>
      <c r="L3972" s="127"/>
      <c r="O3972" s="149"/>
      <c r="P3972" s="127"/>
    </row>
    <row r="3973" spans="6:16">
      <c r="F3973" s="174"/>
      <c r="G3973" s="181"/>
      <c r="H3973" s="127"/>
      <c r="I3973" s="117"/>
      <c r="J3973" s="127"/>
      <c r="K3973" s="149"/>
      <c r="L3973" s="127"/>
      <c r="O3973" s="149"/>
      <c r="P3973" s="127"/>
    </row>
    <row r="3974" spans="6:16">
      <c r="F3974" s="174"/>
      <c r="G3974" s="181"/>
      <c r="H3974" s="127"/>
      <c r="I3974" s="117"/>
      <c r="J3974" s="127"/>
      <c r="K3974" s="149"/>
      <c r="L3974" s="127"/>
      <c r="O3974" s="149"/>
      <c r="P3974" s="127"/>
    </row>
    <row r="3975" spans="6:16">
      <c r="F3975" s="174"/>
      <c r="G3975" s="181"/>
      <c r="H3975" s="127"/>
      <c r="I3975" s="117"/>
      <c r="J3975" s="127"/>
      <c r="K3975" s="149"/>
      <c r="L3975" s="127"/>
      <c r="O3975" s="149"/>
      <c r="P3975" s="127"/>
    </row>
    <row r="3976" spans="6:16">
      <c r="F3976" s="174"/>
      <c r="G3976" s="181"/>
      <c r="H3976" s="127"/>
      <c r="I3976" s="117"/>
      <c r="J3976" s="127"/>
      <c r="K3976" s="149"/>
      <c r="L3976" s="127"/>
      <c r="O3976" s="149"/>
      <c r="P3976" s="127"/>
    </row>
    <row r="3977" spans="6:16">
      <c r="F3977" s="174"/>
      <c r="G3977" s="181"/>
      <c r="H3977" s="127"/>
      <c r="I3977" s="117"/>
      <c r="J3977" s="127"/>
      <c r="K3977" s="149"/>
      <c r="L3977" s="127"/>
      <c r="O3977" s="149"/>
      <c r="P3977" s="127"/>
    </row>
    <row r="3978" spans="6:16">
      <c r="F3978" s="174"/>
      <c r="G3978" s="181"/>
      <c r="H3978" s="127"/>
      <c r="I3978" s="117"/>
      <c r="J3978" s="127"/>
      <c r="K3978" s="149"/>
      <c r="L3978" s="127"/>
      <c r="O3978" s="149"/>
      <c r="P3978" s="127"/>
    </row>
    <row r="3979" spans="6:16">
      <c r="F3979" s="174"/>
      <c r="G3979" s="181"/>
      <c r="H3979" s="127"/>
      <c r="I3979" s="117"/>
      <c r="J3979" s="127"/>
      <c r="K3979" s="149"/>
      <c r="L3979" s="127"/>
      <c r="O3979" s="149"/>
      <c r="P3979" s="127"/>
    </row>
    <row r="3980" spans="6:16">
      <c r="F3980" s="174"/>
      <c r="G3980" s="181"/>
      <c r="H3980" s="127"/>
      <c r="I3980" s="117"/>
      <c r="J3980" s="127"/>
      <c r="K3980" s="149"/>
      <c r="L3980" s="127"/>
      <c r="O3980" s="149"/>
      <c r="P3980" s="127"/>
    </row>
    <row r="3981" spans="6:16">
      <c r="F3981" s="174"/>
      <c r="G3981" s="181"/>
      <c r="H3981" s="127"/>
      <c r="I3981" s="117"/>
      <c r="J3981" s="127"/>
      <c r="K3981" s="149"/>
      <c r="L3981" s="127"/>
      <c r="O3981" s="149"/>
      <c r="P3981" s="127"/>
    </row>
    <row r="3982" spans="6:16">
      <c r="F3982" s="174"/>
      <c r="G3982" s="181"/>
      <c r="H3982" s="127"/>
      <c r="I3982" s="117"/>
      <c r="J3982" s="127"/>
      <c r="K3982" s="149"/>
      <c r="L3982" s="127"/>
      <c r="O3982" s="149"/>
      <c r="P3982" s="127"/>
    </row>
    <row r="3983" spans="6:16">
      <c r="F3983" s="174"/>
      <c r="G3983" s="181"/>
      <c r="H3983" s="127"/>
      <c r="I3983" s="117"/>
      <c r="J3983" s="127"/>
      <c r="K3983" s="149"/>
      <c r="L3983" s="127"/>
      <c r="O3983" s="149"/>
      <c r="P3983" s="127"/>
    </row>
    <row r="3984" spans="6:16">
      <c r="F3984" s="174"/>
      <c r="G3984" s="181"/>
      <c r="H3984" s="127"/>
      <c r="I3984" s="117"/>
      <c r="J3984" s="127"/>
      <c r="K3984" s="149"/>
      <c r="L3984" s="127"/>
      <c r="O3984" s="149"/>
      <c r="P3984" s="127"/>
    </row>
    <row r="3985" spans="6:16">
      <c r="F3985" s="174"/>
      <c r="G3985" s="181"/>
      <c r="H3985" s="127"/>
      <c r="I3985" s="117"/>
      <c r="J3985" s="127"/>
      <c r="K3985" s="149"/>
      <c r="L3985" s="127"/>
      <c r="O3985" s="149"/>
      <c r="P3985" s="127"/>
    </row>
    <row r="3986" spans="6:16">
      <c r="F3986" s="174"/>
      <c r="G3986" s="181"/>
      <c r="H3986" s="127"/>
      <c r="I3986" s="117"/>
      <c r="J3986" s="127"/>
      <c r="K3986" s="149"/>
      <c r="L3986" s="127"/>
      <c r="O3986" s="149"/>
      <c r="P3986" s="127"/>
    </row>
    <row r="3987" spans="6:16">
      <c r="F3987" s="174"/>
      <c r="G3987" s="181"/>
      <c r="H3987" s="127"/>
      <c r="I3987" s="117"/>
      <c r="J3987" s="127"/>
      <c r="K3987" s="149"/>
      <c r="L3987" s="127"/>
      <c r="O3987" s="149"/>
      <c r="P3987" s="127"/>
    </row>
    <row r="3988" spans="6:16">
      <c r="F3988" s="174"/>
      <c r="G3988" s="181"/>
      <c r="H3988" s="127"/>
      <c r="I3988" s="117"/>
      <c r="J3988" s="127"/>
      <c r="K3988" s="149"/>
      <c r="L3988" s="127"/>
      <c r="O3988" s="149"/>
      <c r="P3988" s="127"/>
    </row>
    <row r="3989" spans="6:16">
      <c r="F3989" s="174"/>
      <c r="G3989" s="181"/>
      <c r="H3989" s="127"/>
      <c r="I3989" s="117"/>
      <c r="J3989" s="127"/>
      <c r="K3989" s="149"/>
      <c r="L3989" s="127"/>
      <c r="O3989" s="149"/>
      <c r="P3989" s="127"/>
    </row>
    <row r="3990" spans="6:16">
      <c r="F3990" s="174"/>
      <c r="G3990" s="181"/>
      <c r="H3990" s="127"/>
      <c r="I3990" s="117"/>
      <c r="J3990" s="127"/>
      <c r="K3990" s="149"/>
      <c r="L3990" s="127"/>
      <c r="O3990" s="149"/>
      <c r="P3990" s="127"/>
    </row>
    <row r="3991" spans="6:16">
      <c r="F3991" s="174"/>
      <c r="G3991" s="181"/>
      <c r="H3991" s="127"/>
      <c r="I3991" s="117"/>
      <c r="J3991" s="127"/>
      <c r="K3991" s="149"/>
      <c r="L3991" s="127"/>
      <c r="O3991" s="149"/>
      <c r="P3991" s="127"/>
    </row>
    <row r="3992" spans="6:16">
      <c r="F3992" s="174"/>
      <c r="G3992" s="181"/>
      <c r="H3992" s="127"/>
      <c r="I3992" s="117"/>
      <c r="J3992" s="127"/>
      <c r="K3992" s="149"/>
      <c r="L3992" s="127"/>
      <c r="O3992" s="149"/>
      <c r="P3992" s="127"/>
    </row>
    <row r="3993" spans="6:16">
      <c r="F3993" s="174"/>
      <c r="G3993" s="181"/>
      <c r="H3993" s="127"/>
      <c r="I3993" s="117"/>
      <c r="J3993" s="127"/>
      <c r="K3993" s="149"/>
      <c r="L3993" s="127"/>
      <c r="O3993" s="149"/>
      <c r="P3993" s="127"/>
    </row>
    <row r="3994" spans="6:16">
      <c r="F3994" s="174"/>
      <c r="G3994" s="181"/>
      <c r="H3994" s="127"/>
      <c r="I3994" s="117"/>
      <c r="J3994" s="127"/>
      <c r="K3994" s="149"/>
      <c r="L3994" s="127"/>
      <c r="O3994" s="149"/>
      <c r="P3994" s="127"/>
    </row>
    <row r="3995" spans="6:16">
      <c r="F3995" s="174"/>
      <c r="G3995" s="181"/>
      <c r="H3995" s="127"/>
      <c r="I3995" s="117"/>
      <c r="J3995" s="127"/>
      <c r="K3995" s="149"/>
      <c r="L3995" s="127"/>
      <c r="O3995" s="149"/>
      <c r="P3995" s="127"/>
    </row>
    <row r="3996" spans="6:16">
      <c r="F3996" s="174"/>
      <c r="G3996" s="181"/>
      <c r="H3996" s="127"/>
      <c r="I3996" s="117"/>
      <c r="J3996" s="127"/>
      <c r="K3996" s="149"/>
      <c r="L3996" s="127"/>
      <c r="O3996" s="149"/>
      <c r="P3996" s="127"/>
    </row>
    <row r="3997" spans="6:16">
      <c r="F3997" s="174"/>
      <c r="G3997" s="181"/>
      <c r="H3997" s="127"/>
      <c r="I3997" s="117"/>
      <c r="J3997" s="127"/>
      <c r="K3997" s="149"/>
      <c r="L3997" s="127"/>
      <c r="O3997" s="149"/>
      <c r="P3997" s="127"/>
    </row>
    <row r="3998" spans="6:16">
      <c r="F3998" s="174"/>
      <c r="G3998" s="181"/>
      <c r="H3998" s="127"/>
      <c r="I3998" s="117"/>
      <c r="J3998" s="127"/>
      <c r="K3998" s="149"/>
      <c r="L3998" s="127"/>
      <c r="O3998" s="149"/>
      <c r="P3998" s="127"/>
    </row>
    <row r="3999" spans="6:16">
      <c r="F3999" s="174"/>
      <c r="G3999" s="181"/>
      <c r="H3999" s="127"/>
      <c r="I3999" s="117"/>
      <c r="J3999" s="127"/>
      <c r="K3999" s="149"/>
      <c r="L3999" s="127"/>
      <c r="O3999" s="149"/>
      <c r="P3999" s="127"/>
    </row>
    <row r="4000" spans="6:16">
      <c r="F4000" s="174"/>
      <c r="G4000" s="181"/>
      <c r="H4000" s="127"/>
      <c r="I4000" s="117"/>
      <c r="J4000" s="127"/>
      <c r="K4000" s="149"/>
      <c r="L4000" s="127"/>
      <c r="O4000" s="149"/>
      <c r="P4000" s="127"/>
    </row>
    <row r="4001" spans="6:16">
      <c r="F4001" s="174"/>
      <c r="G4001" s="181"/>
      <c r="H4001" s="127"/>
      <c r="I4001" s="117"/>
      <c r="J4001" s="127"/>
      <c r="K4001" s="149"/>
      <c r="L4001" s="127"/>
      <c r="O4001" s="149"/>
      <c r="P4001" s="127"/>
    </row>
    <row r="4002" spans="6:16">
      <c r="F4002" s="174"/>
      <c r="G4002" s="181"/>
      <c r="H4002" s="127"/>
      <c r="I4002" s="117"/>
      <c r="J4002" s="127"/>
      <c r="K4002" s="149"/>
      <c r="L4002" s="127"/>
      <c r="O4002" s="149"/>
      <c r="P4002" s="127"/>
    </row>
    <row r="4003" spans="6:16">
      <c r="F4003" s="174"/>
      <c r="G4003" s="181"/>
      <c r="H4003" s="127"/>
      <c r="I4003" s="117"/>
      <c r="J4003" s="127"/>
      <c r="K4003" s="149"/>
      <c r="L4003" s="127"/>
      <c r="O4003" s="149"/>
      <c r="P4003" s="127"/>
    </row>
    <row r="4004" spans="6:16">
      <c r="F4004" s="174"/>
      <c r="G4004" s="181"/>
      <c r="H4004" s="127"/>
      <c r="I4004" s="117"/>
      <c r="J4004" s="127"/>
      <c r="K4004" s="149"/>
      <c r="L4004" s="127"/>
      <c r="O4004" s="149"/>
      <c r="P4004" s="127"/>
    </row>
    <row r="4005" spans="6:16">
      <c r="F4005" s="174"/>
      <c r="G4005" s="181"/>
      <c r="H4005" s="127"/>
      <c r="I4005" s="117"/>
      <c r="J4005" s="127"/>
      <c r="K4005" s="149"/>
      <c r="L4005" s="127"/>
      <c r="O4005" s="149"/>
      <c r="P4005" s="127"/>
    </row>
    <row r="4006" spans="6:16">
      <c r="F4006" s="174"/>
      <c r="G4006" s="181"/>
      <c r="H4006" s="127"/>
      <c r="I4006" s="117"/>
      <c r="J4006" s="127"/>
      <c r="K4006" s="149"/>
      <c r="L4006" s="127"/>
      <c r="O4006" s="149"/>
      <c r="P4006" s="127"/>
    </row>
    <row r="4007" spans="6:16">
      <c r="F4007" s="174"/>
      <c r="G4007" s="181"/>
      <c r="H4007" s="127"/>
      <c r="I4007" s="117"/>
      <c r="J4007" s="127"/>
      <c r="K4007" s="149"/>
      <c r="L4007" s="127"/>
      <c r="O4007" s="149"/>
      <c r="P4007" s="127"/>
    </row>
    <row r="4008" spans="6:16">
      <c r="F4008" s="174"/>
      <c r="G4008" s="181"/>
      <c r="H4008" s="127"/>
      <c r="I4008" s="117"/>
      <c r="J4008" s="127"/>
      <c r="K4008" s="149"/>
      <c r="L4008" s="127"/>
      <c r="O4008" s="149"/>
      <c r="P4008" s="127"/>
    </row>
    <row r="4009" spans="6:16">
      <c r="F4009" s="174"/>
      <c r="G4009" s="181"/>
      <c r="H4009" s="127"/>
      <c r="I4009" s="117"/>
      <c r="J4009" s="127"/>
      <c r="K4009" s="149"/>
      <c r="L4009" s="127"/>
      <c r="O4009" s="149"/>
      <c r="P4009" s="127"/>
    </row>
    <row r="4010" spans="6:16">
      <c r="F4010" s="174"/>
      <c r="G4010" s="181"/>
      <c r="H4010" s="127"/>
      <c r="I4010" s="117"/>
      <c r="J4010" s="127"/>
      <c r="K4010" s="149"/>
      <c r="L4010" s="127"/>
      <c r="O4010" s="149"/>
      <c r="P4010" s="127"/>
    </row>
    <row r="4011" spans="6:16">
      <c r="F4011" s="174"/>
      <c r="G4011" s="181"/>
      <c r="H4011" s="127"/>
      <c r="I4011" s="117"/>
      <c r="J4011" s="127"/>
      <c r="K4011" s="149"/>
      <c r="L4011" s="127"/>
      <c r="O4011" s="149"/>
      <c r="P4011" s="127"/>
    </row>
    <row r="4012" spans="6:16">
      <c r="F4012" s="174"/>
      <c r="G4012" s="181"/>
      <c r="H4012" s="127"/>
      <c r="I4012" s="117"/>
      <c r="J4012" s="127"/>
      <c r="K4012" s="149"/>
      <c r="L4012" s="127"/>
      <c r="O4012" s="149"/>
      <c r="P4012" s="127"/>
    </row>
    <row r="4013" spans="6:16">
      <c r="F4013" s="174"/>
      <c r="G4013" s="181"/>
      <c r="H4013" s="127"/>
      <c r="I4013" s="117"/>
      <c r="J4013" s="127"/>
      <c r="K4013" s="149"/>
      <c r="L4013" s="127"/>
      <c r="O4013" s="149"/>
      <c r="P4013" s="127"/>
    </row>
    <row r="4014" spans="6:16">
      <c r="F4014" s="174"/>
      <c r="G4014" s="181"/>
      <c r="H4014" s="127"/>
      <c r="I4014" s="117"/>
      <c r="J4014" s="127"/>
      <c r="K4014" s="149"/>
      <c r="L4014" s="127"/>
      <c r="O4014" s="149"/>
      <c r="P4014" s="127"/>
    </row>
    <row r="4015" spans="6:16">
      <c r="F4015" s="174"/>
      <c r="G4015" s="181"/>
      <c r="H4015" s="127"/>
      <c r="I4015" s="117"/>
      <c r="J4015" s="127"/>
      <c r="K4015" s="149"/>
      <c r="L4015" s="127"/>
      <c r="O4015" s="149"/>
      <c r="P4015" s="127"/>
    </row>
    <row r="4016" spans="6:16">
      <c r="F4016" s="174"/>
      <c r="G4016" s="181"/>
      <c r="H4016" s="127"/>
      <c r="I4016" s="117"/>
      <c r="J4016" s="127"/>
      <c r="K4016" s="149"/>
      <c r="L4016" s="127"/>
      <c r="O4016" s="149"/>
      <c r="P4016" s="127"/>
    </row>
    <row r="4017" spans="6:16">
      <c r="F4017" s="174"/>
      <c r="G4017" s="181"/>
      <c r="H4017" s="127"/>
      <c r="I4017" s="117"/>
      <c r="J4017" s="127"/>
      <c r="K4017" s="149"/>
      <c r="L4017" s="127"/>
      <c r="O4017" s="149"/>
      <c r="P4017" s="127"/>
    </row>
    <row r="4018" spans="6:16">
      <c r="F4018" s="174"/>
      <c r="G4018" s="181"/>
      <c r="H4018" s="127"/>
      <c r="I4018" s="117"/>
      <c r="J4018" s="127"/>
      <c r="K4018" s="149"/>
      <c r="L4018" s="127"/>
      <c r="O4018" s="149"/>
      <c r="P4018" s="127"/>
    </row>
    <row r="4019" spans="6:16">
      <c r="F4019" s="174"/>
      <c r="G4019" s="181"/>
      <c r="H4019" s="127"/>
      <c r="I4019" s="117"/>
      <c r="J4019" s="127"/>
      <c r="K4019" s="149"/>
      <c r="L4019" s="127"/>
      <c r="O4019" s="149"/>
      <c r="P4019" s="127"/>
    </row>
    <row r="4020" spans="6:16">
      <c r="F4020" s="174"/>
      <c r="G4020" s="181"/>
      <c r="H4020" s="127"/>
      <c r="I4020" s="117"/>
      <c r="J4020" s="127"/>
      <c r="K4020" s="149"/>
      <c r="L4020" s="127"/>
      <c r="O4020" s="149"/>
      <c r="P4020" s="127"/>
    </row>
    <row r="4021" spans="6:16">
      <c r="F4021" s="174"/>
      <c r="G4021" s="181"/>
      <c r="H4021" s="127"/>
      <c r="I4021" s="117"/>
      <c r="J4021" s="127"/>
      <c r="K4021" s="149"/>
      <c r="L4021" s="127"/>
      <c r="O4021" s="149"/>
      <c r="P4021" s="127"/>
    </row>
    <row r="4022" spans="6:16">
      <c r="F4022" s="174"/>
      <c r="G4022" s="181"/>
      <c r="H4022" s="127"/>
      <c r="I4022" s="117"/>
      <c r="J4022" s="127"/>
      <c r="K4022" s="149"/>
      <c r="L4022" s="127"/>
      <c r="O4022" s="149"/>
      <c r="P4022" s="127"/>
    </row>
    <row r="4023" spans="6:16">
      <c r="F4023" s="174"/>
      <c r="G4023" s="181"/>
      <c r="H4023" s="127"/>
      <c r="I4023" s="117"/>
      <c r="J4023" s="127"/>
      <c r="K4023" s="149"/>
      <c r="L4023" s="127"/>
      <c r="O4023" s="149"/>
      <c r="P4023" s="127"/>
    </row>
    <row r="4024" spans="6:16">
      <c r="F4024" s="174"/>
      <c r="G4024" s="181"/>
      <c r="H4024" s="127"/>
      <c r="I4024" s="117"/>
      <c r="J4024" s="127"/>
      <c r="K4024" s="149"/>
      <c r="L4024" s="127"/>
      <c r="O4024" s="149"/>
      <c r="P4024" s="127"/>
    </row>
    <row r="4025" spans="6:16">
      <c r="F4025" s="174"/>
      <c r="G4025" s="181"/>
      <c r="H4025" s="127"/>
      <c r="I4025" s="117"/>
      <c r="J4025" s="127"/>
      <c r="K4025" s="149"/>
      <c r="L4025" s="127"/>
      <c r="O4025" s="149"/>
      <c r="P4025" s="127"/>
    </row>
    <row r="4026" spans="6:16">
      <c r="F4026" s="174"/>
      <c r="G4026" s="181"/>
      <c r="H4026" s="127"/>
      <c r="I4026" s="117"/>
      <c r="J4026" s="127"/>
      <c r="K4026" s="149"/>
      <c r="L4026" s="127"/>
      <c r="O4026" s="149"/>
      <c r="P4026" s="127"/>
    </row>
    <row r="4027" spans="6:16">
      <c r="F4027" s="174"/>
      <c r="G4027" s="181"/>
      <c r="H4027" s="127"/>
      <c r="I4027" s="117"/>
      <c r="J4027" s="127"/>
      <c r="K4027" s="149"/>
      <c r="L4027" s="127"/>
      <c r="O4027" s="149"/>
      <c r="P4027" s="127"/>
    </row>
    <row r="4028" spans="6:16">
      <c r="F4028" s="174"/>
      <c r="G4028" s="181"/>
      <c r="H4028" s="127"/>
      <c r="I4028" s="117"/>
      <c r="J4028" s="127"/>
      <c r="K4028" s="149"/>
      <c r="L4028" s="127"/>
      <c r="O4028" s="149"/>
      <c r="P4028" s="127"/>
    </row>
    <row r="4029" spans="6:16">
      <c r="F4029" s="174"/>
      <c r="G4029" s="181"/>
      <c r="H4029" s="127"/>
      <c r="I4029" s="117"/>
      <c r="J4029" s="127"/>
      <c r="K4029" s="149"/>
      <c r="L4029" s="127"/>
      <c r="O4029" s="149"/>
      <c r="P4029" s="127"/>
    </row>
    <row r="4030" spans="6:16">
      <c r="F4030" s="174"/>
      <c r="G4030" s="181"/>
      <c r="H4030" s="127"/>
      <c r="I4030" s="117"/>
      <c r="J4030" s="127"/>
      <c r="K4030" s="149"/>
      <c r="L4030" s="127"/>
      <c r="O4030" s="149"/>
      <c r="P4030" s="127"/>
    </row>
    <row r="4031" spans="6:16">
      <c r="F4031" s="174"/>
      <c r="G4031" s="181"/>
      <c r="H4031" s="127"/>
      <c r="I4031" s="117"/>
      <c r="J4031" s="127"/>
      <c r="K4031" s="149"/>
      <c r="L4031" s="127"/>
      <c r="O4031" s="149"/>
      <c r="P4031" s="127"/>
    </row>
    <row r="4032" spans="6:16">
      <c r="F4032" s="174"/>
      <c r="G4032" s="181"/>
      <c r="H4032" s="127"/>
      <c r="I4032" s="117"/>
      <c r="J4032" s="127"/>
      <c r="K4032" s="149"/>
      <c r="L4032" s="127"/>
      <c r="O4032" s="149"/>
      <c r="P4032" s="127"/>
    </row>
    <row r="4033" spans="6:16">
      <c r="F4033" s="174"/>
      <c r="G4033" s="181"/>
      <c r="H4033" s="127"/>
      <c r="I4033" s="117"/>
      <c r="J4033" s="127"/>
      <c r="K4033" s="149"/>
      <c r="L4033" s="127"/>
      <c r="O4033" s="149"/>
      <c r="P4033" s="127"/>
    </row>
    <row r="4034" spans="6:16">
      <c r="F4034" s="174"/>
      <c r="G4034" s="181"/>
      <c r="H4034" s="127"/>
      <c r="I4034" s="117"/>
      <c r="J4034" s="127"/>
      <c r="K4034" s="149"/>
      <c r="L4034" s="127"/>
      <c r="O4034" s="149"/>
      <c r="P4034" s="127"/>
    </row>
    <row r="4035" spans="6:16">
      <c r="F4035" s="174"/>
      <c r="G4035" s="181"/>
      <c r="H4035" s="127"/>
      <c r="I4035" s="117"/>
      <c r="J4035" s="127"/>
      <c r="K4035" s="149"/>
      <c r="L4035" s="127"/>
      <c r="O4035" s="149"/>
      <c r="P4035" s="127"/>
    </row>
    <row r="4036" spans="6:16">
      <c r="F4036" s="174"/>
      <c r="G4036" s="181"/>
      <c r="H4036" s="127"/>
      <c r="I4036" s="117"/>
      <c r="J4036" s="127"/>
      <c r="K4036" s="149"/>
      <c r="L4036" s="127"/>
      <c r="O4036" s="149"/>
      <c r="P4036" s="127"/>
    </row>
    <row r="4037" spans="6:16">
      <c r="F4037" s="174"/>
      <c r="G4037" s="181"/>
      <c r="H4037" s="127"/>
      <c r="I4037" s="117"/>
      <c r="J4037" s="127"/>
      <c r="K4037" s="149"/>
      <c r="L4037" s="127"/>
      <c r="O4037" s="149"/>
      <c r="P4037" s="127"/>
    </row>
    <row r="4038" spans="6:16">
      <c r="F4038" s="174"/>
      <c r="G4038" s="181"/>
      <c r="H4038" s="127"/>
      <c r="I4038" s="117"/>
      <c r="J4038" s="127"/>
      <c r="K4038" s="149"/>
      <c r="L4038" s="127"/>
      <c r="O4038" s="149"/>
      <c r="P4038" s="127"/>
    </row>
    <row r="4039" spans="6:16">
      <c r="F4039" s="174"/>
      <c r="G4039" s="181"/>
      <c r="H4039" s="127"/>
      <c r="I4039" s="117"/>
      <c r="J4039" s="127"/>
      <c r="K4039" s="149"/>
      <c r="L4039" s="127"/>
      <c r="O4039" s="149"/>
      <c r="P4039" s="127"/>
    </row>
    <row r="4040" spans="6:16">
      <c r="F4040" s="174"/>
      <c r="G4040" s="181"/>
      <c r="H4040" s="127"/>
      <c r="I4040" s="117"/>
      <c r="J4040" s="127"/>
      <c r="K4040" s="149"/>
      <c r="L4040" s="127"/>
      <c r="O4040" s="149"/>
      <c r="P4040" s="127"/>
    </row>
    <row r="4041" spans="6:16">
      <c r="F4041" s="174"/>
      <c r="G4041" s="181"/>
      <c r="H4041" s="127"/>
      <c r="I4041" s="117"/>
      <c r="J4041" s="127"/>
      <c r="K4041" s="149"/>
      <c r="L4041" s="127"/>
      <c r="O4041" s="149"/>
      <c r="P4041" s="127"/>
    </row>
    <row r="4042" spans="6:16">
      <c r="F4042" s="174"/>
      <c r="G4042" s="181"/>
      <c r="H4042" s="127"/>
      <c r="I4042" s="117"/>
      <c r="J4042" s="127"/>
      <c r="K4042" s="149"/>
      <c r="L4042" s="127"/>
      <c r="O4042" s="149"/>
      <c r="P4042" s="127"/>
    </row>
    <row r="4043" spans="6:16">
      <c r="F4043" s="174"/>
      <c r="G4043" s="181"/>
      <c r="H4043" s="127"/>
      <c r="I4043" s="117"/>
      <c r="J4043" s="127"/>
      <c r="K4043" s="149"/>
      <c r="L4043" s="127"/>
      <c r="O4043" s="149"/>
      <c r="P4043" s="127"/>
    </row>
    <row r="4044" spans="6:16">
      <c r="F4044" s="174"/>
      <c r="G4044" s="181"/>
      <c r="H4044" s="127"/>
      <c r="I4044" s="117"/>
      <c r="J4044" s="127"/>
      <c r="K4044" s="149"/>
      <c r="L4044" s="127"/>
      <c r="O4044" s="149"/>
      <c r="P4044" s="127"/>
    </row>
    <row r="4045" spans="6:16">
      <c r="F4045" s="174"/>
      <c r="G4045" s="181"/>
      <c r="H4045" s="127"/>
      <c r="I4045" s="117"/>
      <c r="J4045" s="127"/>
      <c r="K4045" s="149"/>
      <c r="L4045" s="127"/>
      <c r="O4045" s="149"/>
      <c r="P4045" s="127"/>
    </row>
    <row r="4046" spans="6:16">
      <c r="F4046" s="174"/>
      <c r="G4046" s="181"/>
      <c r="H4046" s="127"/>
      <c r="I4046" s="117"/>
      <c r="J4046" s="127"/>
      <c r="K4046" s="149"/>
      <c r="L4046" s="127"/>
      <c r="O4046" s="149"/>
      <c r="P4046" s="127"/>
    </row>
    <row r="4047" spans="6:16">
      <c r="F4047" s="174"/>
      <c r="G4047" s="181"/>
      <c r="H4047" s="127"/>
      <c r="I4047" s="117"/>
      <c r="J4047" s="127"/>
      <c r="K4047" s="149"/>
      <c r="L4047" s="127"/>
      <c r="O4047" s="149"/>
      <c r="P4047" s="127"/>
    </row>
    <row r="4048" spans="6:16">
      <c r="F4048" s="174"/>
      <c r="G4048" s="181"/>
      <c r="H4048" s="127"/>
      <c r="I4048" s="117"/>
      <c r="J4048" s="127"/>
      <c r="K4048" s="149"/>
      <c r="L4048" s="127"/>
      <c r="O4048" s="149"/>
      <c r="P4048" s="127"/>
    </row>
    <row r="4049" spans="6:16">
      <c r="F4049" s="174"/>
      <c r="G4049" s="181"/>
      <c r="H4049" s="127"/>
      <c r="I4049" s="117"/>
      <c r="J4049" s="127"/>
      <c r="K4049" s="149"/>
      <c r="L4049" s="127"/>
      <c r="O4049" s="149"/>
      <c r="P4049" s="127"/>
    </row>
    <row r="4050" spans="6:16">
      <c r="F4050" s="174"/>
      <c r="G4050" s="181"/>
      <c r="H4050" s="127"/>
      <c r="I4050" s="117"/>
      <c r="J4050" s="127"/>
      <c r="K4050" s="149"/>
      <c r="L4050" s="127"/>
      <c r="O4050" s="149"/>
      <c r="P4050" s="127"/>
    </row>
    <row r="4051" spans="6:16">
      <c r="F4051" s="174"/>
      <c r="G4051" s="181"/>
      <c r="H4051" s="127"/>
      <c r="I4051" s="117"/>
      <c r="J4051" s="127"/>
      <c r="K4051" s="149"/>
      <c r="L4051" s="127"/>
      <c r="O4051" s="149"/>
      <c r="P4051" s="127"/>
    </row>
    <row r="4052" spans="6:16">
      <c r="F4052" s="174"/>
      <c r="G4052" s="181"/>
      <c r="H4052" s="127"/>
      <c r="I4052" s="117"/>
      <c r="J4052" s="127"/>
      <c r="K4052" s="149"/>
      <c r="L4052" s="127"/>
      <c r="O4052" s="149"/>
      <c r="P4052" s="127"/>
    </row>
    <row r="4053" spans="6:16">
      <c r="F4053" s="174"/>
      <c r="G4053" s="181"/>
      <c r="H4053" s="127"/>
      <c r="I4053" s="117"/>
      <c r="J4053" s="127"/>
      <c r="K4053" s="149"/>
      <c r="L4053" s="127"/>
      <c r="O4053" s="149"/>
      <c r="P4053" s="127"/>
    </row>
    <row r="4054" spans="6:16">
      <c r="F4054" s="174"/>
      <c r="G4054" s="181"/>
      <c r="H4054" s="127"/>
      <c r="I4054" s="117"/>
      <c r="J4054" s="127"/>
      <c r="K4054" s="149"/>
      <c r="L4054" s="127"/>
      <c r="O4054" s="149"/>
      <c r="P4054" s="127"/>
    </row>
    <row r="4055" spans="6:16">
      <c r="F4055" s="174"/>
      <c r="G4055" s="181"/>
      <c r="H4055" s="127"/>
      <c r="I4055" s="117"/>
      <c r="J4055" s="127"/>
      <c r="K4055" s="149"/>
      <c r="L4055" s="127"/>
      <c r="O4055" s="149"/>
      <c r="P4055" s="127"/>
    </row>
    <row r="4056" spans="6:16">
      <c r="F4056" s="174"/>
      <c r="G4056" s="181"/>
      <c r="H4056" s="127"/>
      <c r="I4056" s="117"/>
      <c r="J4056" s="127"/>
      <c r="K4056" s="149"/>
      <c r="L4056" s="127"/>
      <c r="O4056" s="149"/>
      <c r="P4056" s="127"/>
    </row>
    <row r="4057" spans="6:16">
      <c r="F4057" s="174"/>
      <c r="G4057" s="181"/>
      <c r="H4057" s="127"/>
      <c r="I4057" s="117"/>
      <c r="J4057" s="127"/>
      <c r="K4057" s="149"/>
      <c r="L4057" s="127"/>
      <c r="O4057" s="149"/>
      <c r="P4057" s="127"/>
    </row>
    <row r="4058" spans="6:16">
      <c r="F4058" s="174"/>
      <c r="G4058" s="181"/>
      <c r="H4058" s="127"/>
      <c r="I4058" s="117"/>
      <c r="J4058" s="127"/>
      <c r="K4058" s="149"/>
      <c r="L4058" s="127"/>
      <c r="O4058" s="149"/>
      <c r="P4058" s="127"/>
    </row>
    <row r="4059" spans="6:16">
      <c r="F4059" s="174"/>
      <c r="G4059" s="181"/>
      <c r="H4059" s="127"/>
      <c r="I4059" s="117"/>
      <c r="J4059" s="127"/>
      <c r="K4059" s="149"/>
      <c r="L4059" s="127"/>
      <c r="O4059" s="149"/>
      <c r="P4059" s="127"/>
    </row>
    <row r="4060" spans="6:16">
      <c r="F4060" s="174"/>
      <c r="G4060" s="181"/>
      <c r="H4060" s="127"/>
      <c r="I4060" s="117"/>
      <c r="J4060" s="127"/>
      <c r="K4060" s="149"/>
      <c r="L4060" s="127"/>
      <c r="O4060" s="149"/>
      <c r="P4060" s="127"/>
    </row>
    <row r="4061" spans="6:16">
      <c r="F4061" s="174"/>
      <c r="G4061" s="181"/>
      <c r="H4061" s="127"/>
      <c r="I4061" s="117"/>
      <c r="J4061" s="127"/>
      <c r="K4061" s="149"/>
      <c r="L4061" s="127"/>
      <c r="O4061" s="149"/>
      <c r="P4061" s="127"/>
    </row>
    <row r="4062" spans="6:16">
      <c r="F4062" s="174"/>
      <c r="G4062" s="181"/>
      <c r="H4062" s="127"/>
      <c r="I4062" s="117"/>
      <c r="J4062" s="127"/>
      <c r="K4062" s="149"/>
      <c r="L4062" s="127"/>
      <c r="O4062" s="149"/>
      <c r="P4062" s="127"/>
    </row>
    <row r="4063" spans="6:16">
      <c r="F4063" s="174"/>
      <c r="G4063" s="181"/>
      <c r="H4063" s="127"/>
      <c r="I4063" s="117"/>
      <c r="J4063" s="127"/>
      <c r="K4063" s="149"/>
      <c r="L4063" s="127"/>
      <c r="O4063" s="149"/>
      <c r="P4063" s="127"/>
    </row>
    <row r="4064" spans="6:16">
      <c r="F4064" s="174"/>
      <c r="G4064" s="181"/>
      <c r="H4064" s="127"/>
      <c r="I4064" s="117"/>
      <c r="J4064" s="127"/>
      <c r="K4064" s="149"/>
      <c r="L4064" s="127"/>
      <c r="O4064" s="149"/>
      <c r="P4064" s="127"/>
    </row>
    <row r="4065" spans="6:16">
      <c r="F4065" s="174"/>
      <c r="G4065" s="181"/>
      <c r="H4065" s="127"/>
      <c r="I4065" s="117"/>
      <c r="J4065" s="127"/>
      <c r="K4065" s="149"/>
      <c r="L4065" s="127"/>
      <c r="O4065" s="149"/>
      <c r="P4065" s="127"/>
    </row>
    <row r="4066" spans="6:16">
      <c r="F4066" s="174"/>
      <c r="G4066" s="181"/>
      <c r="H4066" s="127"/>
      <c r="I4066" s="117"/>
      <c r="J4066" s="127"/>
      <c r="K4066" s="149"/>
      <c r="L4066" s="127"/>
      <c r="O4066" s="149"/>
      <c r="P4066" s="127"/>
    </row>
    <row r="4067" spans="6:16">
      <c r="F4067" s="174"/>
      <c r="G4067" s="181"/>
      <c r="H4067" s="127"/>
      <c r="I4067" s="117"/>
      <c r="J4067" s="127"/>
      <c r="K4067" s="149"/>
      <c r="L4067" s="127"/>
      <c r="O4067" s="149"/>
      <c r="P4067" s="127"/>
    </row>
    <row r="4068" spans="6:16">
      <c r="F4068" s="174"/>
      <c r="G4068" s="181"/>
      <c r="H4068" s="127"/>
      <c r="I4068" s="117"/>
      <c r="J4068" s="127"/>
      <c r="K4068" s="149"/>
      <c r="L4068" s="127"/>
      <c r="O4068" s="149"/>
      <c r="P4068" s="127"/>
    </row>
    <row r="4069" spans="6:16">
      <c r="F4069" s="174"/>
      <c r="G4069" s="181"/>
      <c r="H4069" s="127"/>
      <c r="I4069" s="117"/>
      <c r="J4069" s="127"/>
      <c r="K4069" s="149"/>
      <c r="L4069" s="127"/>
      <c r="O4069" s="149"/>
      <c r="P4069" s="127"/>
    </row>
    <row r="4070" spans="6:16">
      <c r="F4070" s="174"/>
      <c r="G4070" s="181"/>
      <c r="H4070" s="127"/>
      <c r="I4070" s="117"/>
      <c r="J4070" s="127"/>
      <c r="K4070" s="149"/>
      <c r="L4070" s="127"/>
      <c r="O4070" s="149"/>
      <c r="P4070" s="127"/>
    </row>
    <row r="4071" spans="6:16">
      <c r="F4071" s="174"/>
      <c r="G4071" s="181"/>
      <c r="H4071" s="127"/>
      <c r="I4071" s="117"/>
      <c r="J4071" s="127"/>
      <c r="K4071" s="149"/>
      <c r="L4071" s="127"/>
      <c r="O4071" s="149"/>
      <c r="P4071" s="127"/>
    </row>
    <row r="4072" spans="6:16">
      <c r="F4072" s="174"/>
      <c r="G4072" s="181"/>
      <c r="H4072" s="127"/>
      <c r="I4072" s="117"/>
      <c r="J4072" s="127"/>
      <c r="K4072" s="149"/>
      <c r="L4072" s="127"/>
      <c r="O4072" s="149"/>
      <c r="P4072" s="127"/>
    </row>
    <row r="4073" spans="6:16">
      <c r="F4073" s="174"/>
      <c r="G4073" s="181"/>
      <c r="H4073" s="127"/>
      <c r="I4073" s="117"/>
      <c r="J4073" s="127"/>
      <c r="K4073" s="149"/>
      <c r="L4073" s="127"/>
      <c r="O4073" s="149"/>
      <c r="P4073" s="127"/>
    </row>
    <row r="4074" spans="6:16">
      <c r="F4074" s="174"/>
      <c r="G4074" s="181"/>
      <c r="H4074" s="127"/>
      <c r="I4074" s="117"/>
      <c r="J4074" s="127"/>
      <c r="K4074" s="149"/>
      <c r="L4074" s="127"/>
      <c r="O4074" s="149"/>
      <c r="P4074" s="127"/>
    </row>
    <row r="4075" spans="6:16">
      <c r="F4075" s="174"/>
      <c r="G4075" s="181"/>
      <c r="H4075" s="127"/>
      <c r="I4075" s="117"/>
      <c r="J4075" s="127"/>
      <c r="K4075" s="149"/>
      <c r="L4075" s="127"/>
      <c r="O4075" s="149"/>
      <c r="P4075" s="127"/>
    </row>
    <row r="4076" spans="6:16">
      <c r="F4076" s="174"/>
      <c r="G4076" s="181"/>
      <c r="H4076" s="127"/>
      <c r="I4076" s="117"/>
      <c r="J4076" s="127"/>
      <c r="K4076" s="149"/>
      <c r="L4076" s="127"/>
      <c r="O4076" s="149"/>
      <c r="P4076" s="127"/>
    </row>
    <row r="4077" spans="6:16">
      <c r="F4077" s="174"/>
      <c r="G4077" s="181"/>
      <c r="H4077" s="127"/>
      <c r="I4077" s="117"/>
      <c r="J4077" s="127"/>
      <c r="K4077" s="149"/>
      <c r="L4077" s="127"/>
      <c r="O4077" s="149"/>
      <c r="P4077" s="127"/>
    </row>
    <row r="4078" spans="6:16">
      <c r="F4078" s="174"/>
      <c r="G4078" s="181"/>
      <c r="H4078" s="127"/>
      <c r="I4078" s="117"/>
      <c r="J4078" s="127"/>
      <c r="K4078" s="149"/>
      <c r="L4078" s="127"/>
      <c r="O4078" s="149"/>
      <c r="P4078" s="127"/>
    </row>
    <row r="4079" spans="6:16">
      <c r="F4079" s="174"/>
      <c r="G4079" s="181"/>
      <c r="H4079" s="127"/>
      <c r="I4079" s="117"/>
      <c r="J4079" s="127"/>
      <c r="K4079" s="149"/>
      <c r="L4079" s="127"/>
      <c r="O4079" s="149"/>
      <c r="P4079" s="127"/>
    </row>
    <row r="4080" spans="6:16">
      <c r="F4080" s="174"/>
      <c r="G4080" s="181"/>
      <c r="H4080" s="127"/>
      <c r="I4080" s="117"/>
      <c r="J4080" s="127"/>
      <c r="K4080" s="149"/>
      <c r="L4080" s="127"/>
      <c r="O4080" s="149"/>
      <c r="P4080" s="127"/>
    </row>
    <row r="4081" spans="6:16">
      <c r="F4081" s="174"/>
      <c r="G4081" s="181"/>
      <c r="H4081" s="127"/>
      <c r="I4081" s="117"/>
      <c r="J4081" s="127"/>
      <c r="K4081" s="149"/>
      <c r="L4081" s="127"/>
      <c r="O4081" s="149"/>
      <c r="P4081" s="127"/>
    </row>
    <row r="4082" spans="6:16">
      <c r="F4082" s="174"/>
      <c r="G4082" s="181"/>
      <c r="H4082" s="127"/>
      <c r="I4082" s="117"/>
      <c r="J4082" s="127"/>
      <c r="K4082" s="149"/>
      <c r="L4082" s="127"/>
      <c r="O4082" s="149"/>
      <c r="P4082" s="127"/>
    </row>
    <row r="4083" spans="6:16">
      <c r="F4083" s="174"/>
      <c r="G4083" s="181"/>
      <c r="H4083" s="127"/>
      <c r="I4083" s="117"/>
      <c r="J4083" s="127"/>
      <c r="K4083" s="149"/>
      <c r="L4083" s="127"/>
      <c r="O4083" s="149"/>
      <c r="P4083" s="127"/>
    </row>
    <row r="4084" spans="6:16">
      <c r="F4084" s="174"/>
      <c r="G4084" s="181"/>
      <c r="H4084" s="127"/>
      <c r="I4084" s="117"/>
      <c r="J4084" s="127"/>
      <c r="K4084" s="149"/>
      <c r="L4084" s="127"/>
      <c r="O4084" s="149"/>
      <c r="P4084" s="127"/>
    </row>
    <row r="4085" spans="6:16">
      <c r="F4085" s="174"/>
      <c r="G4085" s="181"/>
      <c r="H4085" s="127"/>
      <c r="I4085" s="117"/>
      <c r="J4085" s="127"/>
      <c r="K4085" s="149"/>
      <c r="L4085" s="127"/>
      <c r="O4085" s="149"/>
      <c r="P4085" s="127"/>
    </row>
    <row r="4086" spans="6:16">
      <c r="F4086" s="174"/>
      <c r="G4086" s="181"/>
      <c r="H4086" s="127"/>
      <c r="I4086" s="117"/>
      <c r="J4086" s="127"/>
      <c r="K4086" s="149"/>
      <c r="L4086" s="127"/>
      <c r="O4086" s="149"/>
      <c r="P4086" s="127"/>
    </row>
    <row r="4087" spans="6:16">
      <c r="F4087" s="174"/>
      <c r="G4087" s="181"/>
      <c r="H4087" s="127"/>
      <c r="I4087" s="117"/>
      <c r="J4087" s="127"/>
      <c r="K4087" s="149"/>
      <c r="L4087" s="127"/>
      <c r="O4087" s="149"/>
      <c r="P4087" s="127"/>
    </row>
    <row r="4088" spans="6:16">
      <c r="F4088" s="174"/>
      <c r="G4088" s="181"/>
      <c r="H4088" s="127"/>
      <c r="I4088" s="117"/>
      <c r="J4088" s="127"/>
      <c r="K4088" s="149"/>
      <c r="L4088" s="127"/>
      <c r="O4088" s="149"/>
      <c r="P4088" s="127"/>
    </row>
    <row r="4089" spans="6:16">
      <c r="F4089" s="174"/>
      <c r="G4089" s="181"/>
      <c r="H4089" s="127"/>
      <c r="I4089" s="117"/>
      <c r="J4089" s="127"/>
      <c r="K4089" s="149"/>
      <c r="L4089" s="127"/>
      <c r="O4089" s="149"/>
      <c r="P4089" s="127"/>
    </row>
    <row r="4090" spans="6:16">
      <c r="F4090" s="174"/>
      <c r="G4090" s="181"/>
      <c r="H4090" s="127"/>
      <c r="I4090" s="117"/>
      <c r="J4090" s="127"/>
      <c r="K4090" s="149"/>
      <c r="L4090" s="127"/>
      <c r="O4090" s="149"/>
      <c r="P4090" s="127"/>
    </row>
    <row r="4091" spans="6:16">
      <c r="F4091" s="174"/>
      <c r="G4091" s="181"/>
      <c r="H4091" s="127"/>
      <c r="I4091" s="117"/>
      <c r="J4091" s="127"/>
      <c r="K4091" s="149"/>
      <c r="L4091" s="127"/>
      <c r="O4091" s="149"/>
      <c r="P4091" s="127"/>
    </row>
    <row r="4092" spans="6:16">
      <c r="F4092" s="174"/>
      <c r="G4092" s="181"/>
      <c r="H4092" s="127"/>
      <c r="I4092" s="117"/>
      <c r="J4092" s="127"/>
      <c r="K4092" s="149"/>
      <c r="L4092" s="127"/>
      <c r="O4092" s="149"/>
      <c r="P4092" s="127"/>
    </row>
    <row r="4093" spans="6:16">
      <c r="F4093" s="174"/>
      <c r="G4093" s="181"/>
      <c r="H4093" s="127"/>
      <c r="I4093" s="117"/>
      <c r="J4093" s="127"/>
      <c r="K4093" s="149"/>
      <c r="L4093" s="127"/>
      <c r="O4093" s="149"/>
      <c r="P4093" s="127"/>
    </row>
    <row r="4094" spans="6:16">
      <c r="F4094" s="174"/>
      <c r="G4094" s="181"/>
      <c r="H4094" s="127"/>
      <c r="I4094" s="117"/>
      <c r="J4094" s="127"/>
      <c r="K4094" s="149"/>
      <c r="L4094" s="127"/>
      <c r="O4094" s="149"/>
      <c r="P4094" s="127"/>
    </row>
    <row r="4095" spans="6:16">
      <c r="F4095" s="174"/>
      <c r="G4095" s="181"/>
      <c r="H4095" s="127"/>
      <c r="I4095" s="117"/>
      <c r="J4095" s="127"/>
      <c r="K4095" s="149"/>
      <c r="L4095" s="127"/>
      <c r="O4095" s="149"/>
      <c r="P4095" s="127"/>
    </row>
    <row r="4096" spans="6:16">
      <c r="F4096" s="174"/>
      <c r="G4096" s="181"/>
      <c r="H4096" s="127"/>
      <c r="I4096" s="117"/>
      <c r="J4096" s="127"/>
      <c r="K4096" s="149"/>
      <c r="L4096" s="127"/>
      <c r="O4096" s="149"/>
      <c r="P4096" s="127"/>
    </row>
    <row r="4097" spans="6:16">
      <c r="F4097" s="174"/>
      <c r="G4097" s="181"/>
      <c r="H4097" s="127"/>
      <c r="I4097" s="117"/>
      <c r="J4097" s="127"/>
      <c r="K4097" s="149"/>
      <c r="L4097" s="127"/>
      <c r="O4097" s="149"/>
      <c r="P4097" s="127"/>
    </row>
    <row r="4098" spans="6:16">
      <c r="F4098" s="174"/>
      <c r="G4098" s="181"/>
      <c r="H4098" s="127"/>
      <c r="I4098" s="117"/>
      <c r="J4098" s="127"/>
      <c r="K4098" s="149"/>
      <c r="L4098" s="127"/>
      <c r="O4098" s="149"/>
      <c r="P4098" s="127"/>
    </row>
    <row r="4099" spans="6:16">
      <c r="F4099" s="174"/>
      <c r="G4099" s="181"/>
      <c r="H4099" s="127"/>
      <c r="I4099" s="117"/>
      <c r="J4099" s="127"/>
      <c r="K4099" s="149"/>
      <c r="L4099" s="127"/>
      <c r="O4099" s="149"/>
      <c r="P4099" s="127"/>
    </row>
    <row r="4100" spans="6:16">
      <c r="F4100" s="174"/>
      <c r="G4100" s="181"/>
      <c r="H4100" s="127"/>
      <c r="I4100" s="117"/>
      <c r="J4100" s="127"/>
      <c r="K4100" s="149"/>
      <c r="L4100" s="127"/>
      <c r="O4100" s="149"/>
      <c r="P4100" s="127"/>
    </row>
    <row r="4101" spans="6:16">
      <c r="F4101" s="174"/>
      <c r="G4101" s="181"/>
      <c r="H4101" s="127"/>
      <c r="I4101" s="117"/>
      <c r="J4101" s="127"/>
      <c r="K4101" s="149"/>
      <c r="L4101" s="127"/>
      <c r="O4101" s="149"/>
      <c r="P4101" s="127"/>
    </row>
    <row r="4102" spans="6:16">
      <c r="F4102" s="174"/>
      <c r="G4102" s="181"/>
      <c r="H4102" s="127"/>
      <c r="I4102" s="117"/>
      <c r="J4102" s="127"/>
      <c r="K4102" s="149"/>
      <c r="L4102" s="127"/>
      <c r="O4102" s="149"/>
      <c r="P4102" s="127"/>
    </row>
    <row r="4103" spans="6:16">
      <c r="F4103" s="174"/>
      <c r="G4103" s="181"/>
      <c r="H4103" s="127"/>
      <c r="I4103" s="117"/>
      <c r="J4103" s="127"/>
      <c r="K4103" s="149"/>
      <c r="L4103" s="127"/>
      <c r="O4103" s="149"/>
      <c r="P4103" s="127"/>
    </row>
    <row r="4104" spans="6:16">
      <c r="F4104" s="174"/>
      <c r="G4104" s="181"/>
      <c r="H4104" s="127"/>
      <c r="I4104" s="117"/>
      <c r="J4104" s="127"/>
      <c r="K4104" s="149"/>
      <c r="L4104" s="127"/>
      <c r="O4104" s="149"/>
      <c r="P4104" s="127"/>
    </row>
    <row r="4105" spans="6:16">
      <c r="F4105" s="174"/>
      <c r="G4105" s="181"/>
      <c r="H4105" s="127"/>
      <c r="I4105" s="117"/>
      <c r="J4105" s="127"/>
      <c r="K4105" s="149"/>
      <c r="L4105" s="127"/>
      <c r="O4105" s="149"/>
      <c r="P4105" s="127"/>
    </row>
    <row r="4106" spans="6:16">
      <c r="F4106" s="174"/>
      <c r="G4106" s="181"/>
      <c r="H4106" s="127"/>
      <c r="I4106" s="117"/>
      <c r="J4106" s="127"/>
      <c r="K4106" s="149"/>
      <c r="L4106" s="127"/>
      <c r="O4106" s="149"/>
      <c r="P4106" s="127"/>
    </row>
    <row r="4107" spans="6:16">
      <c r="F4107" s="174"/>
      <c r="G4107" s="181"/>
      <c r="H4107" s="127"/>
      <c r="I4107" s="117"/>
      <c r="J4107" s="127"/>
      <c r="K4107" s="149"/>
      <c r="L4107" s="127"/>
      <c r="O4107" s="149"/>
      <c r="P4107" s="127"/>
    </row>
    <row r="4108" spans="6:16">
      <c r="F4108" s="174"/>
      <c r="G4108" s="181"/>
      <c r="H4108" s="127"/>
      <c r="I4108" s="117"/>
      <c r="J4108" s="127"/>
      <c r="K4108" s="149"/>
      <c r="L4108" s="127"/>
      <c r="O4108" s="149"/>
      <c r="P4108" s="127"/>
    </row>
    <row r="4109" spans="6:16">
      <c r="F4109" s="174"/>
      <c r="G4109" s="181"/>
      <c r="H4109" s="127"/>
      <c r="I4109" s="117"/>
      <c r="J4109" s="127"/>
      <c r="K4109" s="149"/>
      <c r="L4109" s="127"/>
      <c r="O4109" s="149"/>
      <c r="P4109" s="127"/>
    </row>
    <row r="4110" spans="6:16">
      <c r="F4110" s="174"/>
      <c r="G4110" s="181"/>
      <c r="H4110" s="127"/>
      <c r="I4110" s="117"/>
      <c r="J4110" s="127"/>
      <c r="K4110" s="149"/>
      <c r="L4110" s="127"/>
      <c r="O4110" s="149"/>
      <c r="P4110" s="127"/>
    </row>
    <row r="4111" spans="6:16">
      <c r="F4111" s="174"/>
      <c r="G4111" s="181"/>
      <c r="H4111" s="127"/>
      <c r="I4111" s="117"/>
      <c r="J4111" s="127"/>
      <c r="K4111" s="149"/>
      <c r="L4111" s="127"/>
      <c r="O4111" s="149"/>
      <c r="P4111" s="127"/>
    </row>
    <row r="4112" spans="6:16">
      <c r="F4112" s="174"/>
      <c r="G4112" s="181"/>
      <c r="H4112" s="127"/>
      <c r="I4112" s="117"/>
      <c r="J4112" s="127"/>
      <c r="K4112" s="149"/>
      <c r="L4112" s="127"/>
      <c r="O4112" s="149"/>
      <c r="P4112" s="127"/>
    </row>
    <row r="4113" spans="6:16">
      <c r="F4113" s="174"/>
      <c r="G4113" s="181"/>
      <c r="H4113" s="127"/>
      <c r="I4113" s="117"/>
      <c r="J4113" s="127"/>
      <c r="K4113" s="149"/>
      <c r="L4113" s="127"/>
      <c r="O4113" s="149"/>
      <c r="P4113" s="127"/>
    </row>
    <row r="4114" spans="6:16">
      <c r="F4114" s="174"/>
      <c r="G4114" s="181"/>
      <c r="H4114" s="127"/>
      <c r="I4114" s="117"/>
      <c r="J4114" s="127"/>
      <c r="K4114" s="149"/>
      <c r="L4114" s="127"/>
      <c r="O4114" s="149"/>
      <c r="P4114" s="127"/>
    </row>
    <row r="4115" spans="6:16">
      <c r="F4115" s="174"/>
      <c r="G4115" s="181"/>
      <c r="H4115" s="127"/>
      <c r="I4115" s="117"/>
      <c r="J4115" s="127"/>
      <c r="K4115" s="149"/>
      <c r="L4115" s="127"/>
      <c r="O4115" s="149"/>
      <c r="P4115" s="127"/>
    </row>
    <row r="4116" spans="6:16">
      <c r="F4116" s="174"/>
      <c r="G4116" s="181"/>
      <c r="H4116" s="127"/>
      <c r="I4116" s="117"/>
      <c r="J4116" s="127"/>
      <c r="K4116" s="149"/>
      <c r="L4116" s="127"/>
      <c r="O4116" s="149"/>
      <c r="P4116" s="127"/>
    </row>
    <row r="4117" spans="6:16">
      <c r="F4117" s="174"/>
      <c r="G4117" s="181"/>
      <c r="H4117" s="127"/>
      <c r="I4117" s="117"/>
      <c r="J4117" s="127"/>
      <c r="K4117" s="149"/>
      <c r="L4117" s="127"/>
      <c r="O4117" s="149"/>
      <c r="P4117" s="127"/>
    </row>
    <row r="4118" spans="6:16">
      <c r="F4118" s="174"/>
      <c r="G4118" s="181"/>
      <c r="H4118" s="127"/>
      <c r="I4118" s="117"/>
      <c r="J4118" s="127"/>
      <c r="K4118" s="149"/>
      <c r="L4118" s="127"/>
      <c r="O4118" s="149"/>
      <c r="P4118" s="127"/>
    </row>
    <row r="4119" spans="6:16">
      <c r="F4119" s="174"/>
      <c r="G4119" s="181"/>
      <c r="H4119" s="127"/>
      <c r="I4119" s="117"/>
      <c r="J4119" s="127"/>
      <c r="K4119" s="149"/>
      <c r="L4119" s="127"/>
      <c r="O4119" s="149"/>
      <c r="P4119" s="127"/>
    </row>
    <row r="4120" spans="6:16">
      <c r="F4120" s="174"/>
      <c r="G4120" s="181"/>
      <c r="H4120" s="127"/>
      <c r="I4120" s="117"/>
      <c r="J4120" s="127"/>
      <c r="K4120" s="149"/>
      <c r="L4120" s="127"/>
      <c r="O4120" s="149"/>
      <c r="P4120" s="127"/>
    </row>
    <row r="4121" spans="6:16">
      <c r="F4121" s="174"/>
      <c r="G4121" s="181"/>
      <c r="H4121" s="127"/>
      <c r="I4121" s="117"/>
      <c r="J4121" s="127"/>
      <c r="K4121" s="149"/>
      <c r="L4121" s="127"/>
      <c r="O4121" s="149"/>
      <c r="P4121" s="127"/>
    </row>
    <row r="4122" spans="6:16">
      <c r="F4122" s="174"/>
      <c r="G4122" s="181"/>
      <c r="H4122" s="127"/>
      <c r="I4122" s="117"/>
      <c r="J4122" s="127"/>
      <c r="K4122" s="149"/>
      <c r="L4122" s="127"/>
      <c r="O4122" s="149"/>
      <c r="P4122" s="127"/>
    </row>
    <row r="4123" spans="6:16">
      <c r="F4123" s="174"/>
      <c r="G4123" s="181"/>
      <c r="H4123" s="127"/>
      <c r="I4123" s="117"/>
      <c r="J4123" s="127"/>
      <c r="K4123" s="149"/>
      <c r="L4123" s="127"/>
      <c r="O4123" s="149"/>
      <c r="P4123" s="127"/>
    </row>
    <row r="4124" spans="6:16">
      <c r="F4124" s="174"/>
      <c r="G4124" s="181"/>
      <c r="H4124" s="127"/>
      <c r="I4124" s="117"/>
      <c r="J4124" s="127"/>
      <c r="K4124" s="149"/>
      <c r="L4124" s="127"/>
      <c r="O4124" s="149"/>
      <c r="P4124" s="127"/>
    </row>
    <row r="4125" spans="6:16">
      <c r="F4125" s="174"/>
      <c r="G4125" s="181"/>
      <c r="H4125" s="127"/>
      <c r="I4125" s="117"/>
      <c r="J4125" s="127"/>
      <c r="K4125" s="149"/>
      <c r="L4125" s="127"/>
      <c r="O4125" s="149"/>
      <c r="P4125" s="127"/>
    </row>
    <row r="4126" spans="6:16">
      <c r="F4126" s="174"/>
      <c r="G4126" s="181"/>
      <c r="H4126" s="127"/>
      <c r="I4126" s="117"/>
      <c r="J4126" s="127"/>
      <c r="K4126" s="149"/>
      <c r="L4126" s="127"/>
      <c r="O4126" s="149"/>
      <c r="P4126" s="127"/>
    </row>
    <row r="4127" spans="6:16">
      <c r="F4127" s="174"/>
      <c r="G4127" s="181"/>
      <c r="H4127" s="127"/>
      <c r="I4127" s="117"/>
      <c r="J4127" s="127"/>
      <c r="K4127" s="149"/>
      <c r="L4127" s="127"/>
      <c r="O4127" s="149"/>
      <c r="P4127" s="127"/>
    </row>
    <row r="4128" spans="6:16">
      <c r="F4128" s="174"/>
      <c r="G4128" s="181"/>
      <c r="H4128" s="127"/>
      <c r="I4128" s="117"/>
      <c r="J4128" s="127"/>
      <c r="K4128" s="149"/>
      <c r="L4128" s="127"/>
      <c r="O4128" s="149"/>
      <c r="P4128" s="127"/>
    </row>
    <row r="4129" spans="6:16">
      <c r="F4129" s="174"/>
      <c r="G4129" s="181"/>
      <c r="H4129" s="127"/>
      <c r="I4129" s="117"/>
      <c r="J4129" s="127"/>
      <c r="K4129" s="149"/>
      <c r="L4129" s="127"/>
      <c r="O4129" s="149"/>
      <c r="P4129" s="127"/>
    </row>
    <row r="4130" spans="6:16">
      <c r="F4130" s="174"/>
      <c r="G4130" s="181"/>
      <c r="H4130" s="127"/>
      <c r="I4130" s="117"/>
      <c r="J4130" s="127"/>
      <c r="K4130" s="149"/>
      <c r="L4130" s="127"/>
      <c r="O4130" s="149"/>
      <c r="P4130" s="127"/>
    </row>
    <row r="4131" spans="6:16">
      <c r="F4131" s="174"/>
      <c r="G4131" s="181"/>
      <c r="H4131" s="127"/>
      <c r="I4131" s="117"/>
      <c r="J4131" s="127"/>
      <c r="K4131" s="149"/>
      <c r="L4131" s="127"/>
      <c r="O4131" s="149"/>
      <c r="P4131" s="127"/>
    </row>
    <row r="4132" spans="6:16">
      <c r="F4132" s="174"/>
      <c r="G4132" s="181"/>
      <c r="H4132" s="127"/>
      <c r="I4132" s="117"/>
      <c r="J4132" s="127"/>
      <c r="K4132" s="149"/>
      <c r="L4132" s="127"/>
      <c r="O4132" s="149"/>
      <c r="P4132" s="127"/>
    </row>
    <row r="4133" spans="6:16">
      <c r="F4133" s="174"/>
      <c r="G4133" s="181"/>
      <c r="H4133" s="127"/>
      <c r="I4133" s="117"/>
      <c r="J4133" s="127"/>
      <c r="K4133" s="149"/>
      <c r="L4133" s="127"/>
      <c r="O4133" s="149"/>
      <c r="P4133" s="127"/>
    </row>
    <row r="4134" spans="6:16">
      <c r="F4134" s="174"/>
      <c r="G4134" s="181"/>
      <c r="H4134" s="127"/>
      <c r="I4134" s="117"/>
      <c r="J4134" s="127"/>
      <c r="K4134" s="149"/>
      <c r="L4134" s="127"/>
      <c r="O4134" s="149"/>
      <c r="P4134" s="127"/>
    </row>
    <row r="4135" spans="6:16">
      <c r="F4135" s="174"/>
      <c r="G4135" s="181"/>
      <c r="H4135" s="127"/>
      <c r="I4135" s="117"/>
      <c r="J4135" s="127"/>
      <c r="K4135" s="149"/>
      <c r="L4135" s="127"/>
      <c r="O4135" s="149"/>
      <c r="P4135" s="127"/>
    </row>
    <row r="4136" spans="6:16">
      <c r="F4136" s="174"/>
      <c r="G4136" s="181"/>
      <c r="H4136" s="127"/>
      <c r="I4136" s="117"/>
      <c r="J4136" s="127"/>
      <c r="K4136" s="149"/>
      <c r="L4136" s="127"/>
      <c r="O4136" s="149"/>
      <c r="P4136" s="127"/>
    </row>
    <row r="4137" spans="6:16">
      <c r="F4137" s="174"/>
      <c r="G4137" s="181"/>
      <c r="H4137" s="127"/>
      <c r="I4137" s="117"/>
      <c r="J4137" s="127"/>
      <c r="K4137" s="149"/>
      <c r="L4137" s="127"/>
      <c r="O4137" s="149"/>
      <c r="P4137" s="127"/>
    </row>
    <row r="4138" spans="6:16">
      <c r="F4138" s="174"/>
      <c r="G4138" s="181"/>
      <c r="H4138" s="127"/>
      <c r="I4138" s="117"/>
      <c r="J4138" s="127"/>
      <c r="K4138" s="149"/>
      <c r="L4138" s="127"/>
      <c r="O4138" s="149"/>
      <c r="P4138" s="127"/>
    </row>
    <row r="4139" spans="6:16">
      <c r="F4139" s="174"/>
      <c r="G4139" s="181"/>
      <c r="H4139" s="127"/>
      <c r="I4139" s="117"/>
      <c r="J4139" s="127"/>
      <c r="K4139" s="149"/>
      <c r="L4139" s="127"/>
      <c r="O4139" s="149"/>
      <c r="P4139" s="127"/>
    </row>
    <row r="4140" spans="6:16">
      <c r="F4140" s="174"/>
      <c r="G4140" s="181"/>
      <c r="H4140" s="127"/>
      <c r="I4140" s="117"/>
      <c r="J4140" s="127"/>
      <c r="K4140" s="149"/>
      <c r="L4140" s="127"/>
      <c r="O4140" s="149"/>
      <c r="P4140" s="127"/>
    </row>
    <row r="4141" spans="6:16">
      <c r="F4141" s="174"/>
      <c r="G4141" s="181"/>
      <c r="H4141" s="127"/>
      <c r="I4141" s="117"/>
      <c r="J4141" s="127"/>
      <c r="K4141" s="149"/>
      <c r="L4141" s="127"/>
      <c r="O4141" s="149"/>
      <c r="P4141" s="127"/>
    </row>
    <row r="4142" spans="6:16">
      <c r="F4142" s="174"/>
      <c r="G4142" s="181"/>
      <c r="H4142" s="127"/>
      <c r="I4142" s="117"/>
      <c r="J4142" s="127"/>
      <c r="K4142" s="149"/>
      <c r="L4142" s="127"/>
      <c r="O4142" s="149"/>
      <c r="P4142" s="127"/>
    </row>
    <row r="4143" spans="6:16">
      <c r="F4143" s="174"/>
      <c r="G4143" s="181"/>
      <c r="H4143" s="127"/>
      <c r="I4143" s="117"/>
      <c r="J4143" s="127"/>
      <c r="K4143" s="149"/>
      <c r="L4143" s="127"/>
      <c r="O4143" s="149"/>
      <c r="P4143" s="127"/>
    </row>
    <row r="4144" spans="6:16">
      <c r="F4144" s="174"/>
      <c r="G4144" s="181"/>
      <c r="H4144" s="127"/>
      <c r="I4144" s="117"/>
      <c r="J4144" s="127"/>
      <c r="K4144" s="149"/>
      <c r="L4144" s="127"/>
      <c r="O4144" s="149"/>
      <c r="P4144" s="127"/>
    </row>
    <row r="4145" spans="6:16">
      <c r="F4145" s="174"/>
      <c r="G4145" s="181"/>
      <c r="H4145" s="127"/>
      <c r="I4145" s="117"/>
      <c r="J4145" s="127"/>
      <c r="K4145" s="149"/>
      <c r="L4145" s="127"/>
      <c r="O4145" s="149"/>
      <c r="P4145" s="127"/>
    </row>
    <row r="4146" spans="6:16">
      <c r="F4146" s="174"/>
      <c r="G4146" s="181"/>
      <c r="H4146" s="127"/>
      <c r="I4146" s="117"/>
      <c r="J4146" s="127"/>
      <c r="K4146" s="149"/>
      <c r="L4146" s="127"/>
      <c r="O4146" s="149"/>
      <c r="P4146" s="127"/>
    </row>
    <row r="4147" spans="6:16">
      <c r="F4147" s="174"/>
      <c r="G4147" s="181"/>
      <c r="H4147" s="127"/>
      <c r="I4147" s="117"/>
      <c r="J4147" s="127"/>
      <c r="K4147" s="149"/>
      <c r="L4147" s="127"/>
      <c r="O4147" s="149"/>
      <c r="P4147" s="127"/>
    </row>
    <row r="4148" spans="6:16">
      <c r="F4148" s="174"/>
      <c r="G4148" s="181"/>
      <c r="H4148" s="127"/>
      <c r="I4148" s="117"/>
      <c r="J4148" s="127"/>
      <c r="K4148" s="149"/>
      <c r="L4148" s="127"/>
      <c r="O4148" s="149"/>
      <c r="P4148" s="127"/>
    </row>
    <row r="4149" spans="6:16">
      <c r="F4149" s="174"/>
      <c r="G4149" s="181"/>
      <c r="H4149" s="127"/>
      <c r="I4149" s="117"/>
      <c r="J4149" s="127"/>
      <c r="K4149" s="149"/>
      <c r="L4149" s="127"/>
      <c r="O4149" s="149"/>
      <c r="P4149" s="127"/>
    </row>
    <row r="4150" spans="6:16">
      <c r="F4150" s="174"/>
      <c r="G4150" s="181"/>
      <c r="H4150" s="127"/>
      <c r="I4150" s="117"/>
      <c r="J4150" s="127"/>
      <c r="K4150" s="149"/>
      <c r="L4150" s="127"/>
      <c r="O4150" s="149"/>
      <c r="P4150" s="127"/>
    </row>
    <row r="4151" spans="6:16">
      <c r="F4151" s="174"/>
      <c r="G4151" s="181"/>
      <c r="H4151" s="127"/>
      <c r="I4151" s="117"/>
      <c r="J4151" s="127"/>
      <c r="K4151" s="149"/>
      <c r="L4151" s="127"/>
      <c r="O4151" s="149"/>
      <c r="P4151" s="127"/>
    </row>
    <row r="4152" spans="6:16">
      <c r="F4152" s="174"/>
      <c r="G4152" s="181"/>
      <c r="H4152" s="127"/>
      <c r="I4152" s="117"/>
      <c r="J4152" s="127"/>
      <c r="K4152" s="149"/>
      <c r="L4152" s="127"/>
      <c r="O4152" s="149"/>
      <c r="P4152" s="127"/>
    </row>
    <row r="4153" spans="6:16">
      <c r="G4153" s="181"/>
      <c r="H4153" s="127"/>
      <c r="I4153" s="117"/>
      <c r="J4153" s="127"/>
      <c r="K4153" s="149"/>
      <c r="L4153" s="127"/>
      <c r="O4153" s="149"/>
      <c r="P4153" s="127"/>
    </row>
    <row r="4154" spans="6:16">
      <c r="G4154" s="181"/>
      <c r="H4154" s="127"/>
      <c r="I4154" s="117"/>
      <c r="J4154" s="127"/>
      <c r="K4154" s="149"/>
      <c r="L4154" s="127"/>
      <c r="O4154" s="149"/>
      <c r="P4154" s="127"/>
    </row>
    <row r="4155" spans="6:16">
      <c r="G4155" s="181"/>
      <c r="H4155" s="127"/>
      <c r="I4155" s="117"/>
      <c r="J4155" s="127"/>
      <c r="K4155" s="149"/>
      <c r="L4155" s="127"/>
      <c r="O4155" s="149"/>
      <c r="P4155" s="127"/>
    </row>
    <row r="4156" spans="6:16">
      <c r="G4156" s="181"/>
      <c r="H4156" s="127"/>
      <c r="I4156" s="117"/>
      <c r="J4156" s="127"/>
      <c r="K4156" s="149"/>
      <c r="L4156" s="127"/>
      <c r="O4156" s="149"/>
      <c r="P4156" s="127"/>
    </row>
    <row r="4157" spans="6:16">
      <c r="G4157" s="181"/>
      <c r="H4157" s="127"/>
      <c r="I4157" s="117"/>
      <c r="J4157" s="127"/>
      <c r="K4157" s="149"/>
      <c r="L4157" s="127"/>
      <c r="O4157" s="149"/>
      <c r="P4157" s="127"/>
    </row>
    <row r="4158" spans="6:16">
      <c r="G4158" s="181"/>
      <c r="H4158" s="127"/>
      <c r="I4158" s="117"/>
      <c r="J4158" s="127"/>
      <c r="K4158" s="149"/>
      <c r="L4158" s="127"/>
      <c r="O4158" s="149"/>
      <c r="P4158" s="127"/>
    </row>
    <row r="4159" spans="6:16">
      <c r="G4159" s="181"/>
      <c r="H4159" s="127"/>
      <c r="I4159" s="117"/>
      <c r="J4159" s="127"/>
      <c r="K4159" s="149"/>
      <c r="L4159" s="127"/>
      <c r="O4159" s="149"/>
      <c r="P4159" s="127"/>
    </row>
    <row r="4160" spans="6:16">
      <c r="G4160" s="181"/>
      <c r="H4160" s="127"/>
      <c r="I4160" s="117"/>
      <c r="J4160" s="127"/>
      <c r="K4160" s="149"/>
      <c r="L4160" s="127"/>
      <c r="O4160" s="149"/>
      <c r="P4160" s="127"/>
    </row>
    <row r="4161" spans="7:16">
      <c r="G4161" s="181"/>
      <c r="H4161" s="127"/>
      <c r="I4161" s="117"/>
      <c r="J4161" s="127"/>
      <c r="K4161" s="149"/>
      <c r="L4161" s="127"/>
      <c r="O4161" s="149"/>
      <c r="P4161" s="127"/>
    </row>
    <row r="4162" spans="7:16">
      <c r="G4162" s="181"/>
      <c r="H4162" s="127"/>
      <c r="I4162" s="117"/>
      <c r="J4162" s="127"/>
      <c r="K4162" s="149"/>
      <c r="L4162" s="127"/>
      <c r="O4162" s="149"/>
      <c r="P4162" s="127"/>
    </row>
    <row r="4163" spans="7:16">
      <c r="G4163" s="181"/>
      <c r="H4163" s="127"/>
      <c r="I4163" s="117"/>
      <c r="J4163" s="127"/>
      <c r="K4163" s="149"/>
      <c r="L4163" s="127"/>
      <c r="O4163" s="149"/>
      <c r="P4163" s="127"/>
    </row>
    <row r="4164" spans="7:16">
      <c r="G4164" s="181"/>
      <c r="H4164" s="127"/>
      <c r="I4164" s="117"/>
      <c r="J4164" s="127"/>
      <c r="K4164" s="149"/>
      <c r="L4164" s="127"/>
      <c r="O4164" s="149"/>
      <c r="P4164" s="127"/>
    </row>
    <row r="4165" spans="7:16">
      <c r="G4165" s="181"/>
      <c r="H4165" s="127"/>
      <c r="I4165" s="117"/>
      <c r="J4165" s="127"/>
      <c r="K4165" s="149"/>
      <c r="L4165" s="127"/>
      <c r="O4165" s="149"/>
      <c r="P4165" s="127"/>
    </row>
    <row r="4166" spans="7:16">
      <c r="G4166" s="181"/>
      <c r="H4166" s="127"/>
      <c r="I4166" s="117"/>
      <c r="J4166" s="127"/>
      <c r="K4166" s="149"/>
      <c r="L4166" s="127"/>
      <c r="O4166" s="149"/>
      <c r="P4166" s="127"/>
    </row>
    <row r="4167" spans="7:16">
      <c r="G4167" s="181"/>
      <c r="H4167" s="127"/>
      <c r="I4167" s="117"/>
      <c r="J4167" s="127"/>
      <c r="K4167" s="149"/>
      <c r="L4167" s="127"/>
      <c r="O4167" s="149"/>
      <c r="P4167" s="127"/>
    </row>
    <row r="4168" spans="7:16">
      <c r="G4168" s="181"/>
      <c r="H4168" s="127"/>
      <c r="I4168" s="117"/>
      <c r="J4168" s="127"/>
      <c r="K4168" s="149"/>
      <c r="L4168" s="127"/>
      <c r="O4168" s="149"/>
      <c r="P4168" s="127"/>
    </row>
    <row r="4169" spans="7:16">
      <c r="G4169" s="181"/>
      <c r="H4169" s="127"/>
      <c r="I4169" s="117"/>
      <c r="J4169" s="127"/>
      <c r="K4169" s="149"/>
      <c r="L4169" s="127"/>
      <c r="O4169" s="149"/>
      <c r="P4169" s="127"/>
    </row>
    <row r="4170" spans="7:16">
      <c r="G4170" s="181"/>
      <c r="H4170" s="127"/>
      <c r="I4170" s="117"/>
      <c r="J4170" s="127"/>
      <c r="K4170" s="149"/>
      <c r="L4170" s="127"/>
      <c r="O4170" s="149"/>
      <c r="P4170" s="127"/>
    </row>
    <row r="4171" spans="7:16">
      <c r="G4171" s="181"/>
      <c r="H4171" s="127"/>
      <c r="I4171" s="117"/>
      <c r="J4171" s="127"/>
      <c r="K4171" s="149"/>
      <c r="L4171" s="127"/>
      <c r="O4171" s="149"/>
      <c r="P4171" s="127"/>
    </row>
    <row r="4172" spans="7:16">
      <c r="G4172" s="181"/>
      <c r="H4172" s="127"/>
      <c r="I4172" s="117"/>
      <c r="J4172" s="127"/>
      <c r="K4172" s="149"/>
      <c r="L4172" s="127"/>
      <c r="O4172" s="149"/>
      <c r="P4172" s="127"/>
    </row>
    <row r="4173" spans="7:16">
      <c r="G4173" s="181"/>
      <c r="H4173" s="127"/>
      <c r="I4173" s="117"/>
      <c r="J4173" s="127"/>
      <c r="K4173" s="149"/>
      <c r="L4173" s="127"/>
      <c r="O4173" s="149"/>
      <c r="P4173" s="127"/>
    </row>
    <row r="4174" spans="7:16">
      <c r="G4174" s="181"/>
      <c r="H4174" s="127"/>
      <c r="I4174" s="117"/>
      <c r="J4174" s="127"/>
      <c r="K4174" s="149"/>
      <c r="L4174" s="127"/>
      <c r="O4174" s="149"/>
      <c r="P4174" s="127"/>
    </row>
    <row r="4175" spans="7:16">
      <c r="G4175" s="181"/>
      <c r="H4175" s="127"/>
      <c r="I4175" s="117"/>
      <c r="J4175" s="127"/>
      <c r="K4175" s="149"/>
      <c r="L4175" s="127"/>
      <c r="O4175" s="149"/>
      <c r="P4175" s="127"/>
    </row>
    <row r="4176" spans="7:16">
      <c r="G4176" s="181"/>
      <c r="H4176" s="127"/>
      <c r="I4176" s="117"/>
      <c r="J4176" s="127"/>
      <c r="K4176" s="149"/>
      <c r="L4176" s="127"/>
      <c r="O4176" s="149"/>
      <c r="P4176" s="127"/>
    </row>
    <row r="4177" spans="7:16">
      <c r="G4177" s="181"/>
      <c r="H4177" s="127"/>
      <c r="I4177" s="117"/>
      <c r="J4177" s="127"/>
      <c r="K4177" s="149"/>
      <c r="L4177" s="127"/>
      <c r="O4177" s="149"/>
      <c r="P4177" s="127"/>
    </row>
    <row r="4178" spans="7:16">
      <c r="G4178" s="181"/>
      <c r="H4178" s="127"/>
      <c r="I4178" s="117"/>
      <c r="J4178" s="127"/>
      <c r="K4178" s="149"/>
      <c r="L4178" s="127"/>
      <c r="O4178" s="149"/>
      <c r="P4178" s="127"/>
    </row>
    <row r="4179" spans="7:16">
      <c r="G4179" s="181"/>
      <c r="H4179" s="127"/>
      <c r="I4179" s="117"/>
      <c r="J4179" s="127"/>
      <c r="K4179" s="149"/>
      <c r="L4179" s="127"/>
      <c r="O4179" s="149"/>
      <c r="P4179" s="127"/>
    </row>
    <row r="4180" spans="7:16">
      <c r="G4180" s="181"/>
      <c r="H4180" s="127"/>
      <c r="I4180" s="117"/>
      <c r="J4180" s="127"/>
      <c r="K4180" s="149"/>
      <c r="L4180" s="127"/>
      <c r="O4180" s="149"/>
      <c r="P4180" s="127"/>
    </row>
    <row r="4181" spans="7:16">
      <c r="G4181" s="181"/>
      <c r="H4181" s="127"/>
      <c r="I4181" s="117"/>
      <c r="J4181" s="127"/>
      <c r="K4181" s="149"/>
      <c r="L4181" s="127"/>
      <c r="O4181" s="149"/>
      <c r="P4181" s="127"/>
    </row>
    <row r="4182" spans="7:16">
      <c r="G4182" s="181"/>
      <c r="H4182" s="127"/>
      <c r="I4182" s="117"/>
      <c r="J4182" s="127"/>
      <c r="K4182" s="149"/>
      <c r="L4182" s="127"/>
      <c r="O4182" s="149"/>
      <c r="P4182" s="127"/>
    </row>
    <row r="4183" spans="7:16">
      <c r="G4183" s="181"/>
      <c r="H4183" s="127"/>
      <c r="I4183" s="117"/>
      <c r="J4183" s="127"/>
      <c r="K4183" s="149"/>
      <c r="L4183" s="127"/>
      <c r="O4183" s="149"/>
      <c r="P4183" s="127"/>
    </row>
    <row r="4184" spans="7:16">
      <c r="G4184" s="181"/>
      <c r="H4184" s="127"/>
      <c r="I4184" s="117"/>
      <c r="J4184" s="127"/>
      <c r="K4184" s="149"/>
      <c r="L4184" s="127"/>
      <c r="O4184" s="149"/>
      <c r="P4184" s="127"/>
    </row>
    <row r="4185" spans="7:16">
      <c r="G4185" s="181"/>
      <c r="H4185" s="127"/>
      <c r="I4185" s="117"/>
      <c r="J4185" s="127"/>
      <c r="K4185" s="149"/>
      <c r="L4185" s="127"/>
      <c r="O4185" s="149"/>
      <c r="P4185" s="127"/>
    </row>
    <row r="4186" spans="7:16">
      <c r="G4186" s="181"/>
      <c r="H4186" s="127"/>
      <c r="I4186" s="117"/>
      <c r="J4186" s="127"/>
      <c r="K4186" s="149"/>
      <c r="L4186" s="127"/>
      <c r="O4186" s="149"/>
      <c r="P4186" s="127"/>
    </row>
    <row r="4187" spans="7:16">
      <c r="G4187" s="181"/>
      <c r="H4187" s="127"/>
      <c r="I4187" s="117"/>
      <c r="J4187" s="127"/>
      <c r="K4187" s="149"/>
      <c r="L4187" s="127"/>
      <c r="O4187" s="149"/>
      <c r="P4187" s="127"/>
    </row>
    <row r="4188" spans="7:16">
      <c r="G4188" s="181"/>
      <c r="H4188" s="127"/>
      <c r="I4188" s="117"/>
      <c r="J4188" s="127"/>
      <c r="K4188" s="149"/>
      <c r="L4188" s="127"/>
      <c r="O4188" s="149"/>
      <c r="P4188" s="127"/>
    </row>
    <row r="4189" spans="7:16">
      <c r="G4189" s="181"/>
      <c r="H4189" s="127"/>
      <c r="I4189" s="117"/>
      <c r="J4189" s="127"/>
      <c r="K4189" s="149"/>
      <c r="L4189" s="127"/>
      <c r="O4189" s="149"/>
      <c r="P4189" s="127"/>
    </row>
    <row r="4190" spans="7:16">
      <c r="G4190" s="181"/>
      <c r="H4190" s="127"/>
      <c r="I4190" s="117"/>
      <c r="J4190" s="127"/>
      <c r="K4190" s="149"/>
      <c r="L4190" s="127"/>
      <c r="O4190" s="149"/>
      <c r="P4190" s="127"/>
    </row>
    <row r="4191" spans="7:16">
      <c r="G4191" s="181"/>
      <c r="H4191" s="127"/>
      <c r="I4191" s="117"/>
      <c r="J4191" s="127"/>
      <c r="K4191" s="149"/>
      <c r="L4191" s="127"/>
      <c r="O4191" s="149"/>
      <c r="P4191" s="127"/>
    </row>
    <row r="4192" spans="7:16">
      <c r="G4192" s="181"/>
      <c r="H4192" s="127"/>
      <c r="I4192" s="117"/>
      <c r="J4192" s="127"/>
      <c r="K4192" s="149"/>
      <c r="L4192" s="127"/>
      <c r="O4192" s="149"/>
      <c r="P4192" s="127"/>
    </row>
    <row r="4193" spans="7:16">
      <c r="G4193" s="181"/>
      <c r="H4193" s="127"/>
      <c r="I4193" s="117"/>
      <c r="J4193" s="127"/>
      <c r="K4193" s="149"/>
      <c r="L4193" s="127"/>
      <c r="O4193" s="149"/>
      <c r="P4193" s="127"/>
    </row>
    <row r="4194" spans="7:16">
      <c r="G4194" s="181"/>
      <c r="H4194" s="127"/>
      <c r="I4194" s="117"/>
      <c r="J4194" s="127"/>
      <c r="K4194" s="149"/>
      <c r="L4194" s="127"/>
      <c r="O4194" s="149"/>
      <c r="P4194" s="127"/>
    </row>
    <row r="4195" spans="7:16">
      <c r="G4195" s="181"/>
      <c r="H4195" s="127"/>
      <c r="I4195" s="117"/>
      <c r="J4195" s="127"/>
      <c r="K4195" s="149"/>
      <c r="L4195" s="127"/>
      <c r="O4195" s="149"/>
      <c r="P4195" s="127"/>
    </row>
    <row r="4196" spans="7:16">
      <c r="G4196" s="181"/>
      <c r="H4196" s="127"/>
      <c r="I4196" s="117"/>
      <c r="J4196" s="127"/>
      <c r="K4196" s="149"/>
      <c r="L4196" s="127"/>
      <c r="O4196" s="149"/>
      <c r="P4196" s="127"/>
    </row>
    <row r="4197" spans="7:16">
      <c r="G4197" s="181"/>
      <c r="H4197" s="127"/>
      <c r="I4197" s="117"/>
      <c r="J4197" s="127"/>
      <c r="K4197" s="149"/>
      <c r="L4197" s="127"/>
      <c r="O4197" s="149"/>
      <c r="P4197" s="127"/>
    </row>
    <row r="4198" spans="7:16">
      <c r="G4198" s="181"/>
      <c r="H4198" s="127"/>
      <c r="I4198" s="117"/>
      <c r="J4198" s="127"/>
      <c r="K4198" s="149"/>
      <c r="L4198" s="127"/>
      <c r="O4198" s="149"/>
      <c r="P4198" s="127"/>
    </row>
    <row r="4199" spans="7:16">
      <c r="G4199" s="181"/>
      <c r="H4199" s="127"/>
      <c r="I4199" s="117"/>
      <c r="J4199" s="127"/>
      <c r="K4199" s="149"/>
      <c r="L4199" s="127"/>
      <c r="O4199" s="149"/>
      <c r="P4199" s="127"/>
    </row>
    <row r="4200" spans="7:16">
      <c r="G4200" s="181"/>
      <c r="H4200" s="127"/>
      <c r="I4200" s="117"/>
      <c r="J4200" s="127"/>
      <c r="K4200" s="149"/>
      <c r="L4200" s="127"/>
      <c r="O4200" s="149"/>
      <c r="P4200" s="127"/>
    </row>
    <row r="4201" spans="7:16">
      <c r="G4201" s="181"/>
      <c r="H4201" s="127"/>
      <c r="I4201" s="117"/>
      <c r="J4201" s="127"/>
      <c r="K4201" s="149"/>
      <c r="L4201" s="127"/>
      <c r="O4201" s="149"/>
      <c r="P4201" s="127"/>
    </row>
    <row r="4202" spans="7:16">
      <c r="G4202" s="181"/>
      <c r="H4202" s="127"/>
      <c r="I4202" s="117"/>
      <c r="J4202" s="127"/>
      <c r="K4202" s="149"/>
      <c r="L4202" s="127"/>
      <c r="O4202" s="149"/>
      <c r="P4202" s="127"/>
    </row>
    <row r="4203" spans="7:16">
      <c r="G4203" s="181"/>
      <c r="H4203" s="127"/>
      <c r="I4203" s="117"/>
      <c r="J4203" s="127"/>
      <c r="K4203" s="149"/>
      <c r="L4203" s="127"/>
      <c r="O4203" s="149"/>
      <c r="P4203" s="127"/>
    </row>
    <row r="4204" spans="7:16">
      <c r="G4204" s="181"/>
      <c r="H4204" s="127"/>
      <c r="I4204" s="117"/>
      <c r="J4204" s="127"/>
      <c r="K4204" s="149"/>
      <c r="L4204" s="127"/>
      <c r="O4204" s="149"/>
      <c r="P4204" s="127"/>
    </row>
    <row r="4205" spans="7:16">
      <c r="G4205" s="181"/>
      <c r="H4205" s="127"/>
      <c r="I4205" s="117"/>
      <c r="J4205" s="127"/>
      <c r="K4205" s="149"/>
      <c r="L4205" s="127"/>
      <c r="O4205" s="149"/>
      <c r="P4205" s="127"/>
    </row>
    <row r="4206" spans="7:16">
      <c r="G4206" s="181"/>
      <c r="H4206" s="127"/>
      <c r="I4206" s="117"/>
      <c r="J4206" s="127"/>
      <c r="K4206" s="149"/>
      <c r="L4206" s="127"/>
      <c r="O4206" s="149"/>
      <c r="P4206" s="127"/>
    </row>
    <row r="4207" spans="7:16">
      <c r="G4207" s="181"/>
      <c r="H4207" s="127"/>
      <c r="I4207" s="117"/>
      <c r="J4207" s="127"/>
      <c r="K4207" s="149"/>
      <c r="L4207" s="127"/>
      <c r="O4207" s="149"/>
      <c r="P4207" s="127"/>
    </row>
    <row r="4208" spans="7:16">
      <c r="G4208" s="181"/>
      <c r="H4208" s="127"/>
      <c r="I4208" s="117"/>
      <c r="J4208" s="127"/>
      <c r="K4208" s="149"/>
      <c r="L4208" s="127"/>
      <c r="O4208" s="149"/>
      <c r="P4208" s="127"/>
    </row>
    <row r="4209" spans="7:16">
      <c r="G4209" s="181"/>
      <c r="H4209" s="127"/>
      <c r="I4209" s="117"/>
      <c r="J4209" s="127"/>
      <c r="K4209" s="149"/>
      <c r="L4209" s="127"/>
      <c r="O4209" s="149"/>
      <c r="P4209" s="127"/>
    </row>
    <row r="4210" spans="7:16">
      <c r="G4210" s="181"/>
      <c r="H4210" s="127"/>
      <c r="I4210" s="117"/>
      <c r="J4210" s="127"/>
      <c r="K4210" s="149"/>
      <c r="L4210" s="127"/>
      <c r="O4210" s="149"/>
      <c r="P4210" s="127"/>
    </row>
    <row r="4211" spans="7:16">
      <c r="G4211" s="181"/>
      <c r="H4211" s="127"/>
      <c r="I4211" s="117"/>
      <c r="J4211" s="127"/>
      <c r="K4211" s="149"/>
      <c r="L4211" s="127"/>
      <c r="O4211" s="149"/>
      <c r="P4211" s="127"/>
    </row>
    <row r="4212" spans="7:16">
      <c r="G4212" s="181"/>
      <c r="H4212" s="127"/>
      <c r="I4212" s="117"/>
      <c r="J4212" s="127"/>
      <c r="K4212" s="149"/>
      <c r="L4212" s="127"/>
      <c r="O4212" s="149"/>
      <c r="P4212" s="127"/>
    </row>
    <row r="4213" spans="7:16">
      <c r="G4213" s="181"/>
      <c r="H4213" s="127"/>
      <c r="I4213" s="117"/>
      <c r="J4213" s="127"/>
      <c r="K4213" s="149"/>
      <c r="L4213" s="127"/>
      <c r="O4213" s="149"/>
      <c r="P4213" s="127"/>
    </row>
    <row r="4214" spans="7:16">
      <c r="G4214" s="181"/>
      <c r="H4214" s="127"/>
      <c r="I4214" s="117"/>
      <c r="J4214" s="127"/>
      <c r="K4214" s="149"/>
      <c r="L4214" s="127"/>
      <c r="O4214" s="149"/>
      <c r="P4214" s="127"/>
    </row>
    <row r="4215" spans="7:16">
      <c r="G4215" s="181"/>
      <c r="H4215" s="127"/>
      <c r="I4215" s="117"/>
      <c r="J4215" s="127"/>
      <c r="K4215" s="149"/>
      <c r="L4215" s="127"/>
      <c r="O4215" s="149"/>
      <c r="P4215" s="127"/>
    </row>
    <row r="4216" spans="7:16">
      <c r="G4216" s="181"/>
      <c r="H4216" s="127"/>
      <c r="I4216" s="117"/>
      <c r="J4216" s="127"/>
      <c r="K4216" s="149"/>
      <c r="L4216" s="127"/>
      <c r="O4216" s="149"/>
      <c r="P4216" s="127"/>
    </row>
    <row r="4217" spans="7:16">
      <c r="G4217" s="181"/>
      <c r="H4217" s="127"/>
      <c r="I4217" s="117"/>
      <c r="J4217" s="127"/>
      <c r="K4217" s="149"/>
      <c r="L4217" s="127"/>
      <c r="O4217" s="149"/>
      <c r="P4217" s="127"/>
    </row>
    <row r="4218" spans="7:16">
      <c r="G4218" s="181"/>
      <c r="H4218" s="127"/>
      <c r="I4218" s="117"/>
      <c r="J4218" s="127"/>
      <c r="K4218" s="149"/>
      <c r="L4218" s="127"/>
      <c r="O4218" s="149"/>
      <c r="P4218" s="127"/>
    </row>
    <row r="4219" spans="7:16">
      <c r="G4219" s="181"/>
      <c r="H4219" s="127"/>
      <c r="I4219" s="117"/>
      <c r="J4219" s="127"/>
      <c r="K4219" s="149"/>
      <c r="L4219" s="127"/>
      <c r="O4219" s="149"/>
      <c r="P4219" s="127"/>
    </row>
    <row r="4220" spans="7:16">
      <c r="G4220" s="181"/>
      <c r="H4220" s="127"/>
      <c r="I4220" s="117"/>
      <c r="J4220" s="127"/>
      <c r="K4220" s="149"/>
      <c r="L4220" s="127"/>
      <c r="O4220" s="149"/>
      <c r="P4220" s="127"/>
    </row>
    <row r="4221" spans="7:16">
      <c r="G4221" s="181"/>
      <c r="H4221" s="127"/>
      <c r="I4221" s="117"/>
      <c r="J4221" s="127"/>
      <c r="K4221" s="149"/>
      <c r="L4221" s="127"/>
      <c r="O4221" s="149"/>
      <c r="P4221" s="127"/>
    </row>
    <row r="4222" spans="7:16">
      <c r="G4222" s="181"/>
      <c r="H4222" s="127"/>
      <c r="I4222" s="117"/>
      <c r="J4222" s="127"/>
      <c r="K4222" s="149"/>
      <c r="L4222" s="127"/>
      <c r="O4222" s="149"/>
      <c r="P4222" s="127"/>
    </row>
    <row r="4223" spans="7:16">
      <c r="G4223" s="181"/>
      <c r="H4223" s="127"/>
      <c r="I4223" s="117"/>
      <c r="J4223" s="127"/>
      <c r="K4223" s="149"/>
      <c r="L4223" s="127"/>
      <c r="O4223" s="149"/>
      <c r="P4223" s="127"/>
    </row>
    <row r="4224" spans="7:16">
      <c r="G4224" s="181"/>
      <c r="H4224" s="127"/>
      <c r="I4224" s="117"/>
      <c r="J4224" s="127"/>
      <c r="K4224" s="149"/>
      <c r="L4224" s="127"/>
      <c r="O4224" s="149"/>
      <c r="P4224" s="127"/>
    </row>
    <row r="4225" spans="7:16">
      <c r="G4225" s="181"/>
      <c r="H4225" s="127"/>
      <c r="I4225" s="117"/>
      <c r="J4225" s="127"/>
      <c r="K4225" s="149"/>
      <c r="L4225" s="127"/>
      <c r="O4225" s="149"/>
      <c r="P4225" s="127"/>
    </row>
    <row r="4226" spans="7:16">
      <c r="G4226" s="181"/>
      <c r="H4226" s="127"/>
      <c r="I4226" s="117"/>
      <c r="J4226" s="127"/>
      <c r="K4226" s="149"/>
      <c r="L4226" s="127"/>
      <c r="O4226" s="149"/>
      <c r="P4226" s="127"/>
    </row>
    <row r="4227" spans="7:16">
      <c r="G4227" s="181"/>
      <c r="H4227" s="127"/>
      <c r="I4227" s="117"/>
      <c r="J4227" s="127"/>
      <c r="K4227" s="149"/>
      <c r="L4227" s="127"/>
      <c r="O4227" s="149"/>
      <c r="P4227" s="127"/>
    </row>
    <row r="4228" spans="7:16">
      <c r="G4228" s="181"/>
      <c r="H4228" s="127"/>
      <c r="I4228" s="117"/>
      <c r="J4228" s="127"/>
      <c r="K4228" s="149"/>
      <c r="L4228" s="127"/>
      <c r="O4228" s="149"/>
      <c r="P4228" s="127"/>
    </row>
    <row r="4229" spans="7:16">
      <c r="G4229" s="181"/>
      <c r="H4229" s="127"/>
      <c r="I4229" s="117"/>
      <c r="J4229" s="127"/>
      <c r="K4229" s="149"/>
      <c r="L4229" s="127"/>
      <c r="O4229" s="149"/>
      <c r="P4229" s="127"/>
    </row>
    <row r="4230" spans="7:16">
      <c r="G4230" s="181"/>
      <c r="H4230" s="127"/>
      <c r="I4230" s="117"/>
      <c r="J4230" s="127"/>
      <c r="K4230" s="149"/>
      <c r="L4230" s="127"/>
      <c r="O4230" s="149"/>
      <c r="P4230" s="127"/>
    </row>
    <row r="4231" spans="7:16">
      <c r="G4231" s="181"/>
      <c r="H4231" s="127"/>
      <c r="I4231" s="117"/>
      <c r="J4231" s="127"/>
      <c r="K4231" s="149"/>
      <c r="L4231" s="127"/>
      <c r="O4231" s="149"/>
      <c r="P4231" s="127"/>
    </row>
    <row r="4232" spans="7:16">
      <c r="G4232" s="181"/>
      <c r="H4232" s="127"/>
      <c r="I4232" s="117"/>
      <c r="J4232" s="127"/>
      <c r="K4232" s="149"/>
      <c r="L4232" s="127"/>
      <c r="O4232" s="149"/>
      <c r="P4232" s="127"/>
    </row>
    <row r="4233" spans="7:16">
      <c r="G4233" s="181"/>
      <c r="H4233" s="127"/>
      <c r="I4233" s="117"/>
      <c r="J4233" s="127"/>
      <c r="K4233" s="149"/>
      <c r="L4233" s="127"/>
      <c r="O4233" s="149"/>
      <c r="P4233" s="127"/>
    </row>
    <row r="4234" spans="7:16">
      <c r="G4234" s="181"/>
      <c r="H4234" s="127"/>
      <c r="I4234" s="117"/>
      <c r="J4234" s="127"/>
      <c r="K4234" s="149"/>
      <c r="L4234" s="127"/>
      <c r="O4234" s="149"/>
      <c r="P4234" s="127"/>
    </row>
    <row r="4235" spans="7:16">
      <c r="G4235" s="181"/>
      <c r="H4235" s="127"/>
      <c r="I4235" s="117"/>
      <c r="J4235" s="127"/>
      <c r="K4235" s="149"/>
      <c r="L4235" s="127"/>
      <c r="O4235" s="149"/>
      <c r="P4235" s="127"/>
    </row>
    <row r="4236" spans="7:16">
      <c r="G4236" s="181"/>
      <c r="H4236" s="127"/>
      <c r="I4236" s="117"/>
      <c r="J4236" s="127"/>
      <c r="K4236" s="149"/>
      <c r="L4236" s="127"/>
      <c r="O4236" s="149"/>
      <c r="P4236" s="127"/>
    </row>
    <row r="4237" spans="7:16">
      <c r="G4237" s="181"/>
      <c r="H4237" s="127"/>
      <c r="I4237" s="117"/>
      <c r="J4237" s="127"/>
      <c r="K4237" s="149"/>
      <c r="L4237" s="127"/>
      <c r="O4237" s="149"/>
      <c r="P4237" s="127"/>
    </row>
    <row r="4238" spans="7:16">
      <c r="G4238" s="181"/>
      <c r="H4238" s="127"/>
      <c r="I4238" s="117"/>
      <c r="J4238" s="127"/>
      <c r="K4238" s="149"/>
      <c r="L4238" s="127"/>
      <c r="O4238" s="149"/>
      <c r="P4238" s="127"/>
    </row>
    <row r="4239" spans="7:16">
      <c r="G4239" s="181"/>
      <c r="H4239" s="127"/>
      <c r="I4239" s="117"/>
      <c r="J4239" s="127"/>
      <c r="K4239" s="149"/>
      <c r="L4239" s="127"/>
      <c r="O4239" s="149"/>
      <c r="P4239" s="127"/>
    </row>
    <row r="4240" spans="7:16">
      <c r="G4240" s="181"/>
      <c r="H4240" s="127"/>
      <c r="I4240" s="117"/>
      <c r="J4240" s="127"/>
      <c r="K4240" s="149"/>
      <c r="L4240" s="127"/>
      <c r="O4240" s="149"/>
      <c r="P4240" s="127"/>
    </row>
    <row r="4241" spans="7:16">
      <c r="G4241" s="181"/>
      <c r="H4241" s="127"/>
      <c r="I4241" s="117"/>
      <c r="J4241" s="127"/>
      <c r="K4241" s="149"/>
      <c r="L4241" s="127"/>
      <c r="O4241" s="149"/>
      <c r="P4241" s="127"/>
    </row>
    <row r="4242" spans="7:16">
      <c r="G4242" s="181"/>
      <c r="H4242" s="127"/>
      <c r="I4242" s="117"/>
      <c r="J4242" s="127"/>
      <c r="K4242" s="149"/>
      <c r="L4242" s="127"/>
      <c r="O4242" s="149"/>
      <c r="P4242" s="127"/>
    </row>
    <row r="4243" spans="7:16">
      <c r="G4243" s="181"/>
      <c r="H4243" s="127"/>
      <c r="I4243" s="117"/>
      <c r="J4243" s="127"/>
      <c r="K4243" s="149"/>
      <c r="L4243" s="127"/>
      <c r="O4243" s="149"/>
      <c r="P4243" s="127"/>
    </row>
    <row r="4244" spans="7:16">
      <c r="G4244" s="181"/>
      <c r="H4244" s="127"/>
      <c r="I4244" s="117"/>
      <c r="J4244" s="127"/>
      <c r="K4244" s="149"/>
      <c r="L4244" s="127"/>
      <c r="O4244" s="149"/>
      <c r="P4244" s="127"/>
    </row>
    <row r="4245" spans="7:16">
      <c r="G4245" s="181"/>
      <c r="H4245" s="127"/>
      <c r="I4245" s="117"/>
      <c r="J4245" s="127"/>
      <c r="K4245" s="149"/>
      <c r="L4245" s="127"/>
      <c r="O4245" s="149"/>
      <c r="P4245" s="127"/>
    </row>
    <row r="4246" spans="7:16">
      <c r="G4246" s="181"/>
      <c r="H4246" s="127"/>
      <c r="I4246" s="117"/>
      <c r="J4246" s="127"/>
      <c r="K4246" s="149"/>
      <c r="L4246" s="127"/>
      <c r="O4246" s="149"/>
      <c r="P4246" s="127"/>
    </row>
    <row r="4247" spans="7:16">
      <c r="G4247" s="181"/>
      <c r="H4247" s="127"/>
      <c r="I4247" s="117"/>
      <c r="J4247" s="127"/>
      <c r="K4247" s="149"/>
      <c r="L4247" s="127"/>
      <c r="O4247" s="149"/>
      <c r="P4247" s="127"/>
    </row>
    <row r="4248" spans="7:16">
      <c r="G4248" s="181"/>
      <c r="H4248" s="127"/>
      <c r="I4248" s="117"/>
      <c r="J4248" s="127"/>
      <c r="K4248" s="149"/>
      <c r="L4248" s="127"/>
      <c r="O4248" s="149"/>
      <c r="P4248" s="127"/>
    </row>
    <row r="4249" spans="7:16">
      <c r="G4249" s="181"/>
      <c r="H4249" s="127"/>
      <c r="I4249" s="117"/>
      <c r="J4249" s="127"/>
      <c r="K4249" s="149"/>
      <c r="L4249" s="127"/>
      <c r="O4249" s="149"/>
      <c r="P4249" s="127"/>
    </row>
    <row r="4250" spans="7:16">
      <c r="G4250" s="181"/>
      <c r="H4250" s="127"/>
      <c r="I4250" s="117"/>
      <c r="J4250" s="127"/>
      <c r="K4250" s="149"/>
      <c r="L4250" s="127"/>
      <c r="O4250" s="149"/>
      <c r="P4250" s="127"/>
    </row>
    <row r="4251" spans="7:16">
      <c r="G4251" s="181"/>
      <c r="H4251" s="127"/>
      <c r="I4251" s="117"/>
      <c r="J4251" s="127"/>
      <c r="K4251" s="149"/>
      <c r="L4251" s="127"/>
      <c r="O4251" s="149"/>
      <c r="P4251" s="127"/>
    </row>
    <row r="4252" spans="7:16">
      <c r="G4252" s="181"/>
      <c r="H4252" s="127"/>
      <c r="I4252" s="117"/>
      <c r="J4252" s="127"/>
      <c r="K4252" s="149"/>
      <c r="L4252" s="127"/>
      <c r="O4252" s="149"/>
      <c r="P4252" s="127"/>
    </row>
    <row r="4253" spans="7:16">
      <c r="G4253" s="181"/>
      <c r="H4253" s="127"/>
      <c r="I4253" s="117"/>
      <c r="J4253" s="127"/>
      <c r="K4253" s="149"/>
      <c r="L4253" s="127"/>
      <c r="O4253" s="149"/>
      <c r="P4253" s="127"/>
    </row>
    <row r="4254" spans="7:16">
      <c r="G4254" s="181"/>
      <c r="H4254" s="127"/>
      <c r="I4254" s="117"/>
      <c r="J4254" s="127"/>
      <c r="K4254" s="149"/>
      <c r="L4254" s="127"/>
      <c r="O4254" s="149"/>
      <c r="P4254" s="127"/>
    </row>
    <row r="4255" spans="7:16">
      <c r="G4255" s="181"/>
      <c r="H4255" s="127"/>
      <c r="I4255" s="117"/>
      <c r="J4255" s="127"/>
      <c r="K4255" s="149"/>
      <c r="L4255" s="127"/>
      <c r="O4255" s="149"/>
      <c r="P4255" s="127"/>
    </row>
    <row r="4256" spans="7:16">
      <c r="G4256" s="181"/>
      <c r="H4256" s="127"/>
      <c r="I4256" s="117"/>
      <c r="J4256" s="127"/>
      <c r="K4256" s="149"/>
      <c r="L4256" s="127"/>
      <c r="O4256" s="149"/>
      <c r="P4256" s="127"/>
    </row>
    <row r="4257" spans="7:16">
      <c r="G4257" s="181"/>
      <c r="H4257" s="127"/>
      <c r="I4257" s="117"/>
      <c r="J4257" s="127"/>
      <c r="K4257" s="149"/>
      <c r="L4257" s="127"/>
      <c r="O4257" s="149"/>
      <c r="P4257" s="127"/>
    </row>
    <row r="4258" spans="7:16">
      <c r="G4258" s="181"/>
      <c r="H4258" s="127"/>
      <c r="I4258" s="117"/>
      <c r="J4258" s="127"/>
      <c r="K4258" s="149"/>
      <c r="L4258" s="127"/>
      <c r="O4258" s="149"/>
      <c r="P4258" s="127"/>
    </row>
    <row r="4259" spans="7:16">
      <c r="G4259" s="181"/>
      <c r="H4259" s="127"/>
      <c r="I4259" s="117"/>
      <c r="J4259" s="127"/>
      <c r="K4259" s="149"/>
      <c r="L4259" s="127"/>
      <c r="O4259" s="149"/>
      <c r="P4259" s="127"/>
    </row>
    <row r="4260" spans="7:16">
      <c r="G4260" s="181"/>
      <c r="H4260" s="127"/>
      <c r="I4260" s="117"/>
      <c r="J4260" s="127"/>
      <c r="K4260" s="149"/>
      <c r="L4260" s="127"/>
      <c r="O4260" s="149"/>
      <c r="P4260" s="127"/>
    </row>
    <row r="4261" spans="7:16">
      <c r="G4261" s="181"/>
      <c r="H4261" s="127"/>
      <c r="I4261" s="117"/>
      <c r="J4261" s="127"/>
      <c r="K4261" s="149"/>
      <c r="L4261" s="127"/>
      <c r="O4261" s="149"/>
      <c r="P4261" s="127"/>
    </row>
    <row r="4262" spans="7:16">
      <c r="G4262" s="181"/>
      <c r="H4262" s="127"/>
      <c r="I4262" s="117"/>
      <c r="J4262" s="127"/>
      <c r="K4262" s="149"/>
      <c r="L4262" s="127"/>
      <c r="O4262" s="149"/>
      <c r="P4262" s="127"/>
    </row>
    <row r="4263" spans="7:16">
      <c r="G4263" s="181"/>
      <c r="H4263" s="127"/>
      <c r="I4263" s="117"/>
      <c r="J4263" s="127"/>
      <c r="K4263" s="149"/>
      <c r="L4263" s="127"/>
      <c r="O4263" s="149"/>
      <c r="P4263" s="127"/>
    </row>
    <row r="4264" spans="7:16">
      <c r="G4264" s="181"/>
      <c r="H4264" s="127"/>
      <c r="I4264" s="117"/>
      <c r="J4264" s="127"/>
      <c r="K4264" s="149"/>
      <c r="L4264" s="127"/>
      <c r="O4264" s="149"/>
      <c r="P4264" s="127"/>
    </row>
    <row r="4265" spans="7:16">
      <c r="G4265" s="181"/>
      <c r="H4265" s="127"/>
      <c r="I4265" s="117"/>
      <c r="J4265" s="127"/>
      <c r="K4265" s="149"/>
      <c r="L4265" s="127"/>
      <c r="O4265" s="149"/>
      <c r="P4265" s="127"/>
    </row>
    <row r="4266" spans="7:16">
      <c r="G4266" s="181"/>
      <c r="H4266" s="127"/>
      <c r="I4266" s="117"/>
      <c r="J4266" s="127"/>
      <c r="K4266" s="149"/>
      <c r="L4266" s="127"/>
      <c r="O4266" s="149"/>
      <c r="P4266" s="127"/>
    </row>
    <row r="4267" spans="7:16">
      <c r="G4267" s="181"/>
      <c r="H4267" s="127"/>
      <c r="I4267" s="117"/>
      <c r="J4267" s="127"/>
      <c r="K4267" s="149"/>
      <c r="L4267" s="127"/>
      <c r="O4267" s="149"/>
      <c r="P4267" s="127"/>
    </row>
    <row r="4268" spans="7:16">
      <c r="G4268" s="181"/>
      <c r="H4268" s="127"/>
      <c r="I4268" s="117"/>
      <c r="J4268" s="127"/>
      <c r="K4268" s="149"/>
      <c r="L4268" s="127"/>
      <c r="O4268" s="149"/>
      <c r="P4268" s="127"/>
    </row>
    <row r="4269" spans="7:16">
      <c r="G4269" s="181"/>
      <c r="H4269" s="127"/>
      <c r="I4269" s="117"/>
      <c r="J4269" s="127"/>
      <c r="K4269" s="149"/>
      <c r="L4269" s="127"/>
      <c r="O4269" s="149"/>
      <c r="P4269" s="127"/>
    </row>
    <row r="4270" spans="7:16">
      <c r="G4270" s="181"/>
      <c r="H4270" s="127"/>
      <c r="I4270" s="117"/>
      <c r="J4270" s="127"/>
      <c r="K4270" s="149"/>
      <c r="L4270" s="127"/>
      <c r="O4270" s="149"/>
      <c r="P4270" s="127"/>
    </row>
    <row r="4271" spans="7:16">
      <c r="G4271" s="181"/>
      <c r="H4271" s="127"/>
      <c r="I4271" s="117"/>
      <c r="J4271" s="127"/>
      <c r="K4271" s="149"/>
      <c r="L4271" s="127"/>
      <c r="O4271" s="149"/>
      <c r="P4271" s="127"/>
    </row>
    <row r="4272" spans="7:16">
      <c r="G4272" s="181"/>
      <c r="H4272" s="127"/>
      <c r="I4272" s="117"/>
      <c r="J4272" s="127"/>
      <c r="K4272" s="149"/>
      <c r="L4272" s="127"/>
      <c r="O4272" s="149"/>
      <c r="P4272" s="127"/>
    </row>
    <row r="4273" spans="7:16">
      <c r="G4273" s="181"/>
      <c r="H4273" s="127"/>
      <c r="I4273" s="117"/>
      <c r="J4273" s="127"/>
      <c r="K4273" s="149"/>
      <c r="L4273" s="127"/>
      <c r="O4273" s="149"/>
      <c r="P4273" s="127"/>
    </row>
    <row r="4274" spans="7:16">
      <c r="G4274" s="181"/>
      <c r="H4274" s="127"/>
      <c r="I4274" s="117"/>
      <c r="J4274" s="127"/>
      <c r="K4274" s="149"/>
      <c r="L4274" s="127"/>
      <c r="O4274" s="149"/>
      <c r="P4274" s="127"/>
    </row>
    <row r="4275" spans="7:16">
      <c r="G4275" s="181"/>
      <c r="H4275" s="127"/>
      <c r="I4275" s="117"/>
      <c r="J4275" s="127"/>
      <c r="K4275" s="149"/>
      <c r="L4275" s="127"/>
      <c r="O4275" s="149"/>
      <c r="P4275" s="127"/>
    </row>
    <row r="4276" spans="7:16">
      <c r="G4276" s="181"/>
      <c r="H4276" s="127"/>
      <c r="I4276" s="117"/>
      <c r="J4276" s="127"/>
      <c r="K4276" s="149"/>
      <c r="L4276" s="127"/>
      <c r="O4276" s="149"/>
      <c r="P4276" s="127"/>
    </row>
    <row r="4277" spans="7:16">
      <c r="G4277" s="181"/>
      <c r="H4277" s="127"/>
      <c r="I4277" s="117"/>
      <c r="J4277" s="127"/>
      <c r="K4277" s="149"/>
      <c r="L4277" s="127"/>
      <c r="O4277" s="149"/>
      <c r="P4277" s="127"/>
    </row>
    <row r="4278" spans="7:16">
      <c r="G4278" s="181"/>
      <c r="H4278" s="127"/>
      <c r="I4278" s="117"/>
      <c r="J4278" s="127"/>
      <c r="K4278" s="149"/>
      <c r="L4278" s="127"/>
      <c r="O4278" s="149"/>
      <c r="P4278" s="127"/>
    </row>
    <row r="4279" spans="7:16">
      <c r="G4279" s="181"/>
      <c r="H4279" s="127"/>
      <c r="I4279" s="117"/>
      <c r="J4279" s="127"/>
      <c r="K4279" s="149"/>
      <c r="L4279" s="127"/>
      <c r="O4279" s="149"/>
      <c r="P4279" s="127"/>
    </row>
    <row r="4280" spans="7:16">
      <c r="G4280" s="181"/>
      <c r="H4280" s="127"/>
      <c r="I4280" s="117"/>
      <c r="J4280" s="127"/>
      <c r="K4280" s="149"/>
      <c r="L4280" s="127"/>
      <c r="O4280" s="149"/>
      <c r="P4280" s="127"/>
    </row>
    <row r="4281" spans="7:16">
      <c r="G4281" s="181"/>
      <c r="H4281" s="127"/>
      <c r="I4281" s="117"/>
      <c r="J4281" s="127"/>
      <c r="K4281" s="149"/>
      <c r="L4281" s="127"/>
      <c r="O4281" s="149"/>
      <c r="P4281" s="127"/>
    </row>
    <row r="4282" spans="7:16">
      <c r="G4282" s="181"/>
      <c r="H4282" s="127"/>
      <c r="I4282" s="117"/>
      <c r="J4282" s="127"/>
      <c r="K4282" s="149"/>
      <c r="L4282" s="127"/>
      <c r="O4282" s="149"/>
      <c r="P4282" s="127"/>
    </row>
    <row r="4283" spans="7:16">
      <c r="G4283" s="181"/>
      <c r="H4283" s="127"/>
      <c r="I4283" s="117"/>
      <c r="J4283" s="127"/>
      <c r="K4283" s="149"/>
      <c r="L4283" s="127"/>
      <c r="O4283" s="149"/>
      <c r="P4283" s="127"/>
    </row>
    <row r="4284" spans="7:16">
      <c r="G4284" s="181"/>
      <c r="H4284" s="127"/>
      <c r="I4284" s="117"/>
      <c r="J4284" s="127"/>
      <c r="K4284" s="149"/>
      <c r="L4284" s="127"/>
      <c r="O4284" s="149"/>
      <c r="P4284" s="127"/>
    </row>
    <row r="4285" spans="7:16">
      <c r="G4285" s="181"/>
      <c r="H4285" s="127"/>
      <c r="I4285" s="117"/>
      <c r="J4285" s="127"/>
      <c r="K4285" s="149"/>
      <c r="L4285" s="127"/>
      <c r="O4285" s="149"/>
      <c r="P4285" s="127"/>
    </row>
    <row r="4286" spans="7:16">
      <c r="G4286" s="181"/>
      <c r="H4286" s="127"/>
      <c r="I4286" s="117"/>
      <c r="J4286" s="127"/>
      <c r="K4286" s="149"/>
      <c r="L4286" s="127"/>
      <c r="O4286" s="149"/>
      <c r="P4286" s="127"/>
    </row>
    <row r="4287" spans="7:16">
      <c r="G4287" s="181"/>
      <c r="H4287" s="127"/>
      <c r="I4287" s="117"/>
      <c r="J4287" s="127"/>
      <c r="K4287" s="149"/>
      <c r="L4287" s="127"/>
      <c r="O4287" s="149"/>
      <c r="P4287" s="127"/>
    </row>
    <row r="4288" spans="7:16">
      <c r="G4288" s="181"/>
      <c r="H4288" s="127"/>
      <c r="I4288" s="117"/>
      <c r="J4288" s="127"/>
      <c r="K4288" s="149"/>
      <c r="L4288" s="127"/>
      <c r="O4288" s="149"/>
      <c r="P4288" s="127"/>
    </row>
    <row r="4289" spans="7:16">
      <c r="G4289" s="181"/>
      <c r="H4289" s="127"/>
      <c r="I4289" s="117"/>
      <c r="J4289" s="127"/>
      <c r="K4289" s="149"/>
      <c r="L4289" s="127"/>
      <c r="O4289" s="149"/>
      <c r="P4289" s="127"/>
    </row>
    <row r="4290" spans="7:16">
      <c r="G4290" s="181"/>
      <c r="H4290" s="127"/>
      <c r="I4290" s="117"/>
      <c r="J4290" s="127"/>
      <c r="K4290" s="149"/>
      <c r="L4290" s="127"/>
      <c r="O4290" s="149"/>
      <c r="P4290" s="127"/>
    </row>
    <row r="4291" spans="7:16">
      <c r="G4291" s="181"/>
      <c r="H4291" s="127"/>
      <c r="I4291" s="117"/>
      <c r="J4291" s="127"/>
      <c r="K4291" s="149"/>
      <c r="L4291" s="127"/>
      <c r="O4291" s="149"/>
      <c r="P4291" s="127"/>
    </row>
    <row r="4292" spans="7:16">
      <c r="G4292" s="181"/>
      <c r="H4292" s="127"/>
      <c r="I4292" s="117"/>
      <c r="J4292" s="127"/>
      <c r="K4292" s="149"/>
      <c r="L4292" s="127"/>
      <c r="O4292" s="149"/>
      <c r="P4292" s="127"/>
    </row>
    <row r="4293" spans="7:16">
      <c r="G4293" s="181"/>
      <c r="H4293" s="127"/>
      <c r="I4293" s="117"/>
      <c r="J4293" s="127"/>
      <c r="K4293" s="149"/>
      <c r="L4293" s="127"/>
      <c r="O4293" s="149"/>
      <c r="P4293" s="127"/>
    </row>
    <row r="4294" spans="7:16">
      <c r="G4294" s="181"/>
      <c r="H4294" s="127"/>
      <c r="I4294" s="117"/>
      <c r="J4294" s="127"/>
      <c r="K4294" s="149"/>
      <c r="L4294" s="127"/>
      <c r="O4294" s="149"/>
      <c r="P4294" s="127"/>
    </row>
    <row r="4295" spans="7:16">
      <c r="G4295" s="181"/>
      <c r="H4295" s="127"/>
      <c r="I4295" s="117"/>
      <c r="J4295" s="127"/>
      <c r="K4295" s="149"/>
      <c r="L4295" s="127"/>
      <c r="O4295" s="149"/>
      <c r="P4295" s="127"/>
    </row>
    <row r="4296" spans="7:16">
      <c r="G4296" s="181"/>
      <c r="H4296" s="127"/>
      <c r="I4296" s="117"/>
      <c r="J4296" s="127"/>
      <c r="K4296" s="149"/>
      <c r="L4296" s="127"/>
      <c r="O4296" s="149"/>
      <c r="P4296" s="127"/>
    </row>
    <row r="4297" spans="7:16">
      <c r="G4297" s="181"/>
      <c r="H4297" s="127"/>
      <c r="I4297" s="117"/>
      <c r="J4297" s="127"/>
      <c r="K4297" s="149"/>
      <c r="L4297" s="127"/>
      <c r="O4297" s="149"/>
      <c r="P4297" s="127"/>
    </row>
    <row r="4298" spans="7:16">
      <c r="G4298" s="181"/>
      <c r="H4298" s="127"/>
      <c r="I4298" s="117"/>
      <c r="J4298" s="127"/>
      <c r="K4298" s="149"/>
      <c r="L4298" s="127"/>
      <c r="O4298" s="149"/>
      <c r="P4298" s="127"/>
    </row>
    <row r="4299" spans="7:16">
      <c r="G4299" s="181"/>
      <c r="H4299" s="127"/>
      <c r="I4299" s="117"/>
      <c r="J4299" s="127"/>
      <c r="K4299" s="149"/>
      <c r="L4299" s="127"/>
      <c r="O4299" s="149"/>
      <c r="P4299" s="127"/>
    </row>
    <row r="4300" spans="7:16">
      <c r="G4300" s="181"/>
      <c r="H4300" s="127"/>
      <c r="I4300" s="117"/>
      <c r="J4300" s="127"/>
      <c r="K4300" s="149"/>
      <c r="L4300" s="127"/>
      <c r="O4300" s="149"/>
      <c r="P4300" s="127"/>
    </row>
    <row r="4301" spans="7:16">
      <c r="G4301" s="181"/>
      <c r="H4301" s="127"/>
      <c r="I4301" s="117"/>
      <c r="J4301" s="127"/>
      <c r="K4301" s="149"/>
      <c r="L4301" s="127"/>
      <c r="O4301" s="149"/>
      <c r="P4301" s="127"/>
    </row>
    <row r="4302" spans="7:16">
      <c r="G4302" s="181"/>
      <c r="H4302" s="127"/>
      <c r="I4302" s="117"/>
      <c r="J4302" s="127"/>
      <c r="K4302" s="149"/>
      <c r="L4302" s="127"/>
      <c r="O4302" s="149"/>
      <c r="P4302" s="127"/>
    </row>
    <row r="4303" spans="7:16">
      <c r="G4303" s="181"/>
      <c r="H4303" s="127"/>
      <c r="I4303" s="117"/>
      <c r="J4303" s="127"/>
      <c r="K4303" s="149"/>
      <c r="L4303" s="127"/>
      <c r="O4303" s="149"/>
      <c r="P4303" s="127"/>
    </row>
    <row r="4304" spans="7:16">
      <c r="G4304" s="181"/>
      <c r="H4304" s="127"/>
      <c r="I4304" s="117"/>
      <c r="J4304" s="127"/>
      <c r="K4304" s="149"/>
      <c r="L4304" s="127"/>
      <c r="O4304" s="149"/>
      <c r="P4304" s="127"/>
    </row>
    <row r="4305" spans="7:16">
      <c r="G4305" s="181"/>
      <c r="H4305" s="127"/>
      <c r="I4305" s="117"/>
      <c r="J4305" s="127"/>
      <c r="K4305" s="149"/>
      <c r="L4305" s="127"/>
      <c r="O4305" s="149"/>
      <c r="P4305" s="127"/>
    </row>
    <row r="4306" spans="7:16">
      <c r="G4306" s="181"/>
      <c r="H4306" s="127"/>
      <c r="I4306" s="117"/>
      <c r="J4306" s="127"/>
      <c r="K4306" s="149"/>
      <c r="L4306" s="127"/>
      <c r="O4306" s="149"/>
      <c r="P4306" s="127"/>
    </row>
    <row r="4307" spans="7:16">
      <c r="G4307" s="181"/>
      <c r="H4307" s="127"/>
      <c r="I4307" s="117"/>
      <c r="J4307" s="127"/>
      <c r="K4307" s="149"/>
      <c r="L4307" s="127"/>
      <c r="O4307" s="149"/>
      <c r="P4307" s="127"/>
    </row>
    <row r="4308" spans="7:16">
      <c r="G4308" s="181"/>
      <c r="H4308" s="127"/>
      <c r="I4308" s="117"/>
      <c r="J4308" s="127"/>
      <c r="K4308" s="149"/>
      <c r="L4308" s="127"/>
      <c r="O4308" s="149"/>
      <c r="P4308" s="127"/>
    </row>
    <row r="4309" spans="7:16">
      <c r="G4309" s="181"/>
      <c r="H4309" s="127"/>
      <c r="I4309" s="117"/>
      <c r="J4309" s="127"/>
      <c r="K4309" s="149"/>
      <c r="L4309" s="127"/>
      <c r="O4309" s="149"/>
      <c r="P4309" s="127"/>
    </row>
    <row r="4310" spans="7:16">
      <c r="G4310" s="181"/>
      <c r="H4310" s="127"/>
      <c r="I4310" s="117"/>
      <c r="J4310" s="127"/>
      <c r="K4310" s="149"/>
      <c r="L4310" s="127"/>
      <c r="O4310" s="149"/>
      <c r="P4310" s="127"/>
    </row>
    <row r="4311" spans="7:16">
      <c r="G4311" s="181"/>
      <c r="H4311" s="127"/>
      <c r="I4311" s="117"/>
      <c r="J4311" s="127"/>
      <c r="K4311" s="149"/>
      <c r="L4311" s="127"/>
      <c r="O4311" s="149"/>
      <c r="P4311" s="127"/>
    </row>
    <row r="4312" spans="7:16">
      <c r="G4312" s="181"/>
      <c r="H4312" s="127"/>
      <c r="I4312" s="117"/>
      <c r="J4312" s="127"/>
      <c r="K4312" s="149"/>
      <c r="L4312" s="127"/>
      <c r="O4312" s="149"/>
      <c r="P4312" s="127"/>
    </row>
    <row r="4313" spans="7:16">
      <c r="G4313" s="181"/>
      <c r="H4313" s="127"/>
      <c r="I4313" s="117"/>
      <c r="J4313" s="127"/>
      <c r="K4313" s="149"/>
      <c r="L4313" s="127"/>
      <c r="O4313" s="149"/>
      <c r="P4313" s="127"/>
    </row>
    <row r="4314" spans="7:16">
      <c r="G4314" s="181"/>
      <c r="H4314" s="127"/>
      <c r="I4314" s="117"/>
      <c r="J4314" s="127"/>
      <c r="K4314" s="149"/>
      <c r="L4314" s="127"/>
      <c r="O4314" s="149"/>
      <c r="P4314" s="127"/>
    </row>
    <row r="4315" spans="7:16">
      <c r="G4315" s="181"/>
      <c r="H4315" s="127"/>
      <c r="I4315" s="117"/>
      <c r="J4315" s="127"/>
      <c r="K4315" s="149"/>
      <c r="L4315" s="127"/>
      <c r="O4315" s="149"/>
      <c r="P4315" s="127"/>
    </row>
    <row r="4316" spans="7:16">
      <c r="G4316" s="181"/>
      <c r="H4316" s="127"/>
      <c r="I4316" s="117"/>
      <c r="J4316" s="127"/>
      <c r="K4316" s="149"/>
      <c r="L4316" s="127"/>
      <c r="O4316" s="149"/>
      <c r="P4316" s="127"/>
    </row>
    <row r="4317" spans="7:16">
      <c r="G4317" s="181"/>
      <c r="H4317" s="127"/>
      <c r="I4317" s="117"/>
      <c r="J4317" s="127"/>
      <c r="K4317" s="149"/>
      <c r="L4317" s="127"/>
      <c r="O4317" s="149"/>
      <c r="P4317" s="127"/>
    </row>
    <row r="4318" spans="7:16">
      <c r="G4318" s="181"/>
      <c r="H4318" s="127"/>
      <c r="I4318" s="117"/>
      <c r="J4318" s="127"/>
      <c r="K4318" s="149"/>
      <c r="L4318" s="127"/>
      <c r="O4318" s="149"/>
      <c r="P4318" s="127"/>
    </row>
    <row r="4319" spans="7:16">
      <c r="G4319" s="181"/>
      <c r="H4319" s="127"/>
      <c r="I4319" s="117"/>
      <c r="J4319" s="127"/>
      <c r="K4319" s="149"/>
      <c r="L4319" s="127"/>
      <c r="O4319" s="149"/>
      <c r="P4319" s="127"/>
    </row>
    <row r="4320" spans="7:16">
      <c r="G4320" s="181"/>
      <c r="H4320" s="127"/>
      <c r="I4320" s="117"/>
      <c r="J4320" s="127"/>
      <c r="K4320" s="149"/>
      <c r="L4320" s="127"/>
      <c r="O4320" s="149"/>
      <c r="P4320" s="127"/>
    </row>
    <row r="4321" spans="7:16">
      <c r="G4321" s="181"/>
      <c r="H4321" s="127"/>
      <c r="I4321" s="117"/>
      <c r="J4321" s="127"/>
      <c r="K4321" s="149"/>
      <c r="L4321" s="127"/>
      <c r="O4321" s="149"/>
      <c r="P4321" s="127"/>
    </row>
    <row r="4322" spans="7:16">
      <c r="G4322" s="181"/>
      <c r="H4322" s="127"/>
      <c r="I4322" s="117"/>
      <c r="J4322" s="127"/>
      <c r="K4322" s="149"/>
      <c r="L4322" s="127"/>
      <c r="O4322" s="149"/>
      <c r="P4322" s="127"/>
    </row>
    <row r="4323" spans="7:16">
      <c r="G4323" s="181"/>
      <c r="H4323" s="127"/>
      <c r="I4323" s="117"/>
      <c r="J4323" s="127"/>
      <c r="K4323" s="149"/>
      <c r="L4323" s="127"/>
      <c r="O4323" s="149"/>
      <c r="P4323" s="127"/>
    </row>
    <row r="4324" spans="7:16">
      <c r="G4324" s="181"/>
      <c r="H4324" s="127"/>
      <c r="I4324" s="117"/>
      <c r="J4324" s="127"/>
      <c r="K4324" s="149"/>
      <c r="L4324" s="127"/>
      <c r="O4324" s="149"/>
      <c r="P4324" s="127"/>
    </row>
    <row r="4325" spans="7:16">
      <c r="G4325" s="181"/>
      <c r="H4325" s="127"/>
      <c r="I4325" s="117"/>
      <c r="J4325" s="127"/>
      <c r="K4325" s="149"/>
      <c r="L4325" s="127"/>
      <c r="O4325" s="149"/>
      <c r="P4325" s="127"/>
    </row>
    <row r="4326" spans="7:16">
      <c r="G4326" s="181"/>
      <c r="H4326" s="127"/>
      <c r="I4326" s="117"/>
      <c r="J4326" s="127"/>
      <c r="K4326" s="149"/>
      <c r="L4326" s="127"/>
      <c r="O4326" s="149"/>
      <c r="P4326" s="127"/>
    </row>
    <row r="4327" spans="7:16">
      <c r="G4327" s="181"/>
      <c r="H4327" s="127"/>
      <c r="I4327" s="117"/>
      <c r="J4327" s="127"/>
      <c r="K4327" s="149"/>
      <c r="L4327" s="127"/>
      <c r="O4327" s="149"/>
      <c r="P4327" s="127"/>
    </row>
    <row r="4328" spans="7:16">
      <c r="G4328" s="181"/>
      <c r="H4328" s="127"/>
      <c r="I4328" s="117"/>
      <c r="J4328" s="127"/>
      <c r="K4328" s="149"/>
      <c r="L4328" s="127"/>
      <c r="O4328" s="149"/>
      <c r="P4328" s="127"/>
    </row>
    <row r="4329" spans="7:16">
      <c r="G4329" s="181"/>
      <c r="H4329" s="127"/>
      <c r="I4329" s="117"/>
      <c r="J4329" s="127"/>
      <c r="K4329" s="149"/>
      <c r="L4329" s="127"/>
      <c r="O4329" s="149"/>
      <c r="P4329" s="127"/>
    </row>
    <row r="4330" spans="7:16">
      <c r="G4330" s="181"/>
      <c r="H4330" s="127"/>
      <c r="I4330" s="117"/>
      <c r="J4330" s="127"/>
      <c r="K4330" s="149"/>
      <c r="L4330" s="127"/>
      <c r="O4330" s="149"/>
      <c r="P4330" s="127"/>
    </row>
    <row r="4331" spans="7:16">
      <c r="G4331" s="181"/>
      <c r="H4331" s="127"/>
      <c r="I4331" s="117"/>
      <c r="J4331" s="127"/>
      <c r="K4331" s="149"/>
      <c r="L4331" s="127"/>
      <c r="O4331" s="149"/>
      <c r="P4331" s="127"/>
    </row>
    <row r="4332" spans="7:16">
      <c r="G4332" s="181"/>
      <c r="H4332" s="127"/>
      <c r="I4332" s="117"/>
      <c r="J4332" s="127"/>
      <c r="K4332" s="149"/>
      <c r="L4332" s="127"/>
      <c r="O4332" s="149"/>
      <c r="P4332" s="127"/>
    </row>
    <row r="4333" spans="7:16">
      <c r="G4333" s="181"/>
      <c r="H4333" s="127"/>
      <c r="I4333" s="117"/>
      <c r="J4333" s="127"/>
      <c r="K4333" s="149"/>
      <c r="L4333" s="127"/>
      <c r="O4333" s="149"/>
      <c r="P4333" s="127"/>
    </row>
    <row r="4334" spans="7:16">
      <c r="G4334" s="181"/>
      <c r="H4334" s="127"/>
      <c r="I4334" s="117"/>
      <c r="J4334" s="127"/>
      <c r="K4334" s="149"/>
      <c r="L4334" s="127"/>
      <c r="O4334" s="149"/>
      <c r="P4334" s="127"/>
    </row>
    <row r="4335" spans="7:16">
      <c r="G4335" s="181"/>
      <c r="H4335" s="127"/>
      <c r="I4335" s="117"/>
      <c r="J4335" s="127"/>
      <c r="K4335" s="149"/>
      <c r="L4335" s="127"/>
      <c r="O4335" s="149"/>
      <c r="P4335" s="127"/>
    </row>
    <row r="4336" spans="7:16">
      <c r="G4336" s="181"/>
      <c r="H4336" s="127"/>
      <c r="I4336" s="117"/>
      <c r="J4336" s="127"/>
      <c r="K4336" s="149"/>
      <c r="L4336" s="127"/>
      <c r="O4336" s="149"/>
      <c r="P4336" s="127"/>
    </row>
    <row r="4337" spans="7:16">
      <c r="G4337" s="181"/>
      <c r="H4337" s="127"/>
      <c r="I4337" s="117"/>
      <c r="J4337" s="127"/>
      <c r="K4337" s="149"/>
      <c r="L4337" s="127"/>
      <c r="O4337" s="149"/>
      <c r="P4337" s="127"/>
    </row>
    <row r="4338" spans="7:16">
      <c r="G4338" s="181"/>
      <c r="H4338" s="127"/>
      <c r="I4338" s="117"/>
      <c r="J4338" s="127"/>
      <c r="K4338" s="149"/>
      <c r="L4338" s="127"/>
      <c r="O4338" s="149"/>
      <c r="P4338" s="127"/>
    </row>
    <row r="4339" spans="7:16">
      <c r="G4339" s="181"/>
      <c r="H4339" s="127"/>
      <c r="I4339" s="117"/>
      <c r="J4339" s="127"/>
      <c r="K4339" s="149"/>
      <c r="L4339" s="127"/>
      <c r="O4339" s="149"/>
      <c r="P4339" s="127"/>
    </row>
    <row r="4340" spans="7:16">
      <c r="G4340" s="181"/>
      <c r="H4340" s="127"/>
      <c r="I4340" s="117"/>
      <c r="J4340" s="127"/>
      <c r="K4340" s="149"/>
      <c r="L4340" s="127"/>
      <c r="O4340" s="149"/>
      <c r="P4340" s="127"/>
    </row>
    <row r="4341" spans="7:16">
      <c r="G4341" s="181"/>
      <c r="H4341" s="127"/>
      <c r="I4341" s="117"/>
      <c r="J4341" s="127"/>
      <c r="K4341" s="149"/>
      <c r="L4341" s="127"/>
      <c r="O4341" s="149"/>
      <c r="P4341" s="127"/>
    </row>
    <row r="4342" spans="7:16">
      <c r="G4342" s="181"/>
      <c r="H4342" s="127"/>
      <c r="I4342" s="117"/>
      <c r="J4342" s="127"/>
      <c r="K4342" s="149"/>
      <c r="L4342" s="127"/>
      <c r="O4342" s="149"/>
      <c r="P4342" s="127"/>
    </row>
    <row r="4343" spans="7:16">
      <c r="G4343" s="181"/>
      <c r="H4343" s="127"/>
      <c r="I4343" s="117"/>
      <c r="J4343" s="127"/>
      <c r="K4343" s="149"/>
      <c r="L4343" s="127"/>
      <c r="O4343" s="149"/>
      <c r="P4343" s="127"/>
    </row>
    <row r="4344" spans="7:16">
      <c r="G4344" s="181"/>
      <c r="H4344" s="127"/>
      <c r="I4344" s="117"/>
      <c r="J4344" s="127"/>
      <c r="K4344" s="149"/>
      <c r="L4344" s="127"/>
      <c r="O4344" s="149"/>
      <c r="P4344" s="127"/>
    </row>
    <row r="4345" spans="7:16">
      <c r="G4345" s="181"/>
      <c r="H4345" s="127"/>
      <c r="I4345" s="117"/>
      <c r="J4345" s="127"/>
      <c r="K4345" s="149"/>
      <c r="L4345" s="127"/>
      <c r="O4345" s="149"/>
      <c r="P4345" s="127"/>
    </row>
    <row r="4346" spans="7:16">
      <c r="G4346" s="181"/>
      <c r="H4346" s="127"/>
      <c r="I4346" s="117"/>
      <c r="J4346" s="127"/>
      <c r="K4346" s="149"/>
      <c r="L4346" s="127"/>
      <c r="O4346" s="149"/>
      <c r="P4346" s="127"/>
    </row>
    <row r="4347" spans="7:16">
      <c r="G4347" s="181"/>
      <c r="H4347" s="127"/>
      <c r="I4347" s="117"/>
      <c r="J4347" s="127"/>
      <c r="K4347" s="149"/>
      <c r="L4347" s="127"/>
      <c r="O4347" s="149"/>
      <c r="P4347" s="127"/>
    </row>
    <row r="4348" spans="7:16">
      <c r="G4348" s="181"/>
      <c r="H4348" s="127"/>
      <c r="I4348" s="117"/>
      <c r="J4348" s="127"/>
      <c r="K4348" s="149"/>
      <c r="L4348" s="127"/>
      <c r="O4348" s="149"/>
      <c r="P4348" s="127"/>
    </row>
    <row r="4349" spans="7:16">
      <c r="G4349" s="181"/>
      <c r="H4349" s="127"/>
      <c r="I4349" s="117"/>
      <c r="J4349" s="127"/>
      <c r="K4349" s="149"/>
      <c r="L4349" s="127"/>
      <c r="O4349" s="149"/>
      <c r="P4349" s="127"/>
    </row>
    <row r="4350" spans="7:16">
      <c r="G4350" s="181"/>
      <c r="H4350" s="127"/>
      <c r="I4350" s="117"/>
      <c r="J4350" s="127"/>
      <c r="K4350" s="149"/>
      <c r="L4350" s="127"/>
      <c r="O4350" s="149"/>
      <c r="P4350" s="127"/>
    </row>
    <row r="4351" spans="7:16">
      <c r="G4351" s="181"/>
      <c r="H4351" s="127"/>
      <c r="I4351" s="117"/>
      <c r="J4351" s="127"/>
      <c r="K4351" s="149"/>
      <c r="L4351" s="127"/>
      <c r="O4351" s="149"/>
      <c r="P4351" s="127"/>
    </row>
    <row r="4352" spans="7:16">
      <c r="G4352" s="181"/>
      <c r="H4352" s="127"/>
      <c r="I4352" s="117"/>
      <c r="J4352" s="127"/>
      <c r="K4352" s="149"/>
      <c r="L4352" s="127"/>
      <c r="O4352" s="149"/>
      <c r="P4352" s="127"/>
    </row>
    <row r="4353" spans="7:16">
      <c r="G4353" s="181"/>
      <c r="H4353" s="127"/>
      <c r="I4353" s="117"/>
      <c r="J4353" s="127"/>
      <c r="K4353" s="149"/>
      <c r="L4353" s="127"/>
      <c r="O4353" s="149"/>
      <c r="P4353" s="127"/>
    </row>
    <row r="4354" spans="7:16">
      <c r="G4354" s="181"/>
      <c r="H4354" s="127"/>
      <c r="I4354" s="117"/>
      <c r="J4354" s="127"/>
      <c r="K4354" s="149"/>
      <c r="L4354" s="127"/>
      <c r="O4354" s="149"/>
      <c r="P4354" s="127"/>
    </row>
    <row r="4355" spans="7:16">
      <c r="G4355" s="181"/>
      <c r="H4355" s="127"/>
      <c r="I4355" s="117"/>
      <c r="J4355" s="127"/>
      <c r="K4355" s="149"/>
      <c r="L4355" s="127"/>
      <c r="O4355" s="149"/>
      <c r="P4355" s="127"/>
    </row>
    <row r="4356" spans="7:16">
      <c r="G4356" s="181"/>
      <c r="H4356" s="127"/>
      <c r="I4356" s="117"/>
      <c r="J4356" s="127"/>
      <c r="K4356" s="149"/>
      <c r="L4356" s="127"/>
      <c r="O4356" s="149"/>
      <c r="P4356" s="127"/>
    </row>
    <row r="4357" spans="7:16">
      <c r="G4357" s="181"/>
      <c r="H4357" s="127"/>
      <c r="I4357" s="117"/>
      <c r="J4357" s="127"/>
      <c r="K4357" s="149"/>
      <c r="L4357" s="127"/>
      <c r="O4357" s="149"/>
      <c r="P4357" s="127"/>
    </row>
    <row r="4358" spans="7:16">
      <c r="G4358" s="181"/>
      <c r="H4358" s="127"/>
      <c r="I4358" s="117"/>
      <c r="J4358" s="127"/>
      <c r="K4358" s="149"/>
      <c r="L4358" s="127"/>
      <c r="O4358" s="149"/>
      <c r="P4358" s="127"/>
    </row>
    <row r="4359" spans="7:16">
      <c r="G4359" s="181"/>
      <c r="H4359" s="127"/>
      <c r="I4359" s="117"/>
      <c r="J4359" s="127"/>
      <c r="K4359" s="149"/>
      <c r="L4359" s="127"/>
      <c r="O4359" s="149"/>
      <c r="P4359" s="127"/>
    </row>
    <row r="4360" spans="7:16">
      <c r="G4360" s="181"/>
      <c r="H4360" s="127"/>
      <c r="I4360" s="117"/>
      <c r="J4360" s="127"/>
      <c r="K4360" s="149"/>
      <c r="L4360" s="127"/>
      <c r="O4360" s="149"/>
      <c r="P4360" s="127"/>
    </row>
    <row r="4361" spans="7:16">
      <c r="G4361" s="181"/>
      <c r="H4361" s="127"/>
      <c r="I4361" s="117"/>
      <c r="J4361" s="127"/>
      <c r="K4361" s="149"/>
      <c r="L4361" s="127"/>
      <c r="O4361" s="149"/>
      <c r="P4361" s="127"/>
    </row>
    <row r="4362" spans="7:16">
      <c r="G4362" s="181"/>
      <c r="H4362" s="127"/>
      <c r="I4362" s="117"/>
      <c r="J4362" s="127"/>
      <c r="K4362" s="149"/>
      <c r="L4362" s="127"/>
      <c r="O4362" s="149"/>
      <c r="P4362" s="127"/>
    </row>
    <row r="4363" spans="7:16">
      <c r="G4363" s="181"/>
      <c r="H4363" s="127"/>
      <c r="I4363" s="117"/>
      <c r="J4363" s="127"/>
      <c r="K4363" s="149"/>
      <c r="L4363" s="127"/>
      <c r="O4363" s="149"/>
      <c r="P4363" s="127"/>
    </row>
    <row r="4364" spans="7:16">
      <c r="G4364" s="181"/>
      <c r="H4364" s="127"/>
      <c r="I4364" s="117"/>
      <c r="J4364" s="127"/>
      <c r="K4364" s="149"/>
      <c r="L4364" s="127"/>
      <c r="O4364" s="149"/>
      <c r="P4364" s="127"/>
    </row>
    <row r="4365" spans="7:16">
      <c r="G4365" s="181"/>
      <c r="H4365" s="127"/>
      <c r="I4365" s="117"/>
      <c r="J4365" s="127"/>
      <c r="K4365" s="149"/>
      <c r="L4365" s="127"/>
      <c r="O4365" s="149"/>
      <c r="P4365" s="127"/>
    </row>
    <row r="4366" spans="7:16">
      <c r="G4366" s="181"/>
      <c r="H4366" s="127"/>
      <c r="I4366" s="117"/>
      <c r="J4366" s="127"/>
      <c r="K4366" s="149"/>
      <c r="L4366" s="127"/>
      <c r="O4366" s="149"/>
      <c r="P4366" s="127"/>
    </row>
    <row r="4367" spans="7:16">
      <c r="G4367" s="181"/>
      <c r="H4367" s="127"/>
      <c r="I4367" s="117"/>
      <c r="J4367" s="127"/>
      <c r="K4367" s="149"/>
      <c r="L4367" s="127"/>
      <c r="O4367" s="149"/>
      <c r="P4367" s="127"/>
    </row>
    <row r="4368" spans="7:16">
      <c r="G4368" s="181"/>
      <c r="H4368" s="127"/>
      <c r="I4368" s="117"/>
      <c r="J4368" s="127"/>
      <c r="K4368" s="149"/>
      <c r="L4368" s="127"/>
      <c r="O4368" s="149"/>
      <c r="P4368" s="127"/>
    </row>
    <row r="4369" spans="7:16">
      <c r="G4369" s="181"/>
      <c r="H4369" s="127"/>
      <c r="I4369" s="117"/>
      <c r="J4369" s="127"/>
      <c r="K4369" s="149"/>
      <c r="L4369" s="127"/>
      <c r="O4369" s="149"/>
      <c r="P4369" s="127"/>
    </row>
    <row r="4370" spans="7:16">
      <c r="G4370" s="181"/>
      <c r="H4370" s="127"/>
      <c r="I4370" s="117"/>
      <c r="J4370" s="127"/>
      <c r="K4370" s="149"/>
      <c r="L4370" s="127"/>
      <c r="O4370" s="149"/>
      <c r="P4370" s="127"/>
    </row>
    <row r="4371" spans="7:16">
      <c r="G4371" s="181"/>
      <c r="H4371" s="127"/>
      <c r="I4371" s="117"/>
      <c r="J4371" s="127"/>
      <c r="K4371" s="149"/>
      <c r="L4371" s="127"/>
      <c r="O4371" s="149"/>
      <c r="P4371" s="127"/>
    </row>
    <row r="4372" spans="7:16">
      <c r="G4372" s="181"/>
      <c r="H4372" s="127"/>
      <c r="I4372" s="117"/>
      <c r="J4372" s="127"/>
      <c r="K4372" s="149"/>
      <c r="L4372" s="127"/>
      <c r="O4372" s="149"/>
      <c r="P4372" s="127"/>
    </row>
    <row r="4373" spans="7:16">
      <c r="G4373" s="181"/>
      <c r="H4373" s="127"/>
      <c r="I4373" s="117"/>
      <c r="J4373" s="127"/>
      <c r="K4373" s="149"/>
      <c r="L4373" s="127"/>
      <c r="O4373" s="149"/>
      <c r="P4373" s="127"/>
    </row>
    <row r="4374" spans="7:16">
      <c r="G4374" s="181"/>
      <c r="H4374" s="127"/>
      <c r="I4374" s="117"/>
      <c r="J4374" s="127"/>
      <c r="K4374" s="149"/>
      <c r="L4374" s="127"/>
      <c r="O4374" s="149"/>
      <c r="P4374" s="127"/>
    </row>
    <row r="4375" spans="7:16">
      <c r="G4375" s="181"/>
      <c r="H4375" s="127"/>
      <c r="I4375" s="117"/>
      <c r="J4375" s="127"/>
      <c r="K4375" s="149"/>
      <c r="L4375" s="127"/>
      <c r="O4375" s="149"/>
      <c r="P4375" s="127"/>
    </row>
    <row r="4376" spans="7:16">
      <c r="G4376" s="181"/>
      <c r="H4376" s="127"/>
      <c r="I4376" s="117"/>
      <c r="J4376" s="127"/>
      <c r="K4376" s="149"/>
      <c r="L4376" s="127"/>
      <c r="O4376" s="149"/>
      <c r="P4376" s="127"/>
    </row>
    <row r="4377" spans="7:16">
      <c r="G4377" s="181"/>
      <c r="H4377" s="127"/>
      <c r="I4377" s="117"/>
      <c r="J4377" s="127"/>
      <c r="K4377" s="149"/>
      <c r="L4377" s="127"/>
      <c r="O4377" s="149"/>
      <c r="P4377" s="127"/>
    </row>
    <row r="4378" spans="7:16">
      <c r="G4378" s="181"/>
      <c r="H4378" s="127"/>
      <c r="I4378" s="117"/>
      <c r="J4378" s="127"/>
      <c r="K4378" s="149"/>
      <c r="L4378" s="127"/>
      <c r="O4378" s="149"/>
      <c r="P4378" s="127"/>
    </row>
    <row r="4379" spans="7:16">
      <c r="G4379" s="181"/>
      <c r="H4379" s="127"/>
      <c r="I4379" s="117"/>
      <c r="J4379" s="127"/>
      <c r="K4379" s="149"/>
      <c r="L4379" s="127"/>
      <c r="O4379" s="149"/>
      <c r="P4379" s="127"/>
    </row>
    <row r="4380" spans="7:16">
      <c r="G4380" s="181"/>
      <c r="H4380" s="127"/>
      <c r="I4380" s="117"/>
      <c r="J4380" s="127"/>
      <c r="K4380" s="149"/>
      <c r="L4380" s="127"/>
      <c r="O4380" s="149"/>
      <c r="P4380" s="127"/>
    </row>
    <row r="4381" spans="7:16">
      <c r="G4381" s="181"/>
      <c r="H4381" s="127"/>
      <c r="I4381" s="117"/>
      <c r="J4381" s="127"/>
      <c r="K4381" s="149"/>
      <c r="L4381" s="127"/>
      <c r="O4381" s="149"/>
      <c r="P4381" s="127"/>
    </row>
    <row r="4382" spans="7:16">
      <c r="G4382" s="181"/>
      <c r="H4382" s="127"/>
      <c r="I4382" s="117"/>
      <c r="J4382" s="127"/>
      <c r="K4382" s="149"/>
      <c r="L4382" s="127"/>
      <c r="O4382" s="149"/>
      <c r="P4382" s="127"/>
    </row>
    <row r="4383" spans="7:16">
      <c r="G4383" s="181"/>
      <c r="H4383" s="127"/>
      <c r="I4383" s="117"/>
      <c r="J4383" s="127"/>
      <c r="K4383" s="149"/>
      <c r="L4383" s="127"/>
      <c r="O4383" s="149"/>
      <c r="P4383" s="127"/>
    </row>
    <row r="4384" spans="7:16">
      <c r="G4384" s="181"/>
      <c r="H4384" s="127"/>
      <c r="I4384" s="117"/>
      <c r="J4384" s="127"/>
      <c r="K4384" s="149"/>
      <c r="L4384" s="127"/>
      <c r="O4384" s="149"/>
      <c r="P4384" s="127"/>
    </row>
    <row r="4385" spans="7:16">
      <c r="G4385" s="181"/>
      <c r="H4385" s="127"/>
      <c r="I4385" s="117"/>
      <c r="J4385" s="127"/>
      <c r="K4385" s="149"/>
      <c r="L4385" s="127"/>
      <c r="O4385" s="149"/>
      <c r="P4385" s="127"/>
    </row>
    <row r="4386" spans="7:16">
      <c r="G4386" s="181"/>
      <c r="H4386" s="127"/>
      <c r="I4386" s="117"/>
      <c r="J4386" s="127"/>
      <c r="K4386" s="149"/>
      <c r="L4386" s="127"/>
      <c r="O4386" s="149"/>
      <c r="P4386" s="127"/>
    </row>
    <row r="4387" spans="7:16">
      <c r="G4387" s="181"/>
      <c r="H4387" s="127"/>
      <c r="I4387" s="117"/>
      <c r="J4387" s="127"/>
      <c r="K4387" s="149"/>
      <c r="L4387" s="127"/>
      <c r="O4387" s="149"/>
      <c r="P4387" s="127"/>
    </row>
    <row r="4388" spans="7:16">
      <c r="G4388" s="181"/>
      <c r="H4388" s="127"/>
      <c r="I4388" s="117"/>
      <c r="J4388" s="127"/>
      <c r="K4388" s="149"/>
      <c r="L4388" s="127"/>
      <c r="O4388" s="149"/>
      <c r="P4388" s="127"/>
    </row>
    <row r="4389" spans="7:16">
      <c r="G4389" s="181"/>
      <c r="H4389" s="127"/>
      <c r="I4389" s="117"/>
      <c r="J4389" s="127"/>
      <c r="K4389" s="149"/>
      <c r="L4389" s="127"/>
      <c r="O4389" s="149"/>
      <c r="P4389" s="127"/>
    </row>
    <row r="4390" spans="7:16">
      <c r="G4390" s="181"/>
      <c r="H4390" s="127"/>
      <c r="I4390" s="117"/>
      <c r="J4390" s="127"/>
      <c r="K4390" s="149"/>
      <c r="L4390" s="127"/>
      <c r="O4390" s="149"/>
      <c r="P4390" s="127"/>
    </row>
    <row r="4391" spans="7:16">
      <c r="G4391" s="181"/>
      <c r="H4391" s="127"/>
      <c r="I4391" s="117"/>
      <c r="J4391" s="127"/>
      <c r="K4391" s="149"/>
      <c r="L4391" s="127"/>
      <c r="O4391" s="149"/>
      <c r="P4391" s="127"/>
    </row>
    <row r="4392" spans="7:16">
      <c r="G4392" s="181"/>
      <c r="H4392" s="127"/>
      <c r="I4392" s="117"/>
      <c r="J4392" s="127"/>
      <c r="K4392" s="149"/>
      <c r="L4392" s="127"/>
      <c r="O4392" s="149"/>
      <c r="P4392" s="127"/>
    </row>
    <row r="4393" spans="7:16">
      <c r="G4393" s="181"/>
      <c r="H4393" s="127"/>
      <c r="I4393" s="117"/>
      <c r="J4393" s="127"/>
      <c r="K4393" s="149"/>
      <c r="L4393" s="127"/>
      <c r="O4393" s="149"/>
      <c r="P4393" s="127"/>
    </row>
    <row r="4394" spans="7:16">
      <c r="G4394" s="181"/>
      <c r="H4394" s="127"/>
      <c r="I4394" s="117"/>
      <c r="J4394" s="127"/>
      <c r="K4394" s="149"/>
      <c r="L4394" s="127"/>
      <c r="O4394" s="149"/>
      <c r="P4394" s="127"/>
    </row>
    <row r="4395" spans="7:16">
      <c r="G4395" s="181"/>
      <c r="H4395" s="127"/>
      <c r="I4395" s="117"/>
      <c r="J4395" s="127"/>
      <c r="K4395" s="149"/>
      <c r="L4395" s="127"/>
      <c r="O4395" s="149"/>
      <c r="P4395" s="127"/>
    </row>
    <row r="4396" spans="7:16">
      <c r="G4396" s="181"/>
      <c r="H4396" s="127"/>
      <c r="I4396" s="117"/>
      <c r="J4396" s="127"/>
      <c r="K4396" s="149"/>
      <c r="L4396" s="127"/>
      <c r="O4396" s="149"/>
      <c r="P4396" s="127"/>
    </row>
    <row r="4397" spans="7:16">
      <c r="G4397" s="181"/>
      <c r="H4397" s="127"/>
      <c r="I4397" s="117"/>
      <c r="J4397" s="127"/>
      <c r="K4397" s="149"/>
      <c r="L4397" s="127"/>
      <c r="O4397" s="149"/>
      <c r="P4397" s="127"/>
    </row>
    <row r="4398" spans="7:16">
      <c r="G4398" s="181"/>
      <c r="H4398" s="127"/>
      <c r="I4398" s="117"/>
      <c r="J4398" s="127"/>
      <c r="K4398" s="149"/>
      <c r="L4398" s="127"/>
      <c r="O4398" s="149"/>
      <c r="P4398" s="127"/>
    </row>
    <row r="4399" spans="7:16">
      <c r="G4399" s="181"/>
      <c r="H4399" s="127"/>
      <c r="I4399" s="117"/>
      <c r="J4399" s="127"/>
      <c r="K4399" s="149"/>
      <c r="L4399" s="127"/>
      <c r="O4399" s="149"/>
      <c r="P4399" s="127"/>
    </row>
    <row r="4400" spans="7:16">
      <c r="G4400" s="181"/>
      <c r="H4400" s="127"/>
      <c r="I4400" s="117"/>
      <c r="J4400" s="127"/>
      <c r="K4400" s="149"/>
      <c r="L4400" s="127"/>
      <c r="O4400" s="149"/>
      <c r="P4400" s="127"/>
    </row>
    <row r="4401" spans="7:16">
      <c r="G4401" s="181"/>
      <c r="H4401" s="127"/>
      <c r="I4401" s="117"/>
      <c r="J4401" s="127"/>
      <c r="K4401" s="149"/>
      <c r="L4401" s="127"/>
      <c r="O4401" s="149"/>
      <c r="P4401" s="127"/>
    </row>
    <row r="4402" spans="7:16">
      <c r="G4402" s="181"/>
      <c r="H4402" s="127"/>
      <c r="I4402" s="117"/>
      <c r="J4402" s="127"/>
      <c r="K4402" s="149"/>
      <c r="L4402" s="127"/>
      <c r="O4402" s="149"/>
      <c r="P4402" s="127"/>
    </row>
    <row r="4403" spans="7:16">
      <c r="G4403" s="181"/>
      <c r="H4403" s="127"/>
      <c r="I4403" s="117"/>
      <c r="J4403" s="127"/>
      <c r="K4403" s="149"/>
      <c r="L4403" s="127"/>
      <c r="O4403" s="149"/>
      <c r="P4403" s="127"/>
    </row>
    <row r="4404" spans="7:16">
      <c r="G4404" s="181"/>
      <c r="H4404" s="127"/>
      <c r="I4404" s="117"/>
      <c r="J4404" s="127"/>
      <c r="K4404" s="149"/>
      <c r="L4404" s="127"/>
      <c r="O4404" s="149"/>
      <c r="P4404" s="127"/>
    </row>
    <row r="4405" spans="7:16">
      <c r="G4405" s="181"/>
      <c r="H4405" s="127"/>
      <c r="I4405" s="117"/>
      <c r="J4405" s="127"/>
      <c r="K4405" s="149"/>
      <c r="L4405" s="127"/>
      <c r="O4405" s="149"/>
      <c r="P4405" s="127"/>
    </row>
    <row r="4406" spans="7:16">
      <c r="G4406" s="181"/>
      <c r="H4406" s="127"/>
      <c r="I4406" s="117"/>
      <c r="J4406" s="127"/>
      <c r="K4406" s="149"/>
      <c r="L4406" s="127"/>
      <c r="O4406" s="149"/>
      <c r="P4406" s="127"/>
    </row>
    <row r="4407" spans="7:16">
      <c r="G4407" s="181"/>
      <c r="H4407" s="127"/>
      <c r="I4407" s="117"/>
      <c r="J4407" s="127"/>
      <c r="K4407" s="149"/>
      <c r="L4407" s="127"/>
      <c r="O4407" s="149"/>
      <c r="P4407" s="127"/>
    </row>
    <row r="4408" spans="7:16">
      <c r="G4408" s="181"/>
      <c r="H4408" s="127"/>
      <c r="I4408" s="117"/>
      <c r="J4408" s="127"/>
      <c r="K4408" s="149"/>
      <c r="L4408" s="127"/>
      <c r="O4408" s="149"/>
      <c r="P4408" s="127"/>
    </row>
    <row r="4409" spans="7:16">
      <c r="G4409" s="181"/>
      <c r="H4409" s="127"/>
      <c r="I4409" s="117"/>
      <c r="J4409" s="127"/>
      <c r="K4409" s="149"/>
      <c r="L4409" s="127"/>
      <c r="O4409" s="149"/>
      <c r="P4409" s="127"/>
    </row>
    <row r="4410" spans="7:16">
      <c r="G4410" s="181"/>
      <c r="H4410" s="127"/>
      <c r="I4410" s="117"/>
      <c r="J4410" s="127"/>
      <c r="K4410" s="149"/>
      <c r="L4410" s="127"/>
      <c r="O4410" s="149"/>
      <c r="P4410" s="127"/>
    </row>
    <row r="4411" spans="7:16">
      <c r="G4411" s="181"/>
      <c r="H4411" s="127"/>
      <c r="I4411" s="117"/>
      <c r="J4411" s="127"/>
      <c r="K4411" s="149"/>
      <c r="L4411" s="127"/>
      <c r="O4411" s="149"/>
      <c r="P4411" s="127"/>
    </row>
    <row r="4412" spans="7:16">
      <c r="G4412" s="181"/>
      <c r="H4412" s="127"/>
      <c r="I4412" s="117"/>
      <c r="J4412" s="127"/>
      <c r="K4412" s="149"/>
      <c r="L4412" s="127"/>
      <c r="O4412" s="149"/>
      <c r="P4412" s="127"/>
    </row>
    <row r="4413" spans="7:16">
      <c r="G4413" s="181"/>
      <c r="H4413" s="127"/>
      <c r="I4413" s="117"/>
      <c r="J4413" s="127"/>
      <c r="K4413" s="149"/>
      <c r="L4413" s="127"/>
      <c r="O4413" s="149"/>
      <c r="P4413" s="127"/>
    </row>
    <row r="4414" spans="7:16">
      <c r="G4414" s="181"/>
      <c r="H4414" s="127"/>
      <c r="I4414" s="117"/>
      <c r="J4414" s="127"/>
      <c r="K4414" s="149"/>
      <c r="L4414" s="127"/>
      <c r="O4414" s="149"/>
      <c r="P4414" s="127"/>
    </row>
    <row r="4415" spans="7:16">
      <c r="G4415" s="181"/>
      <c r="H4415" s="127"/>
      <c r="I4415" s="117"/>
      <c r="J4415" s="127"/>
      <c r="K4415" s="149"/>
      <c r="L4415" s="127"/>
      <c r="O4415" s="149"/>
      <c r="P4415" s="127"/>
    </row>
    <row r="4416" spans="7:16">
      <c r="G4416" s="181"/>
      <c r="H4416" s="127"/>
      <c r="I4416" s="117"/>
      <c r="J4416" s="127"/>
      <c r="K4416" s="149"/>
      <c r="L4416" s="127"/>
      <c r="O4416" s="149"/>
      <c r="P4416" s="127"/>
    </row>
    <row r="4417" spans="7:16">
      <c r="G4417" s="181"/>
      <c r="H4417" s="127"/>
      <c r="I4417" s="117"/>
      <c r="J4417" s="127"/>
      <c r="K4417" s="149"/>
      <c r="L4417" s="127"/>
      <c r="O4417" s="149"/>
      <c r="P4417" s="127"/>
    </row>
    <row r="4418" spans="7:16">
      <c r="G4418" s="181"/>
      <c r="H4418" s="127"/>
      <c r="I4418" s="117"/>
      <c r="J4418" s="127"/>
      <c r="K4418" s="149"/>
      <c r="L4418" s="127"/>
      <c r="O4418" s="149"/>
      <c r="P4418" s="127"/>
    </row>
    <row r="4419" spans="7:16">
      <c r="G4419" s="181"/>
      <c r="H4419" s="127"/>
      <c r="I4419" s="117"/>
      <c r="J4419" s="127"/>
      <c r="K4419" s="149"/>
      <c r="L4419" s="127"/>
      <c r="O4419" s="149"/>
      <c r="P4419" s="127"/>
    </row>
    <row r="4420" spans="7:16">
      <c r="G4420" s="181"/>
      <c r="H4420" s="127"/>
      <c r="I4420" s="117"/>
      <c r="J4420" s="127"/>
      <c r="K4420" s="149"/>
      <c r="L4420" s="127"/>
      <c r="O4420" s="149"/>
      <c r="P4420" s="127"/>
    </row>
    <row r="4421" spans="7:16">
      <c r="G4421" s="181"/>
      <c r="H4421" s="127"/>
      <c r="I4421" s="117"/>
      <c r="J4421" s="127"/>
      <c r="K4421" s="149"/>
      <c r="L4421" s="127"/>
      <c r="O4421" s="149"/>
      <c r="P4421" s="127"/>
    </row>
    <row r="4422" spans="7:16">
      <c r="G4422" s="181"/>
      <c r="H4422" s="127"/>
      <c r="I4422" s="117"/>
      <c r="J4422" s="127"/>
      <c r="K4422" s="149"/>
      <c r="L4422" s="127"/>
      <c r="O4422" s="149"/>
      <c r="P4422" s="127"/>
    </row>
    <row r="4423" spans="7:16">
      <c r="G4423" s="181"/>
      <c r="H4423" s="127"/>
      <c r="I4423" s="117"/>
      <c r="J4423" s="127"/>
      <c r="K4423" s="149"/>
      <c r="L4423" s="127"/>
      <c r="O4423" s="149"/>
      <c r="P4423" s="127"/>
    </row>
    <row r="4424" spans="7:16">
      <c r="G4424" s="181"/>
      <c r="H4424" s="127"/>
      <c r="I4424" s="117"/>
      <c r="J4424" s="127"/>
      <c r="K4424" s="149"/>
      <c r="L4424" s="127"/>
      <c r="O4424" s="149"/>
      <c r="P4424" s="127"/>
    </row>
    <row r="4425" spans="7:16">
      <c r="G4425" s="181"/>
      <c r="H4425" s="127"/>
      <c r="I4425" s="117"/>
      <c r="J4425" s="127"/>
      <c r="K4425" s="149"/>
      <c r="L4425" s="127"/>
      <c r="O4425" s="149"/>
      <c r="P4425" s="127"/>
    </row>
    <row r="4426" spans="7:16">
      <c r="G4426" s="181"/>
      <c r="H4426" s="127"/>
      <c r="I4426" s="117"/>
      <c r="J4426" s="127"/>
      <c r="K4426" s="149"/>
      <c r="L4426" s="127"/>
      <c r="O4426" s="149"/>
      <c r="P4426" s="127"/>
    </row>
    <row r="4427" spans="7:16">
      <c r="G4427" s="181"/>
      <c r="H4427" s="127"/>
      <c r="I4427" s="117"/>
      <c r="J4427" s="127"/>
      <c r="K4427" s="149"/>
      <c r="L4427" s="127"/>
      <c r="O4427" s="149"/>
      <c r="P4427" s="127"/>
    </row>
    <row r="4428" spans="7:16">
      <c r="G4428" s="181"/>
      <c r="H4428" s="127"/>
      <c r="I4428" s="117"/>
      <c r="J4428" s="127"/>
      <c r="K4428" s="149"/>
      <c r="L4428" s="127"/>
      <c r="O4428" s="149"/>
      <c r="P4428" s="127"/>
    </row>
    <row r="4429" spans="7:16">
      <c r="G4429" s="181"/>
      <c r="H4429" s="127"/>
      <c r="I4429" s="117"/>
      <c r="J4429" s="127"/>
      <c r="K4429" s="149"/>
      <c r="L4429" s="127"/>
      <c r="O4429" s="149"/>
      <c r="P4429" s="127"/>
    </row>
    <row r="4430" spans="7:16">
      <c r="G4430" s="181"/>
      <c r="H4430" s="127"/>
      <c r="I4430" s="117"/>
      <c r="J4430" s="127"/>
      <c r="K4430" s="149"/>
      <c r="L4430" s="127"/>
      <c r="O4430" s="149"/>
      <c r="P4430" s="127"/>
    </row>
    <row r="4431" spans="7:16">
      <c r="G4431" s="181"/>
      <c r="H4431" s="127"/>
      <c r="I4431" s="117"/>
      <c r="J4431" s="127"/>
      <c r="K4431" s="149"/>
      <c r="L4431" s="127"/>
      <c r="O4431" s="149"/>
      <c r="P4431" s="127"/>
    </row>
    <row r="4432" spans="7:16">
      <c r="G4432" s="181"/>
      <c r="H4432" s="127"/>
      <c r="I4432" s="117"/>
      <c r="J4432" s="127"/>
      <c r="K4432" s="149"/>
      <c r="L4432" s="127"/>
      <c r="O4432" s="149"/>
      <c r="P4432" s="127"/>
    </row>
    <row r="4433" spans="7:16">
      <c r="G4433" s="181"/>
      <c r="H4433" s="127"/>
      <c r="I4433" s="117"/>
      <c r="J4433" s="127"/>
      <c r="K4433" s="149"/>
      <c r="L4433" s="127"/>
      <c r="O4433" s="149"/>
      <c r="P4433" s="127"/>
    </row>
    <row r="4434" spans="7:16">
      <c r="G4434" s="181"/>
      <c r="H4434" s="127"/>
      <c r="I4434" s="117"/>
      <c r="J4434" s="127"/>
      <c r="K4434" s="149"/>
      <c r="L4434" s="127"/>
      <c r="O4434" s="149"/>
      <c r="P4434" s="127"/>
    </row>
    <row r="4435" spans="7:16">
      <c r="G4435" s="181"/>
      <c r="H4435" s="127"/>
      <c r="I4435" s="117"/>
      <c r="J4435" s="127"/>
      <c r="K4435" s="149"/>
      <c r="L4435" s="127"/>
      <c r="O4435" s="149"/>
      <c r="P4435" s="127"/>
    </row>
    <row r="4436" spans="7:16">
      <c r="G4436" s="181"/>
      <c r="H4436" s="127"/>
      <c r="I4436" s="117"/>
      <c r="J4436" s="127"/>
      <c r="K4436" s="149"/>
      <c r="L4436" s="127"/>
      <c r="O4436" s="149"/>
      <c r="P4436" s="127"/>
    </row>
    <row r="4437" spans="7:16">
      <c r="G4437" s="181"/>
      <c r="H4437" s="127"/>
      <c r="I4437" s="117"/>
      <c r="J4437" s="127"/>
      <c r="K4437" s="149"/>
      <c r="L4437" s="127"/>
      <c r="O4437" s="149"/>
      <c r="P4437" s="127"/>
    </row>
    <row r="4438" spans="7:16">
      <c r="G4438" s="181"/>
      <c r="H4438" s="127"/>
      <c r="I4438" s="117"/>
      <c r="J4438" s="127"/>
      <c r="K4438" s="149"/>
      <c r="L4438" s="127"/>
      <c r="O4438" s="149"/>
      <c r="P4438" s="127"/>
    </row>
    <row r="4439" spans="7:16">
      <c r="G4439" s="181"/>
      <c r="H4439" s="127"/>
      <c r="I4439" s="117"/>
      <c r="J4439" s="127"/>
      <c r="K4439" s="149"/>
      <c r="L4439" s="127"/>
      <c r="O4439" s="149"/>
      <c r="P4439" s="127"/>
    </row>
    <row r="4440" spans="7:16">
      <c r="G4440" s="181"/>
      <c r="H4440" s="127"/>
      <c r="I4440" s="117"/>
      <c r="J4440" s="127"/>
      <c r="K4440" s="149"/>
      <c r="L4440" s="127"/>
      <c r="O4440" s="149"/>
      <c r="P4440" s="127"/>
    </row>
    <row r="4441" spans="7:16">
      <c r="G4441" s="181"/>
      <c r="H4441" s="127"/>
      <c r="I4441" s="117"/>
      <c r="J4441" s="127"/>
      <c r="K4441" s="149"/>
      <c r="L4441" s="127"/>
      <c r="O4441" s="149"/>
      <c r="P4441" s="127"/>
    </row>
    <row r="4442" spans="7:16">
      <c r="G4442" s="181"/>
      <c r="H4442" s="127"/>
      <c r="I4442" s="117"/>
      <c r="J4442" s="127"/>
      <c r="K4442" s="149"/>
      <c r="L4442" s="127"/>
      <c r="O4442" s="149"/>
      <c r="P4442" s="127"/>
    </row>
    <row r="4443" spans="7:16">
      <c r="G4443" s="181"/>
      <c r="H4443" s="127"/>
      <c r="I4443" s="117"/>
      <c r="J4443" s="127"/>
      <c r="K4443" s="149"/>
      <c r="L4443" s="127"/>
      <c r="O4443" s="149"/>
      <c r="P4443" s="127"/>
    </row>
    <row r="4444" spans="7:16">
      <c r="G4444" s="181"/>
      <c r="H4444" s="127"/>
      <c r="I4444" s="117"/>
      <c r="J4444" s="127"/>
      <c r="K4444" s="149"/>
      <c r="L4444" s="127"/>
      <c r="O4444" s="149"/>
      <c r="P4444" s="127"/>
    </row>
    <row r="4445" spans="7:16">
      <c r="G4445" s="181"/>
      <c r="H4445" s="127"/>
      <c r="I4445" s="117"/>
      <c r="J4445" s="127"/>
      <c r="K4445" s="149"/>
      <c r="L4445" s="127"/>
      <c r="O4445" s="149"/>
      <c r="P4445" s="127"/>
    </row>
    <row r="4446" spans="7:16">
      <c r="G4446" s="181"/>
      <c r="H4446" s="127"/>
      <c r="I4446" s="117"/>
      <c r="J4446" s="127"/>
      <c r="K4446" s="149"/>
      <c r="L4446" s="127"/>
      <c r="O4446" s="149"/>
      <c r="P4446" s="127"/>
    </row>
    <row r="4447" spans="7:16">
      <c r="G4447" s="181"/>
      <c r="H4447" s="127"/>
      <c r="I4447" s="117"/>
      <c r="J4447" s="127"/>
      <c r="K4447" s="149"/>
      <c r="L4447" s="127"/>
      <c r="O4447" s="149"/>
      <c r="P4447" s="127"/>
    </row>
    <row r="4448" spans="7:16">
      <c r="G4448" s="181"/>
      <c r="H4448" s="127"/>
      <c r="I4448" s="117"/>
      <c r="J4448" s="127"/>
      <c r="K4448" s="149"/>
      <c r="L4448" s="127"/>
      <c r="O4448" s="149"/>
      <c r="P4448" s="127"/>
    </row>
    <row r="4449" spans="7:16">
      <c r="G4449" s="181"/>
      <c r="H4449" s="127"/>
      <c r="I4449" s="117"/>
      <c r="J4449" s="127"/>
      <c r="K4449" s="149"/>
      <c r="L4449" s="127"/>
      <c r="O4449" s="149"/>
      <c r="P4449" s="127"/>
    </row>
    <row r="4450" spans="7:16">
      <c r="G4450" s="181"/>
      <c r="H4450" s="127"/>
      <c r="I4450" s="117"/>
      <c r="J4450" s="127"/>
      <c r="K4450" s="149"/>
      <c r="L4450" s="127"/>
      <c r="O4450" s="149"/>
      <c r="P4450" s="127"/>
    </row>
    <row r="4451" spans="7:16">
      <c r="G4451" s="181"/>
      <c r="H4451" s="127"/>
      <c r="I4451" s="117"/>
      <c r="J4451" s="127"/>
      <c r="K4451" s="149"/>
      <c r="L4451" s="127"/>
      <c r="O4451" s="149"/>
      <c r="P4451" s="127"/>
    </row>
    <row r="4452" spans="7:16">
      <c r="G4452" s="181"/>
      <c r="H4452" s="127"/>
      <c r="I4452" s="117"/>
      <c r="J4452" s="127"/>
      <c r="K4452" s="149"/>
      <c r="L4452" s="127"/>
      <c r="O4452" s="149"/>
      <c r="P4452" s="127"/>
    </row>
    <row r="4453" spans="7:16">
      <c r="G4453" s="181"/>
      <c r="H4453" s="127"/>
      <c r="I4453" s="117"/>
      <c r="J4453" s="127"/>
      <c r="K4453" s="149"/>
      <c r="L4453" s="127"/>
      <c r="O4453" s="149"/>
      <c r="P4453" s="127"/>
    </row>
    <row r="4454" spans="7:16">
      <c r="G4454" s="181"/>
      <c r="H4454" s="127"/>
      <c r="I4454" s="117"/>
      <c r="J4454" s="127"/>
      <c r="K4454" s="149"/>
      <c r="L4454" s="127"/>
      <c r="O4454" s="149"/>
      <c r="P4454" s="127"/>
    </row>
    <row r="4455" spans="7:16">
      <c r="G4455" s="181"/>
      <c r="H4455" s="127"/>
      <c r="I4455" s="117"/>
      <c r="J4455" s="127"/>
      <c r="K4455" s="149"/>
      <c r="L4455" s="127"/>
      <c r="O4455" s="149"/>
      <c r="P4455" s="127"/>
    </row>
    <row r="4456" spans="7:16">
      <c r="G4456" s="181"/>
      <c r="H4456" s="127"/>
      <c r="I4456" s="117"/>
      <c r="J4456" s="127"/>
      <c r="K4456" s="149"/>
      <c r="L4456" s="127"/>
      <c r="O4456" s="149"/>
      <c r="P4456" s="127"/>
    </row>
    <row r="4457" spans="7:16">
      <c r="G4457" s="181"/>
      <c r="H4457" s="127"/>
      <c r="I4457" s="117"/>
      <c r="J4457" s="127"/>
      <c r="K4457" s="149"/>
      <c r="L4457" s="127"/>
      <c r="O4457" s="149"/>
      <c r="P4457" s="127"/>
    </row>
    <row r="4458" spans="7:16">
      <c r="G4458" s="181"/>
      <c r="H4458" s="127"/>
      <c r="I4458" s="117"/>
      <c r="J4458" s="127"/>
      <c r="K4458" s="149"/>
      <c r="L4458" s="127"/>
      <c r="O4458" s="149"/>
      <c r="P4458" s="127"/>
    </row>
    <row r="4459" spans="7:16">
      <c r="G4459" s="181"/>
      <c r="H4459" s="127"/>
      <c r="I4459" s="117"/>
      <c r="J4459" s="127"/>
      <c r="K4459" s="149"/>
      <c r="L4459" s="127"/>
      <c r="O4459" s="149"/>
      <c r="P4459" s="127"/>
    </row>
    <row r="4460" spans="7:16">
      <c r="G4460" s="181"/>
      <c r="H4460" s="127"/>
      <c r="I4460" s="117"/>
      <c r="J4460" s="127"/>
      <c r="K4460" s="149"/>
      <c r="L4460" s="127"/>
      <c r="O4460" s="149"/>
      <c r="P4460" s="127"/>
    </row>
    <row r="4461" spans="7:16">
      <c r="G4461" s="181"/>
      <c r="H4461" s="127"/>
      <c r="I4461" s="117"/>
      <c r="J4461" s="127"/>
      <c r="K4461" s="149"/>
      <c r="L4461" s="127"/>
      <c r="O4461" s="149"/>
      <c r="P4461" s="127"/>
    </row>
    <row r="4462" spans="7:16">
      <c r="G4462" s="181"/>
      <c r="H4462" s="127"/>
      <c r="I4462" s="117"/>
      <c r="J4462" s="127"/>
      <c r="K4462" s="149"/>
      <c r="L4462" s="127"/>
      <c r="O4462" s="149"/>
      <c r="P4462" s="127"/>
    </row>
    <row r="4463" spans="7:16">
      <c r="G4463" s="181"/>
      <c r="H4463" s="127"/>
      <c r="I4463" s="117"/>
      <c r="J4463" s="127"/>
      <c r="K4463" s="149"/>
      <c r="L4463" s="127"/>
      <c r="O4463" s="149"/>
      <c r="P4463" s="127"/>
    </row>
    <row r="4464" spans="7:16">
      <c r="G4464" s="181"/>
      <c r="H4464" s="127"/>
      <c r="I4464" s="117"/>
      <c r="J4464" s="127"/>
      <c r="K4464" s="149"/>
      <c r="L4464" s="127"/>
      <c r="O4464" s="149"/>
      <c r="P4464" s="127"/>
    </row>
    <row r="4465" spans="7:16">
      <c r="G4465" s="181"/>
      <c r="H4465" s="127"/>
      <c r="I4465" s="117"/>
      <c r="J4465" s="127"/>
      <c r="K4465" s="149"/>
      <c r="L4465" s="127"/>
      <c r="O4465" s="149"/>
      <c r="P4465" s="127"/>
    </row>
    <row r="4466" spans="7:16">
      <c r="G4466" s="181"/>
      <c r="H4466" s="127"/>
      <c r="I4466" s="117"/>
      <c r="J4466" s="127"/>
      <c r="K4466" s="149"/>
      <c r="L4466" s="127"/>
      <c r="O4466" s="149"/>
      <c r="P4466" s="127"/>
    </row>
    <row r="4467" spans="7:16">
      <c r="G4467" s="181"/>
      <c r="H4467" s="127"/>
      <c r="I4467" s="117"/>
      <c r="J4467" s="127"/>
      <c r="K4467" s="149"/>
      <c r="L4467" s="127"/>
      <c r="O4467" s="149"/>
      <c r="P4467" s="127"/>
    </row>
    <row r="4468" spans="7:16">
      <c r="G4468" s="181"/>
      <c r="H4468" s="127"/>
      <c r="I4468" s="117"/>
      <c r="J4468" s="127"/>
      <c r="K4468" s="149"/>
      <c r="L4468" s="127"/>
      <c r="O4468" s="149"/>
      <c r="P4468" s="127"/>
    </row>
    <row r="4469" spans="7:16">
      <c r="G4469" s="181"/>
      <c r="H4469" s="127"/>
      <c r="I4469" s="117"/>
      <c r="J4469" s="127"/>
      <c r="K4469" s="149"/>
      <c r="L4469" s="127"/>
      <c r="O4469" s="149"/>
      <c r="P4469" s="127"/>
    </row>
    <row r="4470" spans="7:16">
      <c r="G4470" s="181"/>
      <c r="H4470" s="127"/>
      <c r="I4470" s="117"/>
      <c r="J4470" s="127"/>
      <c r="K4470" s="149"/>
      <c r="L4470" s="127"/>
      <c r="O4470" s="149"/>
      <c r="P4470" s="127"/>
    </row>
    <row r="4471" spans="7:16">
      <c r="G4471" s="181"/>
      <c r="H4471" s="127"/>
      <c r="I4471" s="117"/>
      <c r="J4471" s="127"/>
      <c r="K4471" s="149"/>
      <c r="L4471" s="127"/>
      <c r="O4471" s="149"/>
      <c r="P4471" s="127"/>
    </row>
    <row r="4472" spans="7:16">
      <c r="G4472" s="181"/>
      <c r="H4472" s="127"/>
      <c r="I4472" s="117"/>
      <c r="J4472" s="127"/>
      <c r="K4472" s="149"/>
      <c r="L4472" s="127"/>
      <c r="O4472" s="149"/>
      <c r="P4472" s="127"/>
    </row>
    <row r="4473" spans="7:16">
      <c r="G4473" s="181"/>
      <c r="H4473" s="127"/>
      <c r="I4473" s="117"/>
      <c r="J4473" s="127"/>
      <c r="K4473" s="149"/>
      <c r="L4473" s="127"/>
      <c r="O4473" s="149"/>
      <c r="P4473" s="127"/>
    </row>
    <row r="4474" spans="7:16">
      <c r="G4474" s="181"/>
      <c r="H4474" s="127"/>
      <c r="I4474" s="117"/>
      <c r="J4474" s="127"/>
      <c r="K4474" s="149"/>
      <c r="L4474" s="127"/>
      <c r="O4474" s="149"/>
      <c r="P4474" s="127"/>
    </row>
    <row r="4475" spans="7:16">
      <c r="G4475" s="181"/>
      <c r="H4475" s="127"/>
      <c r="I4475" s="117"/>
      <c r="J4475" s="127"/>
      <c r="K4475" s="149"/>
      <c r="L4475" s="127"/>
      <c r="O4475" s="149"/>
      <c r="P4475" s="127"/>
    </row>
    <row r="4476" spans="7:16">
      <c r="G4476" s="181"/>
      <c r="H4476" s="127"/>
      <c r="I4476" s="117"/>
      <c r="J4476" s="127"/>
      <c r="K4476" s="149"/>
      <c r="L4476" s="127"/>
      <c r="O4476" s="149"/>
      <c r="P4476" s="127"/>
    </row>
    <row r="4477" spans="7:16">
      <c r="G4477" s="181"/>
      <c r="H4477" s="127"/>
      <c r="I4477" s="117"/>
      <c r="J4477" s="127"/>
      <c r="K4477" s="149"/>
      <c r="L4477" s="127"/>
      <c r="O4477" s="149"/>
      <c r="P4477" s="127"/>
    </row>
    <row r="4478" spans="7:16">
      <c r="G4478" s="181"/>
      <c r="H4478" s="127"/>
      <c r="I4478" s="117"/>
      <c r="J4478" s="127"/>
      <c r="K4478" s="149"/>
      <c r="L4478" s="127"/>
      <c r="O4478" s="149"/>
      <c r="P4478" s="127"/>
    </row>
    <row r="4479" spans="7:16">
      <c r="G4479" s="181"/>
      <c r="H4479" s="127"/>
      <c r="I4479" s="117"/>
      <c r="J4479" s="127"/>
      <c r="K4479" s="149"/>
      <c r="L4479" s="127"/>
      <c r="O4479" s="149"/>
      <c r="P4479" s="127"/>
    </row>
    <row r="4480" spans="7:16">
      <c r="G4480" s="181"/>
      <c r="H4480" s="127"/>
      <c r="I4480" s="117"/>
      <c r="J4480" s="127"/>
      <c r="K4480" s="149"/>
      <c r="L4480" s="127"/>
      <c r="O4480" s="149"/>
      <c r="P4480" s="127"/>
    </row>
    <row r="4481" spans="7:16">
      <c r="G4481" s="181"/>
      <c r="H4481" s="127"/>
      <c r="I4481" s="117"/>
      <c r="J4481" s="127"/>
      <c r="K4481" s="149"/>
      <c r="L4481" s="127"/>
      <c r="O4481" s="149"/>
      <c r="P4481" s="127"/>
    </row>
    <row r="4482" spans="7:16">
      <c r="G4482" s="181"/>
      <c r="H4482" s="127"/>
      <c r="I4482" s="117"/>
      <c r="J4482" s="127"/>
      <c r="K4482" s="149"/>
      <c r="L4482" s="127"/>
      <c r="O4482" s="149"/>
      <c r="P4482" s="127"/>
    </row>
    <row r="4483" spans="7:16">
      <c r="G4483" s="181"/>
      <c r="H4483" s="127"/>
      <c r="I4483" s="117"/>
      <c r="J4483" s="127"/>
      <c r="K4483" s="149"/>
      <c r="L4483" s="127"/>
      <c r="O4483" s="149"/>
      <c r="P4483" s="127"/>
    </row>
    <row r="4484" spans="7:16">
      <c r="G4484" s="181"/>
      <c r="H4484" s="127"/>
      <c r="I4484" s="117"/>
      <c r="J4484" s="127"/>
      <c r="K4484" s="149"/>
      <c r="L4484" s="127"/>
      <c r="O4484" s="149"/>
      <c r="P4484" s="127"/>
    </row>
    <row r="4485" spans="7:16">
      <c r="G4485" s="181"/>
      <c r="H4485" s="127"/>
      <c r="I4485" s="117"/>
      <c r="J4485" s="127"/>
      <c r="K4485" s="149"/>
      <c r="L4485" s="127"/>
      <c r="O4485" s="149"/>
      <c r="P4485" s="127"/>
    </row>
    <row r="4486" spans="7:16">
      <c r="G4486" s="181"/>
      <c r="H4486" s="127"/>
      <c r="I4486" s="117"/>
      <c r="J4486" s="127"/>
      <c r="K4486" s="149"/>
      <c r="L4486" s="127"/>
      <c r="O4486" s="149"/>
      <c r="P4486" s="127"/>
    </row>
    <row r="4487" spans="7:16">
      <c r="G4487" s="181"/>
      <c r="H4487" s="127"/>
      <c r="I4487" s="117"/>
      <c r="J4487" s="127"/>
      <c r="K4487" s="149"/>
      <c r="L4487" s="127"/>
      <c r="O4487" s="149"/>
      <c r="P4487" s="127"/>
    </row>
    <row r="4488" spans="7:16">
      <c r="G4488" s="181"/>
      <c r="H4488" s="127"/>
      <c r="I4488" s="117"/>
      <c r="J4488" s="127"/>
      <c r="K4488" s="149"/>
      <c r="L4488" s="127"/>
      <c r="O4488" s="149"/>
      <c r="P4488" s="127"/>
    </row>
    <row r="4489" spans="7:16">
      <c r="G4489" s="181"/>
      <c r="H4489" s="127"/>
      <c r="I4489" s="117"/>
      <c r="J4489" s="127"/>
      <c r="K4489" s="149"/>
      <c r="L4489" s="127"/>
      <c r="O4489" s="149"/>
      <c r="P4489" s="127"/>
    </row>
    <row r="4490" spans="7:16">
      <c r="G4490" s="181"/>
      <c r="H4490" s="127"/>
      <c r="I4490" s="117"/>
      <c r="J4490" s="127"/>
      <c r="K4490" s="149"/>
      <c r="L4490" s="127"/>
      <c r="O4490" s="149"/>
      <c r="P4490" s="127"/>
    </row>
    <row r="4491" spans="7:16">
      <c r="G4491" s="181"/>
      <c r="H4491" s="127"/>
      <c r="I4491" s="117"/>
      <c r="J4491" s="127"/>
      <c r="K4491" s="149"/>
      <c r="L4491" s="127"/>
      <c r="O4491" s="149"/>
      <c r="P4491" s="127"/>
    </row>
    <row r="4492" spans="7:16">
      <c r="G4492" s="181"/>
      <c r="H4492" s="127"/>
      <c r="I4492" s="117"/>
      <c r="J4492" s="127"/>
      <c r="K4492" s="149"/>
      <c r="L4492" s="127"/>
      <c r="O4492" s="149"/>
      <c r="P4492" s="127"/>
    </row>
    <row r="4493" spans="7:16">
      <c r="G4493" s="181"/>
      <c r="H4493" s="127"/>
      <c r="I4493" s="117"/>
      <c r="J4493" s="127"/>
      <c r="K4493" s="149"/>
      <c r="L4493" s="127"/>
      <c r="O4493" s="149"/>
      <c r="P4493" s="127"/>
    </row>
    <row r="4494" spans="7:16">
      <c r="G4494" s="181"/>
      <c r="H4494" s="127"/>
      <c r="I4494" s="117"/>
      <c r="J4494" s="127"/>
      <c r="K4494" s="149"/>
      <c r="L4494" s="127"/>
      <c r="O4494" s="149"/>
      <c r="P4494" s="127"/>
    </row>
    <row r="4495" spans="7:16">
      <c r="G4495" s="181"/>
      <c r="H4495" s="127"/>
      <c r="I4495" s="117"/>
      <c r="J4495" s="127"/>
      <c r="K4495" s="149"/>
      <c r="L4495" s="127"/>
      <c r="O4495" s="149"/>
      <c r="P4495" s="127"/>
    </row>
    <row r="4496" spans="7:16">
      <c r="G4496" s="181"/>
      <c r="H4496" s="127"/>
      <c r="I4496" s="117"/>
      <c r="J4496" s="127"/>
      <c r="K4496" s="149"/>
      <c r="L4496" s="127"/>
      <c r="O4496" s="149"/>
      <c r="P4496" s="127"/>
    </row>
    <row r="4497" spans="7:16">
      <c r="G4497" s="181"/>
      <c r="H4497" s="127"/>
      <c r="I4497" s="117"/>
      <c r="J4497" s="127"/>
      <c r="K4497" s="149"/>
      <c r="L4497" s="127"/>
      <c r="O4497" s="149"/>
      <c r="P4497" s="127"/>
    </row>
    <row r="4498" spans="7:16">
      <c r="G4498" s="181"/>
      <c r="H4498" s="127"/>
      <c r="I4498" s="117"/>
      <c r="J4498" s="127"/>
      <c r="K4498" s="149"/>
      <c r="L4498" s="127"/>
      <c r="O4498" s="149"/>
      <c r="P4498" s="127"/>
    </row>
    <row r="4499" spans="7:16">
      <c r="G4499" s="181"/>
      <c r="H4499" s="127"/>
      <c r="I4499" s="117"/>
      <c r="J4499" s="127"/>
      <c r="K4499" s="149"/>
      <c r="L4499" s="127"/>
      <c r="O4499" s="149"/>
      <c r="P4499" s="127"/>
    </row>
    <row r="4500" spans="7:16">
      <c r="G4500" s="181"/>
      <c r="H4500" s="127"/>
      <c r="I4500" s="117"/>
      <c r="J4500" s="127"/>
      <c r="K4500" s="149"/>
      <c r="L4500" s="127"/>
      <c r="O4500" s="149"/>
      <c r="P4500" s="127"/>
    </row>
    <row r="4501" spans="7:16">
      <c r="G4501" s="181"/>
      <c r="H4501" s="127"/>
      <c r="I4501" s="117"/>
      <c r="J4501" s="127"/>
      <c r="K4501" s="149"/>
      <c r="L4501" s="127"/>
      <c r="O4501" s="149"/>
      <c r="P4501" s="127"/>
    </row>
    <row r="4502" spans="7:16">
      <c r="G4502" s="181"/>
      <c r="H4502" s="127"/>
      <c r="I4502" s="117"/>
      <c r="J4502" s="127"/>
      <c r="K4502" s="149"/>
      <c r="L4502" s="127"/>
      <c r="O4502" s="149"/>
      <c r="P4502" s="127"/>
    </row>
    <row r="4503" spans="7:16">
      <c r="G4503" s="181"/>
      <c r="H4503" s="127"/>
      <c r="I4503" s="117"/>
      <c r="J4503" s="127"/>
      <c r="K4503" s="149"/>
      <c r="L4503" s="127"/>
      <c r="O4503" s="149"/>
      <c r="P4503" s="127"/>
    </row>
    <row r="4504" spans="7:16">
      <c r="G4504" s="181"/>
      <c r="H4504" s="127"/>
      <c r="I4504" s="117"/>
      <c r="J4504" s="127"/>
      <c r="K4504" s="149"/>
      <c r="L4504" s="127"/>
      <c r="O4504" s="149"/>
      <c r="P4504" s="127"/>
    </row>
    <row r="4505" spans="7:16">
      <c r="G4505" s="181"/>
      <c r="H4505" s="127"/>
      <c r="I4505" s="117"/>
      <c r="J4505" s="127"/>
      <c r="K4505" s="149"/>
      <c r="L4505" s="127"/>
      <c r="O4505" s="149"/>
      <c r="P4505" s="127"/>
    </row>
    <row r="4506" spans="7:16">
      <c r="G4506" s="181"/>
      <c r="H4506" s="127"/>
      <c r="I4506" s="117"/>
      <c r="J4506" s="127"/>
      <c r="K4506" s="149"/>
      <c r="L4506" s="127"/>
      <c r="O4506" s="149"/>
      <c r="P4506" s="127"/>
    </row>
    <row r="4507" spans="7:16">
      <c r="G4507" s="181"/>
      <c r="H4507" s="127"/>
      <c r="I4507" s="117"/>
      <c r="J4507" s="127"/>
      <c r="K4507" s="149"/>
      <c r="L4507" s="127"/>
      <c r="O4507" s="149"/>
      <c r="P4507" s="127"/>
    </row>
    <row r="4508" spans="7:16">
      <c r="G4508" s="181"/>
      <c r="H4508" s="127"/>
      <c r="I4508" s="117"/>
      <c r="J4508" s="127"/>
      <c r="K4508" s="149"/>
      <c r="L4508" s="127"/>
      <c r="O4508" s="149"/>
      <c r="P4508" s="127"/>
    </row>
    <row r="4509" spans="7:16">
      <c r="G4509" s="181"/>
      <c r="H4509" s="127"/>
      <c r="I4509" s="117"/>
      <c r="J4509" s="127"/>
      <c r="K4509" s="149"/>
      <c r="L4509" s="127"/>
      <c r="O4509" s="149"/>
      <c r="P4509" s="127"/>
    </row>
    <row r="4510" spans="7:16">
      <c r="G4510" s="181"/>
      <c r="H4510" s="127"/>
      <c r="I4510" s="117"/>
      <c r="J4510" s="127"/>
      <c r="K4510" s="149"/>
      <c r="L4510" s="127"/>
      <c r="O4510" s="149"/>
      <c r="P4510" s="127"/>
    </row>
    <row r="4511" spans="7:16">
      <c r="G4511" s="181"/>
      <c r="H4511" s="127"/>
      <c r="I4511" s="117"/>
      <c r="J4511" s="127"/>
      <c r="K4511" s="149"/>
      <c r="L4511" s="127"/>
      <c r="O4511" s="149"/>
      <c r="P4511" s="127"/>
    </row>
    <row r="4512" spans="7:16">
      <c r="G4512" s="181"/>
      <c r="H4512" s="127"/>
      <c r="I4512" s="117"/>
      <c r="J4512" s="127"/>
      <c r="K4512" s="149"/>
      <c r="L4512" s="127"/>
      <c r="O4512" s="149"/>
      <c r="P4512" s="127"/>
    </row>
    <row r="4513" spans="7:16">
      <c r="G4513" s="181"/>
      <c r="H4513" s="127"/>
      <c r="I4513" s="117"/>
      <c r="J4513" s="127"/>
      <c r="K4513" s="149"/>
      <c r="L4513" s="127"/>
      <c r="O4513" s="149"/>
      <c r="P4513" s="127"/>
    </row>
    <row r="4514" spans="7:16">
      <c r="G4514" s="181"/>
      <c r="H4514" s="127"/>
      <c r="I4514" s="117"/>
      <c r="J4514" s="127"/>
      <c r="K4514" s="149"/>
      <c r="L4514" s="127"/>
      <c r="O4514" s="149"/>
      <c r="P4514" s="127"/>
    </row>
    <row r="4515" spans="7:16">
      <c r="G4515" s="181"/>
      <c r="H4515" s="127"/>
      <c r="I4515" s="117"/>
      <c r="J4515" s="127"/>
      <c r="K4515" s="149"/>
      <c r="L4515" s="127"/>
      <c r="O4515" s="149"/>
      <c r="P4515" s="127"/>
    </row>
    <row r="4516" spans="7:16">
      <c r="G4516" s="181"/>
      <c r="H4516" s="127"/>
      <c r="I4516" s="117"/>
      <c r="J4516" s="127"/>
      <c r="K4516" s="149"/>
      <c r="L4516" s="127"/>
      <c r="O4516" s="149"/>
      <c r="P4516" s="127"/>
    </row>
    <row r="4517" spans="7:16">
      <c r="G4517" s="181"/>
      <c r="H4517" s="127"/>
      <c r="I4517" s="117"/>
      <c r="J4517" s="127"/>
      <c r="K4517" s="149"/>
      <c r="L4517" s="127"/>
      <c r="O4517" s="149"/>
      <c r="P4517" s="127"/>
    </row>
    <row r="4518" spans="7:16">
      <c r="G4518" s="181"/>
      <c r="H4518" s="127"/>
      <c r="I4518" s="117"/>
      <c r="J4518" s="127"/>
      <c r="K4518" s="149"/>
      <c r="L4518" s="127"/>
      <c r="O4518" s="149"/>
      <c r="P4518" s="127"/>
    </row>
    <row r="4519" spans="7:16">
      <c r="G4519" s="181"/>
      <c r="H4519" s="127"/>
      <c r="I4519" s="117"/>
      <c r="J4519" s="127"/>
      <c r="K4519" s="149"/>
      <c r="L4519" s="127"/>
      <c r="O4519" s="149"/>
      <c r="P4519" s="127"/>
    </row>
    <row r="4520" spans="7:16">
      <c r="G4520" s="181"/>
      <c r="H4520" s="127"/>
      <c r="I4520" s="117"/>
      <c r="J4520" s="127"/>
      <c r="K4520" s="149"/>
      <c r="L4520" s="127"/>
      <c r="O4520" s="149"/>
      <c r="P4520" s="127"/>
    </row>
    <row r="4521" spans="7:16">
      <c r="G4521" s="181"/>
      <c r="H4521" s="127"/>
      <c r="I4521" s="117"/>
      <c r="J4521" s="127"/>
      <c r="K4521" s="149"/>
      <c r="L4521" s="127"/>
      <c r="O4521" s="149"/>
      <c r="P4521" s="127"/>
    </row>
    <row r="4522" spans="7:16">
      <c r="G4522" s="181"/>
      <c r="H4522" s="127"/>
      <c r="I4522" s="117"/>
      <c r="J4522" s="127"/>
      <c r="K4522" s="149"/>
      <c r="L4522" s="127"/>
      <c r="O4522" s="149"/>
      <c r="P4522" s="127"/>
    </row>
    <row r="4523" spans="7:16">
      <c r="G4523" s="181"/>
      <c r="H4523" s="127"/>
      <c r="I4523" s="117"/>
      <c r="J4523" s="127"/>
      <c r="K4523" s="149"/>
      <c r="L4523" s="127"/>
      <c r="O4523" s="149"/>
      <c r="P4523" s="127"/>
    </row>
    <row r="4524" spans="7:16">
      <c r="G4524" s="181"/>
      <c r="H4524" s="127"/>
      <c r="I4524" s="117"/>
      <c r="J4524" s="127"/>
      <c r="K4524" s="149"/>
      <c r="L4524" s="127"/>
      <c r="O4524" s="149"/>
      <c r="P4524" s="127"/>
    </row>
    <row r="4525" spans="7:16">
      <c r="G4525" s="181"/>
      <c r="H4525" s="127"/>
      <c r="I4525" s="117"/>
      <c r="J4525" s="127"/>
      <c r="K4525" s="149"/>
      <c r="L4525" s="127"/>
      <c r="O4525" s="149"/>
      <c r="P4525" s="127"/>
    </row>
    <row r="4526" spans="7:16">
      <c r="G4526" s="181"/>
      <c r="H4526" s="127"/>
      <c r="I4526" s="117"/>
      <c r="J4526" s="127"/>
      <c r="K4526" s="149"/>
      <c r="L4526" s="127"/>
      <c r="O4526" s="149"/>
      <c r="P4526" s="127"/>
    </row>
    <row r="4527" spans="7:16">
      <c r="G4527" s="181"/>
      <c r="H4527" s="127"/>
      <c r="I4527" s="117"/>
      <c r="J4527" s="127"/>
      <c r="K4527" s="149"/>
      <c r="L4527" s="127"/>
      <c r="O4527" s="149"/>
      <c r="P4527" s="127"/>
    </row>
    <row r="4528" spans="7:16">
      <c r="G4528" s="181"/>
      <c r="H4528" s="127"/>
      <c r="I4528" s="117"/>
      <c r="J4528" s="127"/>
      <c r="K4528" s="149"/>
      <c r="L4528" s="127"/>
      <c r="O4528" s="149"/>
      <c r="P4528" s="127"/>
    </row>
    <row r="4529" spans="7:16">
      <c r="G4529" s="181"/>
      <c r="H4529" s="127"/>
      <c r="I4529" s="117"/>
      <c r="J4529" s="127"/>
      <c r="K4529" s="149"/>
      <c r="L4529" s="127"/>
      <c r="O4529" s="149"/>
      <c r="P4529" s="127"/>
    </row>
    <row r="4530" spans="7:16">
      <c r="G4530" s="181"/>
      <c r="H4530" s="127"/>
      <c r="I4530" s="117"/>
      <c r="J4530" s="127"/>
      <c r="K4530" s="149"/>
      <c r="L4530" s="127"/>
      <c r="O4530" s="149"/>
      <c r="P4530" s="127"/>
    </row>
    <row r="4531" spans="7:16">
      <c r="G4531" s="181"/>
      <c r="H4531" s="127"/>
      <c r="I4531" s="117"/>
      <c r="J4531" s="127"/>
      <c r="K4531" s="149"/>
      <c r="L4531" s="127"/>
      <c r="O4531" s="149"/>
      <c r="P4531" s="127"/>
    </row>
    <row r="4532" spans="7:16">
      <c r="G4532" s="181"/>
      <c r="H4532" s="127"/>
      <c r="I4532" s="117"/>
      <c r="J4532" s="127"/>
      <c r="K4532" s="149"/>
      <c r="L4532" s="127"/>
      <c r="O4532" s="149"/>
      <c r="P4532" s="127"/>
    </row>
    <row r="4533" spans="7:16">
      <c r="G4533" s="181"/>
      <c r="H4533" s="127"/>
      <c r="I4533" s="117"/>
      <c r="J4533" s="127"/>
      <c r="K4533" s="149"/>
      <c r="L4533" s="127"/>
      <c r="O4533" s="149"/>
      <c r="P4533" s="127"/>
    </row>
    <row r="4534" spans="7:16">
      <c r="G4534" s="181"/>
      <c r="H4534" s="127"/>
      <c r="I4534" s="117"/>
      <c r="J4534" s="127"/>
      <c r="K4534" s="149"/>
      <c r="L4534" s="127"/>
      <c r="O4534" s="149"/>
      <c r="P4534" s="127"/>
    </row>
    <row r="4535" spans="7:16">
      <c r="G4535" s="181"/>
      <c r="H4535" s="127"/>
      <c r="I4535" s="117"/>
      <c r="J4535" s="127"/>
      <c r="K4535" s="149"/>
      <c r="L4535" s="127"/>
      <c r="O4535" s="149"/>
      <c r="P4535" s="127"/>
    </row>
    <row r="4536" spans="7:16">
      <c r="G4536" s="181"/>
      <c r="H4536" s="127"/>
      <c r="I4536" s="117"/>
      <c r="J4536" s="127"/>
      <c r="K4536" s="149"/>
      <c r="L4536" s="127"/>
      <c r="O4536" s="149"/>
      <c r="P4536" s="127"/>
    </row>
    <row r="4537" spans="7:16">
      <c r="G4537" s="181"/>
      <c r="H4537" s="127"/>
      <c r="I4537" s="117"/>
      <c r="J4537" s="127"/>
      <c r="K4537" s="149"/>
      <c r="L4537" s="127"/>
      <c r="O4537" s="149"/>
      <c r="P4537" s="127"/>
    </row>
    <row r="4538" spans="7:16">
      <c r="G4538" s="181"/>
      <c r="H4538" s="127"/>
      <c r="I4538" s="117"/>
      <c r="J4538" s="127"/>
      <c r="K4538" s="149"/>
      <c r="L4538" s="127"/>
      <c r="O4538" s="149"/>
      <c r="P4538" s="127"/>
    </row>
    <row r="4539" spans="7:16">
      <c r="G4539" s="181"/>
      <c r="H4539" s="127"/>
      <c r="I4539" s="117"/>
      <c r="J4539" s="127"/>
      <c r="K4539" s="149"/>
      <c r="L4539" s="127"/>
      <c r="O4539" s="149"/>
      <c r="P4539" s="127"/>
    </row>
    <row r="4540" spans="7:16">
      <c r="G4540" s="181"/>
      <c r="H4540" s="127"/>
      <c r="I4540" s="117"/>
      <c r="J4540" s="127"/>
      <c r="K4540" s="149"/>
      <c r="L4540" s="127"/>
      <c r="O4540" s="149"/>
      <c r="P4540" s="127"/>
    </row>
    <row r="4541" spans="7:16">
      <c r="G4541" s="181"/>
      <c r="H4541" s="127"/>
      <c r="I4541" s="117"/>
      <c r="J4541" s="127"/>
      <c r="K4541" s="149"/>
      <c r="L4541" s="127"/>
      <c r="O4541" s="149"/>
      <c r="P4541" s="127"/>
    </row>
    <row r="4542" spans="7:16">
      <c r="G4542" s="181"/>
      <c r="H4542" s="127"/>
      <c r="I4542" s="117"/>
      <c r="J4542" s="127"/>
      <c r="K4542" s="149"/>
      <c r="L4542" s="127"/>
      <c r="O4542" s="149"/>
      <c r="P4542" s="127"/>
    </row>
    <row r="4543" spans="7:16">
      <c r="G4543" s="181"/>
      <c r="H4543" s="127"/>
      <c r="I4543" s="117"/>
      <c r="J4543" s="127"/>
      <c r="K4543" s="149"/>
      <c r="L4543" s="127"/>
      <c r="O4543" s="149"/>
      <c r="P4543" s="127"/>
    </row>
    <row r="4544" spans="7:16">
      <c r="G4544" s="181"/>
      <c r="H4544" s="127"/>
      <c r="I4544" s="117"/>
      <c r="J4544" s="127"/>
      <c r="K4544" s="149"/>
      <c r="L4544" s="127"/>
      <c r="O4544" s="149"/>
      <c r="P4544" s="127"/>
    </row>
    <row r="4545" spans="7:16">
      <c r="G4545" s="181"/>
      <c r="H4545" s="127"/>
      <c r="I4545" s="117"/>
      <c r="J4545" s="127"/>
      <c r="K4545" s="149"/>
      <c r="L4545" s="127"/>
      <c r="O4545" s="149"/>
      <c r="P4545" s="127"/>
    </row>
    <row r="4546" spans="7:16">
      <c r="G4546" s="181"/>
      <c r="H4546" s="127"/>
      <c r="I4546" s="117"/>
      <c r="J4546" s="127"/>
      <c r="K4546" s="149"/>
      <c r="L4546" s="127"/>
      <c r="O4546" s="149"/>
    </row>
    <row r="4547" spans="7:16">
      <c r="G4547" s="181"/>
      <c r="H4547" s="127"/>
      <c r="I4547" s="117"/>
      <c r="J4547" s="127"/>
      <c r="K4547" s="149"/>
      <c r="L4547" s="127"/>
      <c r="O4547" s="149"/>
    </row>
    <row r="4548" spans="7:16">
      <c r="G4548" s="181"/>
      <c r="H4548" s="127"/>
      <c r="I4548" s="117"/>
      <c r="J4548" s="127"/>
      <c r="K4548" s="149"/>
      <c r="L4548" s="127"/>
      <c r="O4548" s="149"/>
    </row>
    <row r="4549" spans="7:16">
      <c r="H4549" s="127"/>
      <c r="I4549" s="117"/>
      <c r="J4549" s="127"/>
      <c r="K4549" s="149"/>
      <c r="L4549" s="127"/>
      <c r="O4549" s="149"/>
    </row>
    <row r="4550" spans="7:16">
      <c r="L4550" s="127"/>
      <c r="O4550" s="149"/>
    </row>
    <row r="4551" spans="7:16">
      <c r="L4551" s="127"/>
      <c r="O4551" s="149"/>
    </row>
    <row r="4552" spans="7:16">
      <c r="L4552" s="127"/>
      <c r="O4552" s="149"/>
    </row>
    <row r="4553" spans="7:16">
      <c r="L4553" s="127"/>
      <c r="O4553" s="149"/>
    </row>
    <row r="4554" spans="7:16">
      <c r="L4554" s="127"/>
      <c r="O4554" s="149"/>
    </row>
    <row r="4555" spans="7:16">
      <c r="L4555" s="127"/>
      <c r="O4555" s="149"/>
    </row>
    <row r="4556" spans="7:16">
      <c r="L4556" s="127"/>
      <c r="O4556" s="149"/>
    </row>
    <row r="4557" spans="7:16">
      <c r="L4557" s="127"/>
    </row>
    <row r="4558" spans="7:16">
      <c r="L4558" s="127"/>
    </row>
  </sheetData>
  <mergeCells count="59">
    <mergeCell ref="D878:D883"/>
    <mergeCell ref="E878:E938"/>
    <mergeCell ref="B769:B772"/>
    <mergeCell ref="B766:B768"/>
    <mergeCell ref="B762:B765"/>
    <mergeCell ref="B783:B786"/>
    <mergeCell ref="B800:B810"/>
    <mergeCell ref="B633:B647"/>
    <mergeCell ref="B585:B599"/>
    <mergeCell ref="G358:M359"/>
    <mergeCell ref="G20:M21"/>
    <mergeCell ref="G760:M761"/>
    <mergeCell ref="G781:M782"/>
    <mergeCell ref="F762:F765"/>
    <mergeCell ref="F766:F768"/>
    <mergeCell ref="B151:B165"/>
    <mergeCell ref="B167:B181"/>
    <mergeCell ref="B183:B197"/>
    <mergeCell ref="B199:B213"/>
    <mergeCell ref="B215:B229"/>
    <mergeCell ref="B311:B325"/>
    <mergeCell ref="AP16:AP18"/>
    <mergeCell ref="AJ17:AK18"/>
    <mergeCell ref="AC17:AD18"/>
    <mergeCell ref="AH6:AO6"/>
    <mergeCell ref="AJ11:AK11"/>
    <mergeCell ref="AJ13:AK16"/>
    <mergeCell ref="AN16:AN18"/>
    <mergeCell ref="L2:M2"/>
    <mergeCell ref="U6:AB6"/>
    <mergeCell ref="W11:X11"/>
    <mergeCell ref="W13:X16"/>
    <mergeCell ref="W17:X18"/>
    <mergeCell ref="AA17:AB18"/>
    <mergeCell ref="P3:R3"/>
    <mergeCell ref="B327:B341"/>
    <mergeCell ref="B343:B357"/>
    <mergeCell ref="B521:B535"/>
    <mergeCell ref="B231:B245"/>
    <mergeCell ref="B247:B261"/>
    <mergeCell ref="B263:B277"/>
    <mergeCell ref="B279:B293"/>
    <mergeCell ref="B295:B309"/>
    <mergeCell ref="B489:B503"/>
    <mergeCell ref="B505:B519"/>
    <mergeCell ref="E814:E874"/>
    <mergeCell ref="D814:D819"/>
    <mergeCell ref="B537:B551"/>
    <mergeCell ref="B553:B567"/>
    <mergeCell ref="B569:B583"/>
    <mergeCell ref="B601:B615"/>
    <mergeCell ref="B617:B631"/>
    <mergeCell ref="B745:B759"/>
    <mergeCell ref="B649:B663"/>
    <mergeCell ref="B665:B679"/>
    <mergeCell ref="B681:B695"/>
    <mergeCell ref="B697:B711"/>
    <mergeCell ref="B713:B727"/>
    <mergeCell ref="B729:B743"/>
  </mergeCells>
  <conditionalFormatting sqref="O360:O487 O600:O647">
    <cfRule type="cellIs" dxfId="8" priority="12" operator="greaterThan">
      <formula>0</formula>
    </cfRule>
  </conditionalFormatting>
  <conditionalFormatting sqref="O22:O357">
    <cfRule type="cellIs" dxfId="7" priority="8" operator="greaterThan">
      <formula>0</formula>
    </cfRule>
  </conditionalFormatting>
  <conditionalFormatting sqref="O488:O573">
    <cfRule type="cellIs" dxfId="6" priority="7" operator="greaterThan">
      <formula>0</formula>
    </cfRule>
  </conditionalFormatting>
  <conditionalFormatting sqref="O732:O743">
    <cfRule type="cellIs" dxfId="5" priority="6" operator="greaterThan">
      <formula>0</formula>
    </cfRule>
  </conditionalFormatting>
  <conditionalFormatting sqref="O574:O599">
    <cfRule type="cellIs" dxfId="4" priority="5" operator="greaterThan">
      <formula>0</formula>
    </cfRule>
  </conditionalFormatting>
  <conditionalFormatting sqref="O648:O679">
    <cfRule type="cellIs" dxfId="3" priority="4" operator="greaterThan">
      <formula>0</formula>
    </cfRule>
  </conditionalFormatting>
  <conditionalFormatting sqref="O680:O695">
    <cfRule type="cellIs" dxfId="2" priority="3" operator="greaterThan">
      <formula>0</formula>
    </cfRule>
  </conditionalFormatting>
  <conditionalFormatting sqref="O696:O731">
    <cfRule type="cellIs" dxfId="1" priority="2" operator="greaterThan">
      <formula>0</formula>
    </cfRule>
  </conditionalFormatting>
  <conditionalFormatting sqref="O744:O759">
    <cfRule type="cellIs" dxfId="0" priority="1" operator="greaterThan">
      <formula>0</formula>
    </cfRule>
  </conditionalFormatting>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EA6EF-C7EE-9C48-98FB-DA60FD08AA44}">
  <dimension ref="A1:O2189"/>
  <sheetViews>
    <sheetView topLeftCell="A569" zoomScale="125" workbookViewId="0">
      <selection activeCell="D595" sqref="D595"/>
    </sheetView>
  </sheetViews>
  <sheetFormatPr baseColWidth="10" defaultRowHeight="16"/>
  <cols>
    <col min="1" max="1" width="20.83203125" customWidth="1"/>
    <col min="2" max="2" width="22.1640625" customWidth="1"/>
    <col min="4" max="4" width="21.33203125" customWidth="1"/>
    <col min="5" max="5" width="21.6640625" bestFit="1" customWidth="1"/>
    <col min="6" max="6" width="15.6640625" customWidth="1"/>
    <col min="7" max="7" width="19.6640625" customWidth="1"/>
    <col min="9" max="9" width="24" customWidth="1"/>
    <col min="10" max="10" width="21.6640625" bestFit="1" customWidth="1"/>
    <col min="11" max="11" width="2.1640625" bestFit="1" customWidth="1"/>
    <col min="12" max="12" width="6" bestFit="1" customWidth="1"/>
    <col min="13" max="15" width="2.1640625" bestFit="1" customWidth="1"/>
  </cols>
  <sheetData>
    <row r="1" spans="1:15">
      <c r="A1" t="s">
        <v>1989</v>
      </c>
      <c r="C1" t="s">
        <v>1990</v>
      </c>
      <c r="F1" t="s">
        <v>1989</v>
      </c>
      <c r="H1" t="s">
        <v>1990</v>
      </c>
      <c r="K1">
        <f>SUM(K1750:O2188)</f>
        <v>0</v>
      </c>
      <c r="L1">
        <f t="shared" ref="L1:O1" si="0">IF(B1&lt;&gt;G1,1,0)</f>
        <v>0</v>
      </c>
      <c r="M1">
        <f t="shared" si="0"/>
        <v>0</v>
      </c>
      <c r="N1">
        <f t="shared" si="0"/>
        <v>0</v>
      </c>
      <c r="O1">
        <f t="shared" si="0"/>
        <v>0</v>
      </c>
    </row>
    <row r="2" spans="1:15">
      <c r="A2" t="s">
        <v>1991</v>
      </c>
      <c r="B2" t="s">
        <v>1992</v>
      </c>
      <c r="C2" t="s">
        <v>1993</v>
      </c>
      <c r="F2" t="s">
        <v>1991</v>
      </c>
      <c r="G2" t="s">
        <v>1992</v>
      </c>
      <c r="H2" t="s">
        <v>1993</v>
      </c>
      <c r="K2">
        <f t="shared" ref="K2:K65" si="1">IF(A2&lt;&gt;F2,1,0)</f>
        <v>0</v>
      </c>
      <c r="L2">
        <f t="shared" ref="L2:L65" si="2">IF(B2&lt;&gt;G2,1,0)</f>
        <v>0</v>
      </c>
      <c r="M2">
        <f t="shared" ref="M2:M65" si="3">IF(C2&lt;&gt;H2,1,0)</f>
        <v>0</v>
      </c>
      <c r="N2">
        <f t="shared" ref="N2:N65" si="4">IF(D2&lt;&gt;I2,1,0)</f>
        <v>0</v>
      </c>
      <c r="O2">
        <f t="shared" ref="O2:O65" si="5">IF(E2&lt;&gt;J2,1,0)</f>
        <v>0</v>
      </c>
    </row>
    <row r="3" spans="1:15">
      <c r="A3" t="s">
        <v>1994</v>
      </c>
      <c r="B3" t="s">
        <v>1995</v>
      </c>
      <c r="C3" t="s">
        <v>1993</v>
      </c>
      <c r="F3" t="s">
        <v>1994</v>
      </c>
      <c r="G3" t="s">
        <v>1995</v>
      </c>
      <c r="H3" t="s">
        <v>1993</v>
      </c>
      <c r="K3">
        <f t="shared" si="1"/>
        <v>0</v>
      </c>
      <c r="L3">
        <f t="shared" si="2"/>
        <v>0</v>
      </c>
      <c r="M3">
        <f t="shared" si="3"/>
        <v>0</v>
      </c>
      <c r="N3">
        <f t="shared" si="4"/>
        <v>0</v>
      </c>
      <c r="O3">
        <f t="shared" si="5"/>
        <v>0</v>
      </c>
    </row>
    <row r="4" spans="1:15">
      <c r="A4" t="s">
        <v>1996</v>
      </c>
      <c r="B4" t="s">
        <v>1997</v>
      </c>
      <c r="C4" t="s">
        <v>1993</v>
      </c>
      <c r="F4" t="s">
        <v>1996</v>
      </c>
      <c r="G4" t="s">
        <v>1997</v>
      </c>
      <c r="H4" t="s">
        <v>1993</v>
      </c>
      <c r="K4">
        <f t="shared" si="1"/>
        <v>0</v>
      </c>
      <c r="L4">
        <f t="shared" si="2"/>
        <v>0</v>
      </c>
      <c r="M4">
        <f t="shared" si="3"/>
        <v>0</v>
      </c>
      <c r="N4">
        <f t="shared" si="4"/>
        <v>0</v>
      </c>
      <c r="O4">
        <f t="shared" si="5"/>
        <v>0</v>
      </c>
    </row>
    <row r="5" spans="1:15">
      <c r="A5" t="s">
        <v>1998</v>
      </c>
      <c r="B5" t="s">
        <v>1999</v>
      </c>
      <c r="C5" t="s">
        <v>1993</v>
      </c>
      <c r="F5" t="s">
        <v>1998</v>
      </c>
      <c r="G5" t="s">
        <v>1999</v>
      </c>
      <c r="H5" t="s">
        <v>1993</v>
      </c>
      <c r="K5">
        <f t="shared" si="1"/>
        <v>0</v>
      </c>
      <c r="L5">
        <f t="shared" si="2"/>
        <v>0</v>
      </c>
      <c r="M5">
        <f t="shared" si="3"/>
        <v>0</v>
      </c>
      <c r="N5">
        <f t="shared" si="4"/>
        <v>0</v>
      </c>
      <c r="O5">
        <f t="shared" si="5"/>
        <v>0</v>
      </c>
    </row>
    <row r="6" spans="1:15">
      <c r="A6" t="s">
        <v>2000</v>
      </c>
      <c r="B6" t="s">
        <v>2001</v>
      </c>
      <c r="C6" t="s">
        <v>1993</v>
      </c>
      <c r="F6" t="s">
        <v>2000</v>
      </c>
      <c r="G6" t="s">
        <v>2001</v>
      </c>
      <c r="H6" t="s">
        <v>1993</v>
      </c>
      <c r="K6">
        <f t="shared" si="1"/>
        <v>0</v>
      </c>
      <c r="L6">
        <f t="shared" si="2"/>
        <v>0</v>
      </c>
      <c r="M6">
        <f t="shared" si="3"/>
        <v>0</v>
      </c>
      <c r="N6">
        <f t="shared" si="4"/>
        <v>0</v>
      </c>
      <c r="O6">
        <f t="shared" si="5"/>
        <v>0</v>
      </c>
    </row>
    <row r="7" spans="1:15">
      <c r="A7" t="s">
        <v>2002</v>
      </c>
      <c r="B7" t="s">
        <v>2003</v>
      </c>
      <c r="C7" t="s">
        <v>1993</v>
      </c>
      <c r="F7" t="s">
        <v>2002</v>
      </c>
      <c r="G7" t="s">
        <v>2003</v>
      </c>
      <c r="H7" t="s">
        <v>1993</v>
      </c>
      <c r="K7">
        <f t="shared" si="1"/>
        <v>0</v>
      </c>
      <c r="L7">
        <f t="shared" si="2"/>
        <v>0</v>
      </c>
      <c r="M7">
        <f t="shared" si="3"/>
        <v>0</v>
      </c>
      <c r="N7">
        <f t="shared" si="4"/>
        <v>0</v>
      </c>
      <c r="O7">
        <f t="shared" si="5"/>
        <v>0</v>
      </c>
    </row>
    <row r="8" spans="1:15">
      <c r="A8" t="s">
        <v>2004</v>
      </c>
      <c r="B8" t="s">
        <v>2005</v>
      </c>
      <c r="C8" t="s">
        <v>1993</v>
      </c>
      <c r="F8" t="s">
        <v>2004</v>
      </c>
      <c r="G8" t="s">
        <v>2005</v>
      </c>
      <c r="H8" t="s">
        <v>1993</v>
      </c>
      <c r="K8">
        <f t="shared" si="1"/>
        <v>0</v>
      </c>
      <c r="L8">
        <f t="shared" si="2"/>
        <v>0</v>
      </c>
      <c r="M8">
        <f t="shared" si="3"/>
        <v>0</v>
      </c>
      <c r="N8">
        <f t="shared" si="4"/>
        <v>0</v>
      </c>
      <c r="O8">
        <f t="shared" si="5"/>
        <v>0</v>
      </c>
    </row>
    <row r="9" spans="1:15">
      <c r="A9" t="s">
        <v>2006</v>
      </c>
      <c r="B9" t="s">
        <v>2007</v>
      </c>
      <c r="C9" t="s">
        <v>1993</v>
      </c>
      <c r="F9" t="s">
        <v>2006</v>
      </c>
      <c r="G9" t="s">
        <v>2007</v>
      </c>
      <c r="H9" t="s">
        <v>1993</v>
      </c>
      <c r="K9">
        <f t="shared" si="1"/>
        <v>0</v>
      </c>
      <c r="L9">
        <f t="shared" si="2"/>
        <v>0</v>
      </c>
      <c r="M9">
        <f t="shared" si="3"/>
        <v>0</v>
      </c>
      <c r="N9">
        <f t="shared" si="4"/>
        <v>0</v>
      </c>
      <c r="O9">
        <f t="shared" si="5"/>
        <v>0</v>
      </c>
    </row>
    <row r="10" spans="1:15">
      <c r="A10" t="s">
        <v>2008</v>
      </c>
      <c r="B10" t="s">
        <v>2009</v>
      </c>
      <c r="C10" t="s">
        <v>1993</v>
      </c>
      <c r="F10" t="s">
        <v>2008</v>
      </c>
      <c r="G10" t="s">
        <v>2009</v>
      </c>
      <c r="H10" t="s">
        <v>1993</v>
      </c>
      <c r="K10">
        <f t="shared" si="1"/>
        <v>0</v>
      </c>
      <c r="L10">
        <f t="shared" si="2"/>
        <v>0</v>
      </c>
      <c r="M10">
        <f t="shared" si="3"/>
        <v>0</v>
      </c>
      <c r="N10">
        <f t="shared" si="4"/>
        <v>0</v>
      </c>
      <c r="O10">
        <f t="shared" si="5"/>
        <v>0</v>
      </c>
    </row>
    <row r="11" spans="1:15">
      <c r="A11" t="s">
        <v>19</v>
      </c>
      <c r="B11" t="s">
        <v>2010</v>
      </c>
      <c r="C11" t="s">
        <v>2011</v>
      </c>
      <c r="F11" t="s">
        <v>19</v>
      </c>
      <c r="G11" t="s">
        <v>2010</v>
      </c>
      <c r="H11" t="s">
        <v>2011</v>
      </c>
      <c r="K11">
        <f t="shared" si="1"/>
        <v>0</v>
      </c>
      <c r="L11">
        <f t="shared" si="2"/>
        <v>0</v>
      </c>
      <c r="M11">
        <f t="shared" si="3"/>
        <v>0</v>
      </c>
      <c r="N11">
        <f t="shared" si="4"/>
        <v>0</v>
      </c>
      <c r="O11">
        <f t="shared" si="5"/>
        <v>0</v>
      </c>
    </row>
    <row r="12" spans="1:15">
      <c r="A12" t="s">
        <v>2012</v>
      </c>
      <c r="B12" t="s">
        <v>2013</v>
      </c>
      <c r="C12" t="s">
        <v>2011</v>
      </c>
      <c r="F12" t="s">
        <v>2012</v>
      </c>
      <c r="G12" t="s">
        <v>2013</v>
      </c>
      <c r="H12" t="s">
        <v>2011</v>
      </c>
      <c r="K12">
        <f t="shared" si="1"/>
        <v>0</v>
      </c>
      <c r="L12">
        <f t="shared" si="2"/>
        <v>0</v>
      </c>
      <c r="M12">
        <f t="shared" si="3"/>
        <v>0</v>
      </c>
      <c r="N12">
        <f t="shared" si="4"/>
        <v>0</v>
      </c>
      <c r="O12">
        <f t="shared" si="5"/>
        <v>0</v>
      </c>
    </row>
    <row r="13" spans="1:15">
      <c r="A13" t="s">
        <v>2014</v>
      </c>
      <c r="B13" t="s">
        <v>2015</v>
      </c>
      <c r="C13" t="s">
        <v>2011</v>
      </c>
      <c r="F13" t="s">
        <v>2014</v>
      </c>
      <c r="G13" t="s">
        <v>2015</v>
      </c>
      <c r="H13" t="s">
        <v>2011</v>
      </c>
      <c r="K13">
        <f t="shared" si="1"/>
        <v>0</v>
      </c>
      <c r="L13">
        <f t="shared" si="2"/>
        <v>0</v>
      </c>
      <c r="M13">
        <f t="shared" si="3"/>
        <v>0</v>
      </c>
      <c r="N13">
        <f t="shared" si="4"/>
        <v>0</v>
      </c>
      <c r="O13">
        <f t="shared" si="5"/>
        <v>0</v>
      </c>
    </row>
    <row r="14" spans="1:15">
      <c r="A14" t="s">
        <v>2016</v>
      </c>
      <c r="B14" t="s">
        <v>2017</v>
      </c>
      <c r="C14" t="s">
        <v>2011</v>
      </c>
      <c r="F14" t="s">
        <v>2016</v>
      </c>
      <c r="G14" t="s">
        <v>2017</v>
      </c>
      <c r="H14" t="s">
        <v>2011</v>
      </c>
      <c r="K14">
        <f t="shared" si="1"/>
        <v>0</v>
      </c>
      <c r="L14">
        <f t="shared" si="2"/>
        <v>0</v>
      </c>
      <c r="M14">
        <f t="shared" si="3"/>
        <v>0</v>
      </c>
      <c r="N14">
        <f t="shared" si="4"/>
        <v>0</v>
      </c>
      <c r="O14">
        <f t="shared" si="5"/>
        <v>0</v>
      </c>
    </row>
    <row r="15" spans="1:15">
      <c r="A15" t="s">
        <v>2018</v>
      </c>
      <c r="B15" t="s">
        <v>2019</v>
      </c>
      <c r="C15" t="s">
        <v>2011</v>
      </c>
      <c r="F15" t="s">
        <v>2018</v>
      </c>
      <c r="G15" t="s">
        <v>2019</v>
      </c>
      <c r="H15" t="s">
        <v>2011</v>
      </c>
      <c r="K15">
        <f t="shared" si="1"/>
        <v>0</v>
      </c>
      <c r="L15">
        <f t="shared" si="2"/>
        <v>0</v>
      </c>
      <c r="M15">
        <f t="shared" si="3"/>
        <v>0</v>
      </c>
      <c r="N15">
        <f t="shared" si="4"/>
        <v>0</v>
      </c>
      <c r="O15">
        <f t="shared" si="5"/>
        <v>0</v>
      </c>
    </row>
    <row r="16" spans="1:15">
      <c r="A16" t="s">
        <v>2020</v>
      </c>
      <c r="B16" t="s">
        <v>2021</v>
      </c>
      <c r="C16" t="s">
        <v>2011</v>
      </c>
      <c r="F16" t="s">
        <v>2020</v>
      </c>
      <c r="G16" t="s">
        <v>2021</v>
      </c>
      <c r="H16" t="s">
        <v>2011</v>
      </c>
      <c r="K16">
        <f t="shared" si="1"/>
        <v>0</v>
      </c>
      <c r="L16">
        <f t="shared" si="2"/>
        <v>0</v>
      </c>
      <c r="M16">
        <f t="shared" si="3"/>
        <v>0</v>
      </c>
      <c r="N16">
        <f t="shared" si="4"/>
        <v>0</v>
      </c>
      <c r="O16">
        <f t="shared" si="5"/>
        <v>0</v>
      </c>
    </row>
    <row r="17" spans="1:15">
      <c r="A17" t="s">
        <v>2022</v>
      </c>
      <c r="B17" t="s">
        <v>2023</v>
      </c>
      <c r="C17" t="s">
        <v>2011</v>
      </c>
      <c r="F17" t="s">
        <v>2022</v>
      </c>
      <c r="G17" t="s">
        <v>2023</v>
      </c>
      <c r="H17" t="s">
        <v>2011</v>
      </c>
      <c r="K17">
        <f t="shared" si="1"/>
        <v>0</v>
      </c>
      <c r="L17">
        <f t="shared" si="2"/>
        <v>0</v>
      </c>
      <c r="M17">
        <f t="shared" si="3"/>
        <v>0</v>
      </c>
      <c r="N17">
        <f t="shared" si="4"/>
        <v>0</v>
      </c>
      <c r="O17">
        <f t="shared" si="5"/>
        <v>0</v>
      </c>
    </row>
    <row r="18" spans="1:15">
      <c r="A18" t="s">
        <v>2024</v>
      </c>
      <c r="B18" t="s">
        <v>2025</v>
      </c>
      <c r="C18" t="s">
        <v>2011</v>
      </c>
      <c r="F18" t="s">
        <v>2024</v>
      </c>
      <c r="G18" t="s">
        <v>2025</v>
      </c>
      <c r="H18" t="s">
        <v>2011</v>
      </c>
      <c r="K18">
        <f t="shared" si="1"/>
        <v>0</v>
      </c>
      <c r="L18">
        <f t="shared" si="2"/>
        <v>0</v>
      </c>
      <c r="M18">
        <f t="shared" si="3"/>
        <v>0</v>
      </c>
      <c r="N18">
        <f t="shared" si="4"/>
        <v>0</v>
      </c>
      <c r="O18">
        <f t="shared" si="5"/>
        <v>0</v>
      </c>
    </row>
    <row r="19" spans="1:15">
      <c r="A19" t="s">
        <v>2026</v>
      </c>
      <c r="B19" t="s">
        <v>2027</v>
      </c>
      <c r="C19" t="s">
        <v>2011</v>
      </c>
      <c r="F19" t="s">
        <v>2026</v>
      </c>
      <c r="G19" t="s">
        <v>2027</v>
      </c>
      <c r="H19" t="s">
        <v>2011</v>
      </c>
      <c r="K19">
        <f t="shared" si="1"/>
        <v>0</v>
      </c>
      <c r="L19">
        <f t="shared" si="2"/>
        <v>0</v>
      </c>
      <c r="M19">
        <f t="shared" si="3"/>
        <v>0</v>
      </c>
      <c r="N19">
        <f t="shared" si="4"/>
        <v>0</v>
      </c>
      <c r="O19">
        <f t="shared" si="5"/>
        <v>0</v>
      </c>
    </row>
    <row r="20" spans="1:15">
      <c r="A20" t="s">
        <v>2028</v>
      </c>
      <c r="B20" t="s">
        <v>2029</v>
      </c>
      <c r="C20" t="s">
        <v>2011</v>
      </c>
      <c r="F20" t="s">
        <v>2028</v>
      </c>
      <c r="G20" t="s">
        <v>2029</v>
      </c>
      <c r="H20" t="s">
        <v>2011</v>
      </c>
      <c r="K20">
        <f t="shared" si="1"/>
        <v>0</v>
      </c>
      <c r="L20">
        <f t="shared" si="2"/>
        <v>0</v>
      </c>
      <c r="M20">
        <f t="shared" si="3"/>
        <v>0</v>
      </c>
      <c r="N20">
        <f t="shared" si="4"/>
        <v>0</v>
      </c>
      <c r="O20">
        <f t="shared" si="5"/>
        <v>0</v>
      </c>
    </row>
    <row r="21" spans="1:15">
      <c r="A21" t="s">
        <v>2030</v>
      </c>
      <c r="B21" t="s">
        <v>2031</v>
      </c>
      <c r="C21" t="s">
        <v>2011</v>
      </c>
      <c r="F21" t="s">
        <v>2030</v>
      </c>
      <c r="G21" t="s">
        <v>2031</v>
      </c>
      <c r="H21" t="s">
        <v>2011</v>
      </c>
      <c r="K21">
        <f t="shared" si="1"/>
        <v>0</v>
      </c>
      <c r="L21">
        <f t="shared" si="2"/>
        <v>0</v>
      </c>
      <c r="M21">
        <f t="shared" si="3"/>
        <v>0</v>
      </c>
      <c r="N21">
        <f t="shared" si="4"/>
        <v>0</v>
      </c>
      <c r="O21">
        <f t="shared" si="5"/>
        <v>0</v>
      </c>
    </row>
    <row r="22" spans="1:15">
      <c r="A22" t="s">
        <v>2032</v>
      </c>
      <c r="B22" t="s">
        <v>2033</v>
      </c>
      <c r="C22" t="s">
        <v>2011</v>
      </c>
      <c r="D22" t="s">
        <v>2034</v>
      </c>
      <c r="F22" t="s">
        <v>2032</v>
      </c>
      <c r="G22" t="s">
        <v>2033</v>
      </c>
      <c r="H22" t="s">
        <v>2011</v>
      </c>
      <c r="I22" t="s">
        <v>2034</v>
      </c>
      <c r="K22">
        <f t="shared" si="1"/>
        <v>0</v>
      </c>
      <c r="L22">
        <f t="shared" si="2"/>
        <v>0</v>
      </c>
      <c r="M22">
        <f t="shared" si="3"/>
        <v>0</v>
      </c>
      <c r="N22">
        <f t="shared" si="4"/>
        <v>0</v>
      </c>
      <c r="O22">
        <f t="shared" si="5"/>
        <v>0</v>
      </c>
    </row>
    <row r="23" spans="1:15">
      <c r="A23" t="s">
        <v>2035</v>
      </c>
      <c r="B23" t="s">
        <v>2036</v>
      </c>
      <c r="C23" t="s">
        <v>2011</v>
      </c>
      <c r="D23" t="s">
        <v>2037</v>
      </c>
      <c r="F23" t="s">
        <v>2035</v>
      </c>
      <c r="G23" t="s">
        <v>2036</v>
      </c>
      <c r="H23" t="s">
        <v>2011</v>
      </c>
      <c r="I23" t="s">
        <v>2037</v>
      </c>
      <c r="K23">
        <f t="shared" si="1"/>
        <v>0</v>
      </c>
      <c r="L23">
        <f t="shared" si="2"/>
        <v>0</v>
      </c>
      <c r="M23">
        <f t="shared" si="3"/>
        <v>0</v>
      </c>
      <c r="N23">
        <f t="shared" si="4"/>
        <v>0</v>
      </c>
      <c r="O23">
        <f t="shared" si="5"/>
        <v>0</v>
      </c>
    </row>
    <row r="24" spans="1:15">
      <c r="A24" t="s">
        <v>2038</v>
      </c>
      <c r="B24" t="s">
        <v>2039</v>
      </c>
      <c r="C24" t="s">
        <v>2011</v>
      </c>
      <c r="F24" t="s">
        <v>2038</v>
      </c>
      <c r="G24" t="s">
        <v>2039</v>
      </c>
      <c r="H24" t="s">
        <v>2011</v>
      </c>
      <c r="K24">
        <f t="shared" si="1"/>
        <v>0</v>
      </c>
      <c r="L24">
        <f t="shared" si="2"/>
        <v>0</v>
      </c>
      <c r="M24">
        <f t="shared" si="3"/>
        <v>0</v>
      </c>
      <c r="N24">
        <f t="shared" si="4"/>
        <v>0</v>
      </c>
      <c r="O24">
        <f t="shared" si="5"/>
        <v>0</v>
      </c>
    </row>
    <row r="25" spans="1:15">
      <c r="A25" t="s">
        <v>2040</v>
      </c>
      <c r="B25" t="s">
        <v>2041</v>
      </c>
      <c r="C25" t="s">
        <v>2011</v>
      </c>
      <c r="F25" t="s">
        <v>2040</v>
      </c>
      <c r="G25" t="s">
        <v>2041</v>
      </c>
      <c r="H25" t="s">
        <v>2011</v>
      </c>
      <c r="K25">
        <f t="shared" si="1"/>
        <v>0</v>
      </c>
      <c r="L25">
        <f t="shared" si="2"/>
        <v>0</v>
      </c>
      <c r="M25">
        <f t="shared" si="3"/>
        <v>0</v>
      </c>
      <c r="N25">
        <f t="shared" si="4"/>
        <v>0</v>
      </c>
      <c r="O25">
        <f t="shared" si="5"/>
        <v>0</v>
      </c>
    </row>
    <row r="26" spans="1:15">
      <c r="A26" t="s">
        <v>2042</v>
      </c>
      <c r="B26" t="s">
        <v>2043</v>
      </c>
      <c r="C26" t="s">
        <v>2011</v>
      </c>
      <c r="F26" t="s">
        <v>2042</v>
      </c>
      <c r="G26" t="s">
        <v>2043</v>
      </c>
      <c r="H26" t="s">
        <v>2011</v>
      </c>
      <c r="K26">
        <f t="shared" si="1"/>
        <v>0</v>
      </c>
      <c r="L26">
        <f t="shared" si="2"/>
        <v>0</v>
      </c>
      <c r="M26">
        <f t="shared" si="3"/>
        <v>0</v>
      </c>
      <c r="N26">
        <f t="shared" si="4"/>
        <v>0</v>
      </c>
      <c r="O26">
        <f t="shared" si="5"/>
        <v>0</v>
      </c>
    </row>
    <row r="27" spans="1:15">
      <c r="A27" t="s">
        <v>2044</v>
      </c>
      <c r="B27" t="s">
        <v>2045</v>
      </c>
      <c r="C27" t="s">
        <v>2011</v>
      </c>
      <c r="F27" t="s">
        <v>2044</v>
      </c>
      <c r="G27" t="s">
        <v>2045</v>
      </c>
      <c r="H27" t="s">
        <v>2011</v>
      </c>
      <c r="K27">
        <f t="shared" si="1"/>
        <v>0</v>
      </c>
      <c r="L27">
        <f t="shared" si="2"/>
        <v>0</v>
      </c>
      <c r="M27">
        <f t="shared" si="3"/>
        <v>0</v>
      </c>
      <c r="N27">
        <f t="shared" si="4"/>
        <v>0</v>
      </c>
      <c r="O27">
        <f t="shared" si="5"/>
        <v>0</v>
      </c>
    </row>
    <row r="28" spans="1:15">
      <c r="A28" t="s">
        <v>2046</v>
      </c>
      <c r="B28" t="s">
        <v>2047</v>
      </c>
      <c r="C28" t="s">
        <v>2011</v>
      </c>
      <c r="F28" t="s">
        <v>2046</v>
      </c>
      <c r="G28" t="s">
        <v>2047</v>
      </c>
      <c r="H28" t="s">
        <v>2011</v>
      </c>
      <c r="K28">
        <f t="shared" si="1"/>
        <v>0</v>
      </c>
      <c r="L28">
        <f t="shared" si="2"/>
        <v>0</v>
      </c>
      <c r="M28">
        <f t="shared" si="3"/>
        <v>0</v>
      </c>
      <c r="N28">
        <f t="shared" si="4"/>
        <v>0</v>
      </c>
      <c r="O28">
        <f t="shared" si="5"/>
        <v>0</v>
      </c>
    </row>
    <row r="29" spans="1:15">
      <c r="A29" t="s">
        <v>2048</v>
      </c>
      <c r="B29" t="s">
        <v>2049</v>
      </c>
      <c r="C29" t="s">
        <v>2011</v>
      </c>
      <c r="D29" t="s">
        <v>2050</v>
      </c>
      <c r="F29" t="s">
        <v>2048</v>
      </c>
      <c r="G29" t="s">
        <v>2049</v>
      </c>
      <c r="H29" t="s">
        <v>2011</v>
      </c>
      <c r="I29" t="s">
        <v>2050</v>
      </c>
      <c r="K29">
        <f t="shared" si="1"/>
        <v>0</v>
      </c>
      <c r="L29">
        <f t="shared" si="2"/>
        <v>0</v>
      </c>
      <c r="M29">
        <f t="shared" si="3"/>
        <v>0</v>
      </c>
      <c r="N29">
        <f t="shared" si="4"/>
        <v>0</v>
      </c>
      <c r="O29">
        <f t="shared" si="5"/>
        <v>0</v>
      </c>
    </row>
    <row r="30" spans="1:15">
      <c r="A30" t="s">
        <v>2051</v>
      </c>
      <c r="B30" t="s">
        <v>2052</v>
      </c>
      <c r="C30" t="s">
        <v>2011</v>
      </c>
      <c r="D30" t="s">
        <v>2053</v>
      </c>
      <c r="F30" t="s">
        <v>2051</v>
      </c>
      <c r="G30" t="s">
        <v>2052</v>
      </c>
      <c r="H30" t="s">
        <v>2011</v>
      </c>
      <c r="I30" t="s">
        <v>2053</v>
      </c>
      <c r="K30">
        <f t="shared" si="1"/>
        <v>0</v>
      </c>
      <c r="L30">
        <f t="shared" si="2"/>
        <v>0</v>
      </c>
      <c r="M30">
        <f t="shared" si="3"/>
        <v>0</v>
      </c>
      <c r="N30">
        <f t="shared" si="4"/>
        <v>0</v>
      </c>
      <c r="O30">
        <f t="shared" si="5"/>
        <v>0</v>
      </c>
    </row>
    <row r="31" spans="1:15">
      <c r="A31" t="s">
        <v>2054</v>
      </c>
      <c r="B31" t="s">
        <v>2055</v>
      </c>
      <c r="C31" t="s">
        <v>2011</v>
      </c>
      <c r="F31" t="s">
        <v>2054</v>
      </c>
      <c r="G31" t="s">
        <v>2055</v>
      </c>
      <c r="H31" t="s">
        <v>2011</v>
      </c>
      <c r="K31">
        <f t="shared" si="1"/>
        <v>0</v>
      </c>
      <c r="L31">
        <f t="shared" si="2"/>
        <v>0</v>
      </c>
      <c r="M31">
        <f t="shared" si="3"/>
        <v>0</v>
      </c>
      <c r="N31">
        <f t="shared" si="4"/>
        <v>0</v>
      </c>
      <c r="O31">
        <f t="shared" si="5"/>
        <v>0</v>
      </c>
    </row>
    <row r="32" spans="1:15">
      <c r="A32" t="s">
        <v>2056</v>
      </c>
      <c r="B32" t="s">
        <v>2057</v>
      </c>
      <c r="C32" t="s">
        <v>2011</v>
      </c>
      <c r="D32" t="s">
        <v>2058</v>
      </c>
      <c r="F32" t="s">
        <v>2056</v>
      </c>
      <c r="G32" t="s">
        <v>2057</v>
      </c>
      <c r="H32" t="s">
        <v>2011</v>
      </c>
      <c r="I32" t="s">
        <v>2058</v>
      </c>
      <c r="K32">
        <f t="shared" si="1"/>
        <v>0</v>
      </c>
      <c r="L32">
        <f t="shared" si="2"/>
        <v>0</v>
      </c>
      <c r="M32">
        <f t="shared" si="3"/>
        <v>0</v>
      </c>
      <c r="N32">
        <f t="shared" si="4"/>
        <v>0</v>
      </c>
      <c r="O32">
        <f t="shared" si="5"/>
        <v>0</v>
      </c>
    </row>
    <row r="33" spans="1:15">
      <c r="A33" t="s">
        <v>2059</v>
      </c>
      <c r="B33" t="s">
        <v>2060</v>
      </c>
      <c r="C33" t="s">
        <v>2011</v>
      </c>
      <c r="D33" t="s">
        <v>2061</v>
      </c>
      <c r="F33" t="s">
        <v>2059</v>
      </c>
      <c r="G33" t="s">
        <v>2060</v>
      </c>
      <c r="H33" t="s">
        <v>2011</v>
      </c>
      <c r="I33" t="s">
        <v>2061</v>
      </c>
      <c r="K33">
        <f t="shared" si="1"/>
        <v>0</v>
      </c>
      <c r="L33">
        <f t="shared" si="2"/>
        <v>0</v>
      </c>
      <c r="M33">
        <f t="shared" si="3"/>
        <v>0</v>
      </c>
      <c r="N33">
        <f t="shared" si="4"/>
        <v>0</v>
      </c>
      <c r="O33">
        <f t="shared" si="5"/>
        <v>0</v>
      </c>
    </row>
    <row r="34" spans="1:15">
      <c r="A34" t="s">
        <v>2062</v>
      </c>
      <c r="B34" t="s">
        <v>2063</v>
      </c>
      <c r="C34" t="s">
        <v>2011</v>
      </c>
      <c r="D34" t="s">
        <v>2064</v>
      </c>
      <c r="F34" t="s">
        <v>2062</v>
      </c>
      <c r="G34" t="s">
        <v>2063</v>
      </c>
      <c r="H34" t="s">
        <v>2011</v>
      </c>
      <c r="I34" t="s">
        <v>2064</v>
      </c>
      <c r="K34">
        <f t="shared" si="1"/>
        <v>0</v>
      </c>
      <c r="L34">
        <f t="shared" si="2"/>
        <v>0</v>
      </c>
      <c r="M34">
        <f t="shared" si="3"/>
        <v>0</v>
      </c>
      <c r="N34">
        <f t="shared" si="4"/>
        <v>0</v>
      </c>
      <c r="O34">
        <f t="shared" si="5"/>
        <v>0</v>
      </c>
    </row>
    <row r="35" spans="1:15">
      <c r="A35" t="s">
        <v>2065</v>
      </c>
      <c r="B35" t="s">
        <v>2066</v>
      </c>
      <c r="C35" t="s">
        <v>2011</v>
      </c>
      <c r="D35" t="s">
        <v>2067</v>
      </c>
      <c r="F35" t="s">
        <v>2065</v>
      </c>
      <c r="G35" t="s">
        <v>2066</v>
      </c>
      <c r="H35" t="s">
        <v>2011</v>
      </c>
      <c r="I35" t="s">
        <v>2067</v>
      </c>
      <c r="K35">
        <f t="shared" si="1"/>
        <v>0</v>
      </c>
      <c r="L35">
        <f t="shared" si="2"/>
        <v>0</v>
      </c>
      <c r="M35">
        <f t="shared" si="3"/>
        <v>0</v>
      </c>
      <c r="N35">
        <f t="shared" si="4"/>
        <v>0</v>
      </c>
      <c r="O35">
        <f t="shared" si="5"/>
        <v>0</v>
      </c>
    </row>
    <row r="36" spans="1:15">
      <c r="A36" t="s">
        <v>2068</v>
      </c>
      <c r="B36" t="s">
        <v>2069</v>
      </c>
      <c r="C36" t="s">
        <v>2011</v>
      </c>
      <c r="F36" t="s">
        <v>2068</v>
      </c>
      <c r="G36" t="s">
        <v>2069</v>
      </c>
      <c r="H36" t="s">
        <v>2011</v>
      </c>
      <c r="K36">
        <f t="shared" si="1"/>
        <v>0</v>
      </c>
      <c r="L36">
        <f t="shared" si="2"/>
        <v>0</v>
      </c>
      <c r="M36">
        <f t="shared" si="3"/>
        <v>0</v>
      </c>
      <c r="N36">
        <f t="shared" si="4"/>
        <v>0</v>
      </c>
      <c r="O36">
        <f t="shared" si="5"/>
        <v>0</v>
      </c>
    </row>
    <row r="37" spans="1:15">
      <c r="A37" t="s">
        <v>2070</v>
      </c>
      <c r="B37" t="s">
        <v>2071</v>
      </c>
      <c r="C37" t="s">
        <v>2011</v>
      </c>
      <c r="F37" t="s">
        <v>2070</v>
      </c>
      <c r="G37" t="s">
        <v>2071</v>
      </c>
      <c r="H37" t="s">
        <v>2011</v>
      </c>
      <c r="K37">
        <f t="shared" si="1"/>
        <v>0</v>
      </c>
      <c r="L37">
        <f t="shared" si="2"/>
        <v>0</v>
      </c>
      <c r="M37">
        <f t="shared" si="3"/>
        <v>0</v>
      </c>
      <c r="N37">
        <f t="shared" si="4"/>
        <v>0</v>
      </c>
      <c r="O37">
        <f t="shared" si="5"/>
        <v>0</v>
      </c>
    </row>
    <row r="38" spans="1:15">
      <c r="A38" t="s">
        <v>2072</v>
      </c>
      <c r="B38" t="s">
        <v>2073</v>
      </c>
      <c r="C38" t="s">
        <v>2011</v>
      </c>
      <c r="F38" t="s">
        <v>2072</v>
      </c>
      <c r="G38" t="s">
        <v>2073</v>
      </c>
      <c r="H38" t="s">
        <v>2011</v>
      </c>
      <c r="K38">
        <f t="shared" si="1"/>
        <v>0</v>
      </c>
      <c r="L38">
        <f t="shared" si="2"/>
        <v>0</v>
      </c>
      <c r="M38">
        <f t="shared" si="3"/>
        <v>0</v>
      </c>
      <c r="N38">
        <f t="shared" si="4"/>
        <v>0</v>
      </c>
      <c r="O38">
        <f t="shared" si="5"/>
        <v>0</v>
      </c>
    </row>
    <row r="39" spans="1:15">
      <c r="A39" t="s">
        <v>2074</v>
      </c>
      <c r="B39" t="s">
        <v>2075</v>
      </c>
      <c r="C39" t="s">
        <v>2011</v>
      </c>
      <c r="D39" t="s">
        <v>2076</v>
      </c>
      <c r="F39" t="s">
        <v>2074</v>
      </c>
      <c r="G39" t="s">
        <v>2075</v>
      </c>
      <c r="H39" t="s">
        <v>2011</v>
      </c>
      <c r="I39" t="s">
        <v>2076</v>
      </c>
      <c r="K39">
        <f t="shared" si="1"/>
        <v>0</v>
      </c>
      <c r="L39">
        <f t="shared" si="2"/>
        <v>0</v>
      </c>
      <c r="M39">
        <f t="shared" si="3"/>
        <v>0</v>
      </c>
      <c r="N39">
        <f t="shared" si="4"/>
        <v>0</v>
      </c>
      <c r="O39">
        <f t="shared" si="5"/>
        <v>0</v>
      </c>
    </row>
    <row r="40" spans="1:15">
      <c r="A40" t="s">
        <v>2077</v>
      </c>
      <c r="B40" t="s">
        <v>2078</v>
      </c>
      <c r="C40" t="s">
        <v>2011</v>
      </c>
      <c r="F40" t="s">
        <v>2077</v>
      </c>
      <c r="G40" t="s">
        <v>2078</v>
      </c>
      <c r="H40" t="s">
        <v>2011</v>
      </c>
      <c r="K40">
        <f t="shared" si="1"/>
        <v>0</v>
      </c>
      <c r="L40">
        <f t="shared" si="2"/>
        <v>0</v>
      </c>
      <c r="M40">
        <f t="shared" si="3"/>
        <v>0</v>
      </c>
      <c r="N40">
        <f t="shared" si="4"/>
        <v>0</v>
      </c>
      <c r="O40">
        <f t="shared" si="5"/>
        <v>0</v>
      </c>
    </row>
    <row r="41" spans="1:15">
      <c r="A41" t="s">
        <v>2079</v>
      </c>
      <c r="B41" t="s">
        <v>2080</v>
      </c>
      <c r="C41" t="s">
        <v>2011</v>
      </c>
      <c r="D41" t="s">
        <v>2081</v>
      </c>
      <c r="F41" t="s">
        <v>2079</v>
      </c>
      <c r="G41" t="s">
        <v>2080</v>
      </c>
      <c r="H41" t="s">
        <v>2011</v>
      </c>
      <c r="I41" t="s">
        <v>2081</v>
      </c>
      <c r="K41">
        <f t="shared" si="1"/>
        <v>0</v>
      </c>
      <c r="L41">
        <f t="shared" si="2"/>
        <v>0</v>
      </c>
      <c r="M41">
        <f t="shared" si="3"/>
        <v>0</v>
      </c>
      <c r="N41">
        <f t="shared" si="4"/>
        <v>0</v>
      </c>
      <c r="O41">
        <f t="shared" si="5"/>
        <v>0</v>
      </c>
    </row>
    <row r="42" spans="1:15">
      <c r="A42" t="s">
        <v>2082</v>
      </c>
      <c r="B42" t="s">
        <v>2083</v>
      </c>
      <c r="C42" t="s">
        <v>2011</v>
      </c>
      <c r="D42" t="s">
        <v>2084</v>
      </c>
      <c r="F42" t="s">
        <v>2082</v>
      </c>
      <c r="G42" t="s">
        <v>2083</v>
      </c>
      <c r="H42" t="s">
        <v>2011</v>
      </c>
      <c r="I42" t="s">
        <v>2084</v>
      </c>
      <c r="K42">
        <f t="shared" si="1"/>
        <v>0</v>
      </c>
      <c r="L42">
        <f t="shared" si="2"/>
        <v>0</v>
      </c>
      <c r="M42">
        <f t="shared" si="3"/>
        <v>0</v>
      </c>
      <c r="N42">
        <f t="shared" si="4"/>
        <v>0</v>
      </c>
      <c r="O42">
        <f t="shared" si="5"/>
        <v>0</v>
      </c>
    </row>
    <row r="43" spans="1:15">
      <c r="A43" t="s">
        <v>2085</v>
      </c>
      <c r="B43" t="s">
        <v>2086</v>
      </c>
      <c r="C43" t="s">
        <v>2011</v>
      </c>
      <c r="D43" t="s">
        <v>2087</v>
      </c>
      <c r="F43" t="s">
        <v>2085</v>
      </c>
      <c r="G43" t="s">
        <v>2086</v>
      </c>
      <c r="H43" t="s">
        <v>2011</v>
      </c>
      <c r="I43" t="s">
        <v>2087</v>
      </c>
      <c r="K43">
        <f t="shared" si="1"/>
        <v>0</v>
      </c>
      <c r="L43">
        <f t="shared" si="2"/>
        <v>0</v>
      </c>
      <c r="M43">
        <f t="shared" si="3"/>
        <v>0</v>
      </c>
      <c r="N43">
        <f t="shared" si="4"/>
        <v>0</v>
      </c>
      <c r="O43">
        <f t="shared" si="5"/>
        <v>0</v>
      </c>
    </row>
    <row r="44" spans="1:15">
      <c r="A44" t="s">
        <v>2088</v>
      </c>
      <c r="B44" t="s">
        <v>2089</v>
      </c>
      <c r="C44" t="s">
        <v>2011</v>
      </c>
      <c r="D44" t="s">
        <v>2090</v>
      </c>
      <c r="F44" t="s">
        <v>2088</v>
      </c>
      <c r="G44" t="s">
        <v>2089</v>
      </c>
      <c r="H44" t="s">
        <v>2011</v>
      </c>
      <c r="I44" t="s">
        <v>2090</v>
      </c>
      <c r="K44">
        <f t="shared" si="1"/>
        <v>0</v>
      </c>
      <c r="L44">
        <f t="shared" si="2"/>
        <v>0</v>
      </c>
      <c r="M44">
        <f t="shared" si="3"/>
        <v>0</v>
      </c>
      <c r="N44">
        <f t="shared" si="4"/>
        <v>0</v>
      </c>
      <c r="O44">
        <f t="shared" si="5"/>
        <v>0</v>
      </c>
    </row>
    <row r="45" spans="1:15">
      <c r="A45" t="s">
        <v>2091</v>
      </c>
      <c r="B45" t="s">
        <v>2092</v>
      </c>
      <c r="C45" t="s">
        <v>2011</v>
      </c>
      <c r="D45" t="s">
        <v>2093</v>
      </c>
      <c r="F45" t="s">
        <v>2091</v>
      </c>
      <c r="G45" t="s">
        <v>2092</v>
      </c>
      <c r="H45" t="s">
        <v>2011</v>
      </c>
      <c r="I45" t="s">
        <v>2093</v>
      </c>
      <c r="K45">
        <f t="shared" si="1"/>
        <v>0</v>
      </c>
      <c r="L45">
        <f t="shared" si="2"/>
        <v>0</v>
      </c>
      <c r="M45">
        <f t="shared" si="3"/>
        <v>0</v>
      </c>
      <c r="N45">
        <f t="shared" si="4"/>
        <v>0</v>
      </c>
      <c r="O45">
        <f t="shared" si="5"/>
        <v>0</v>
      </c>
    </row>
    <row r="46" spans="1:15">
      <c r="A46" t="s">
        <v>2094</v>
      </c>
      <c r="B46" t="s">
        <v>2095</v>
      </c>
      <c r="C46" t="s">
        <v>2011</v>
      </c>
      <c r="F46" t="s">
        <v>2094</v>
      </c>
      <c r="G46" t="s">
        <v>2095</v>
      </c>
      <c r="H46" t="s">
        <v>2011</v>
      </c>
      <c r="K46">
        <f t="shared" si="1"/>
        <v>0</v>
      </c>
      <c r="L46">
        <f t="shared" si="2"/>
        <v>0</v>
      </c>
      <c r="M46">
        <f t="shared" si="3"/>
        <v>0</v>
      </c>
      <c r="N46">
        <f t="shared" si="4"/>
        <v>0</v>
      </c>
      <c r="O46">
        <f t="shared" si="5"/>
        <v>0</v>
      </c>
    </row>
    <row r="47" spans="1:15">
      <c r="A47" t="s">
        <v>2096</v>
      </c>
      <c r="B47" t="s">
        <v>2097</v>
      </c>
      <c r="C47" t="s">
        <v>2011</v>
      </c>
      <c r="F47" t="s">
        <v>2096</v>
      </c>
      <c r="G47" t="s">
        <v>2097</v>
      </c>
      <c r="H47" t="s">
        <v>2011</v>
      </c>
      <c r="K47">
        <f t="shared" si="1"/>
        <v>0</v>
      </c>
      <c r="L47">
        <f t="shared" si="2"/>
        <v>0</v>
      </c>
      <c r="M47">
        <f t="shared" si="3"/>
        <v>0</v>
      </c>
      <c r="N47">
        <f t="shared" si="4"/>
        <v>0</v>
      </c>
      <c r="O47">
        <f t="shared" si="5"/>
        <v>0</v>
      </c>
    </row>
    <row r="48" spans="1:15">
      <c r="A48" t="s">
        <v>2098</v>
      </c>
      <c r="B48" t="s">
        <v>2099</v>
      </c>
      <c r="C48" t="s">
        <v>2011</v>
      </c>
      <c r="F48" t="s">
        <v>2098</v>
      </c>
      <c r="G48" t="s">
        <v>2099</v>
      </c>
      <c r="H48" t="s">
        <v>2011</v>
      </c>
      <c r="K48">
        <f t="shared" si="1"/>
        <v>0</v>
      </c>
      <c r="L48">
        <f t="shared" si="2"/>
        <v>0</v>
      </c>
      <c r="M48">
        <f t="shared" si="3"/>
        <v>0</v>
      </c>
      <c r="N48">
        <f t="shared" si="4"/>
        <v>0</v>
      </c>
      <c r="O48">
        <f t="shared" si="5"/>
        <v>0</v>
      </c>
    </row>
    <row r="49" spans="1:15">
      <c r="A49" t="s">
        <v>2100</v>
      </c>
      <c r="B49" t="s">
        <v>2101</v>
      </c>
      <c r="C49" t="s">
        <v>2011</v>
      </c>
      <c r="F49" t="s">
        <v>2100</v>
      </c>
      <c r="G49" t="s">
        <v>2101</v>
      </c>
      <c r="H49" t="s">
        <v>2011</v>
      </c>
      <c r="K49">
        <f t="shared" si="1"/>
        <v>0</v>
      </c>
      <c r="L49">
        <f t="shared" si="2"/>
        <v>0</v>
      </c>
      <c r="M49">
        <f t="shared" si="3"/>
        <v>0</v>
      </c>
      <c r="N49">
        <f t="shared" si="4"/>
        <v>0</v>
      </c>
      <c r="O49">
        <f t="shared" si="5"/>
        <v>0</v>
      </c>
    </row>
    <row r="50" spans="1:15">
      <c r="A50" t="s">
        <v>2102</v>
      </c>
      <c r="B50" t="s">
        <v>2103</v>
      </c>
      <c r="C50" t="s">
        <v>2011</v>
      </c>
      <c r="F50" t="s">
        <v>2102</v>
      </c>
      <c r="G50" t="s">
        <v>2103</v>
      </c>
      <c r="H50" t="s">
        <v>2011</v>
      </c>
      <c r="K50">
        <f t="shared" si="1"/>
        <v>0</v>
      </c>
      <c r="L50">
        <f t="shared" si="2"/>
        <v>0</v>
      </c>
      <c r="M50">
        <f t="shared" si="3"/>
        <v>0</v>
      </c>
      <c r="N50">
        <f t="shared" si="4"/>
        <v>0</v>
      </c>
      <c r="O50">
        <f t="shared" si="5"/>
        <v>0</v>
      </c>
    </row>
    <row r="51" spans="1:15">
      <c r="A51" t="s">
        <v>2104</v>
      </c>
      <c r="B51" t="s">
        <v>2105</v>
      </c>
      <c r="C51" t="s">
        <v>2011</v>
      </c>
      <c r="D51" t="s">
        <v>2106</v>
      </c>
      <c r="F51" t="s">
        <v>2104</v>
      </c>
      <c r="G51" t="s">
        <v>2105</v>
      </c>
      <c r="H51" t="s">
        <v>2011</v>
      </c>
      <c r="I51" t="s">
        <v>2106</v>
      </c>
      <c r="K51">
        <f t="shared" si="1"/>
        <v>0</v>
      </c>
      <c r="L51">
        <f t="shared" si="2"/>
        <v>0</v>
      </c>
      <c r="M51">
        <f t="shared" si="3"/>
        <v>0</v>
      </c>
      <c r="N51">
        <f t="shared" si="4"/>
        <v>0</v>
      </c>
      <c r="O51">
        <f t="shared" si="5"/>
        <v>0</v>
      </c>
    </row>
    <row r="52" spans="1:15">
      <c r="A52" t="s">
        <v>2107</v>
      </c>
      <c r="B52" t="s">
        <v>2108</v>
      </c>
      <c r="C52" t="s">
        <v>2011</v>
      </c>
      <c r="D52" t="s">
        <v>2106</v>
      </c>
      <c r="F52" t="s">
        <v>2107</v>
      </c>
      <c r="G52" t="s">
        <v>2108</v>
      </c>
      <c r="H52" t="s">
        <v>2011</v>
      </c>
      <c r="I52" t="s">
        <v>2106</v>
      </c>
      <c r="K52">
        <f t="shared" si="1"/>
        <v>0</v>
      </c>
      <c r="L52">
        <f t="shared" si="2"/>
        <v>0</v>
      </c>
      <c r="M52">
        <f t="shared" si="3"/>
        <v>0</v>
      </c>
      <c r="N52">
        <f t="shared" si="4"/>
        <v>0</v>
      </c>
      <c r="O52">
        <f t="shared" si="5"/>
        <v>0</v>
      </c>
    </row>
    <row r="53" spans="1:15">
      <c r="A53" t="s">
        <v>2109</v>
      </c>
      <c r="B53" t="s">
        <v>2110</v>
      </c>
      <c r="C53" t="s">
        <v>2011</v>
      </c>
      <c r="D53" t="s">
        <v>2106</v>
      </c>
      <c r="F53" t="s">
        <v>2109</v>
      </c>
      <c r="G53" t="s">
        <v>2110</v>
      </c>
      <c r="H53" t="s">
        <v>2011</v>
      </c>
      <c r="I53" t="s">
        <v>2106</v>
      </c>
      <c r="K53">
        <f t="shared" si="1"/>
        <v>0</v>
      </c>
      <c r="L53">
        <f t="shared" si="2"/>
        <v>0</v>
      </c>
      <c r="M53">
        <f t="shared" si="3"/>
        <v>0</v>
      </c>
      <c r="N53">
        <f t="shared" si="4"/>
        <v>0</v>
      </c>
      <c r="O53">
        <f t="shared" si="5"/>
        <v>0</v>
      </c>
    </row>
    <row r="54" spans="1:15">
      <c r="A54" t="s">
        <v>2111</v>
      </c>
      <c r="B54" t="s">
        <v>2112</v>
      </c>
      <c r="C54" t="s">
        <v>2011</v>
      </c>
      <c r="F54" t="s">
        <v>2111</v>
      </c>
      <c r="G54" t="s">
        <v>2112</v>
      </c>
      <c r="H54" t="s">
        <v>2011</v>
      </c>
      <c r="K54">
        <f t="shared" si="1"/>
        <v>0</v>
      </c>
      <c r="L54">
        <f t="shared" si="2"/>
        <v>0</v>
      </c>
      <c r="M54">
        <f t="shared" si="3"/>
        <v>0</v>
      </c>
      <c r="N54">
        <f t="shared" si="4"/>
        <v>0</v>
      </c>
      <c r="O54">
        <f t="shared" si="5"/>
        <v>0</v>
      </c>
    </row>
    <row r="55" spans="1:15">
      <c r="A55" t="s">
        <v>2113</v>
      </c>
      <c r="B55" t="s">
        <v>2114</v>
      </c>
      <c r="C55" t="s">
        <v>2011</v>
      </c>
      <c r="F55" t="s">
        <v>2113</v>
      </c>
      <c r="G55" t="s">
        <v>2114</v>
      </c>
      <c r="H55" t="s">
        <v>2011</v>
      </c>
      <c r="K55">
        <f t="shared" si="1"/>
        <v>0</v>
      </c>
      <c r="L55">
        <f t="shared" si="2"/>
        <v>0</v>
      </c>
      <c r="M55">
        <f t="shared" si="3"/>
        <v>0</v>
      </c>
      <c r="N55">
        <f t="shared" si="4"/>
        <v>0</v>
      </c>
      <c r="O55">
        <f t="shared" si="5"/>
        <v>0</v>
      </c>
    </row>
    <row r="56" spans="1:15">
      <c r="A56" t="s">
        <v>2115</v>
      </c>
      <c r="B56" t="s">
        <v>2116</v>
      </c>
      <c r="C56" t="s">
        <v>2011</v>
      </c>
      <c r="F56" t="s">
        <v>2115</v>
      </c>
      <c r="G56" t="s">
        <v>2116</v>
      </c>
      <c r="H56" t="s">
        <v>2011</v>
      </c>
      <c r="K56">
        <f t="shared" si="1"/>
        <v>0</v>
      </c>
      <c r="L56">
        <f t="shared" si="2"/>
        <v>0</v>
      </c>
      <c r="M56">
        <f t="shared" si="3"/>
        <v>0</v>
      </c>
      <c r="N56">
        <f t="shared" si="4"/>
        <v>0</v>
      </c>
      <c r="O56">
        <f t="shared" si="5"/>
        <v>0</v>
      </c>
    </row>
    <row r="57" spans="1:15">
      <c r="A57" t="s">
        <v>2117</v>
      </c>
      <c r="B57" t="s">
        <v>2118</v>
      </c>
      <c r="C57" t="s">
        <v>2011</v>
      </c>
      <c r="D57" t="s">
        <v>2106</v>
      </c>
      <c r="F57" t="s">
        <v>2117</v>
      </c>
      <c r="G57" t="s">
        <v>2118</v>
      </c>
      <c r="H57" t="s">
        <v>2011</v>
      </c>
      <c r="I57" t="s">
        <v>2106</v>
      </c>
      <c r="K57">
        <f t="shared" si="1"/>
        <v>0</v>
      </c>
      <c r="L57">
        <f t="shared" si="2"/>
        <v>0</v>
      </c>
      <c r="M57">
        <f t="shared" si="3"/>
        <v>0</v>
      </c>
      <c r="N57">
        <f t="shared" si="4"/>
        <v>0</v>
      </c>
      <c r="O57">
        <f t="shared" si="5"/>
        <v>0</v>
      </c>
    </row>
    <row r="58" spans="1:15">
      <c r="A58" t="s">
        <v>2119</v>
      </c>
      <c r="B58" t="s">
        <v>2120</v>
      </c>
      <c r="C58" t="s">
        <v>2011</v>
      </c>
      <c r="D58" t="s">
        <v>2106</v>
      </c>
      <c r="F58" t="s">
        <v>2119</v>
      </c>
      <c r="G58" t="s">
        <v>2120</v>
      </c>
      <c r="H58" t="s">
        <v>2011</v>
      </c>
      <c r="I58" t="s">
        <v>2106</v>
      </c>
      <c r="K58">
        <f t="shared" si="1"/>
        <v>0</v>
      </c>
      <c r="L58">
        <f t="shared" si="2"/>
        <v>0</v>
      </c>
      <c r="M58">
        <f t="shared" si="3"/>
        <v>0</v>
      </c>
      <c r="N58">
        <f t="shared" si="4"/>
        <v>0</v>
      </c>
      <c r="O58">
        <f t="shared" si="5"/>
        <v>0</v>
      </c>
    </row>
    <row r="59" spans="1:15">
      <c r="A59" t="s">
        <v>2121</v>
      </c>
      <c r="B59" t="s">
        <v>2122</v>
      </c>
      <c r="C59" t="s">
        <v>2011</v>
      </c>
      <c r="D59" t="s">
        <v>2106</v>
      </c>
      <c r="F59" t="s">
        <v>2121</v>
      </c>
      <c r="G59" t="s">
        <v>2122</v>
      </c>
      <c r="H59" t="s">
        <v>2011</v>
      </c>
      <c r="I59" t="s">
        <v>2106</v>
      </c>
      <c r="K59">
        <f t="shared" si="1"/>
        <v>0</v>
      </c>
      <c r="L59">
        <f t="shared" si="2"/>
        <v>0</v>
      </c>
      <c r="M59">
        <f t="shared" si="3"/>
        <v>0</v>
      </c>
      <c r="N59">
        <f t="shared" si="4"/>
        <v>0</v>
      </c>
      <c r="O59">
        <f t="shared" si="5"/>
        <v>0</v>
      </c>
    </row>
    <row r="60" spans="1:15">
      <c r="A60" t="s">
        <v>2123</v>
      </c>
      <c r="B60" t="s">
        <v>2124</v>
      </c>
      <c r="C60" t="s">
        <v>2011</v>
      </c>
      <c r="D60" t="s">
        <v>2106</v>
      </c>
      <c r="F60" t="s">
        <v>2123</v>
      </c>
      <c r="G60" t="s">
        <v>2124</v>
      </c>
      <c r="H60" t="s">
        <v>2011</v>
      </c>
      <c r="I60" t="s">
        <v>2106</v>
      </c>
      <c r="K60">
        <f t="shared" si="1"/>
        <v>0</v>
      </c>
      <c r="L60">
        <f t="shared" si="2"/>
        <v>0</v>
      </c>
      <c r="M60">
        <f t="shared" si="3"/>
        <v>0</v>
      </c>
      <c r="N60">
        <f t="shared" si="4"/>
        <v>0</v>
      </c>
      <c r="O60">
        <f t="shared" si="5"/>
        <v>0</v>
      </c>
    </row>
    <row r="61" spans="1:15">
      <c r="A61" t="s">
        <v>2125</v>
      </c>
      <c r="B61" t="s">
        <v>2126</v>
      </c>
      <c r="C61" t="s">
        <v>2011</v>
      </c>
      <c r="F61" t="s">
        <v>2125</v>
      </c>
      <c r="G61" t="s">
        <v>2126</v>
      </c>
      <c r="H61" t="s">
        <v>2011</v>
      </c>
      <c r="K61">
        <f t="shared" si="1"/>
        <v>0</v>
      </c>
      <c r="L61">
        <f t="shared" si="2"/>
        <v>0</v>
      </c>
      <c r="M61">
        <f t="shared" si="3"/>
        <v>0</v>
      </c>
      <c r="N61">
        <f t="shared" si="4"/>
        <v>0</v>
      </c>
      <c r="O61">
        <f t="shared" si="5"/>
        <v>0</v>
      </c>
    </row>
    <row r="62" spans="1:15">
      <c r="A62" t="s">
        <v>2127</v>
      </c>
      <c r="B62" t="s">
        <v>2128</v>
      </c>
      <c r="C62" t="s">
        <v>2011</v>
      </c>
      <c r="F62" t="s">
        <v>2127</v>
      </c>
      <c r="G62" t="s">
        <v>2128</v>
      </c>
      <c r="H62" t="s">
        <v>2011</v>
      </c>
      <c r="K62">
        <f t="shared" si="1"/>
        <v>0</v>
      </c>
      <c r="L62">
        <f t="shared" si="2"/>
        <v>0</v>
      </c>
      <c r="M62">
        <f t="shared" si="3"/>
        <v>0</v>
      </c>
      <c r="N62">
        <f t="shared" si="4"/>
        <v>0</v>
      </c>
      <c r="O62">
        <f t="shared" si="5"/>
        <v>0</v>
      </c>
    </row>
    <row r="63" spans="1:15">
      <c r="A63" t="s">
        <v>2129</v>
      </c>
      <c r="B63" t="s">
        <v>2130</v>
      </c>
      <c r="C63" t="s">
        <v>2011</v>
      </c>
      <c r="F63" t="s">
        <v>2129</v>
      </c>
      <c r="G63" t="s">
        <v>2130</v>
      </c>
      <c r="H63" t="s">
        <v>2011</v>
      </c>
      <c r="K63">
        <f t="shared" si="1"/>
        <v>0</v>
      </c>
      <c r="L63">
        <f t="shared" si="2"/>
        <v>0</v>
      </c>
      <c r="M63">
        <f t="shared" si="3"/>
        <v>0</v>
      </c>
      <c r="N63">
        <f t="shared" si="4"/>
        <v>0</v>
      </c>
      <c r="O63">
        <f t="shared" si="5"/>
        <v>0</v>
      </c>
    </row>
    <row r="64" spans="1:15">
      <c r="A64" t="s">
        <v>2131</v>
      </c>
      <c r="B64" t="s">
        <v>2132</v>
      </c>
      <c r="C64" t="s">
        <v>2011</v>
      </c>
      <c r="D64" t="s">
        <v>2133</v>
      </c>
      <c r="F64" t="s">
        <v>2131</v>
      </c>
      <c r="G64" t="s">
        <v>2132</v>
      </c>
      <c r="H64" t="s">
        <v>2011</v>
      </c>
      <c r="I64" t="s">
        <v>2133</v>
      </c>
      <c r="K64">
        <f t="shared" si="1"/>
        <v>0</v>
      </c>
      <c r="L64">
        <f t="shared" si="2"/>
        <v>0</v>
      </c>
      <c r="M64">
        <f t="shared" si="3"/>
        <v>0</v>
      </c>
      <c r="N64">
        <f t="shared" si="4"/>
        <v>0</v>
      </c>
      <c r="O64">
        <f t="shared" si="5"/>
        <v>0</v>
      </c>
    </row>
    <row r="65" spans="1:15">
      <c r="A65" t="s">
        <v>2134</v>
      </c>
      <c r="B65" t="s">
        <v>2135</v>
      </c>
      <c r="C65" t="s">
        <v>2011</v>
      </c>
      <c r="F65" t="s">
        <v>2134</v>
      </c>
      <c r="G65" t="s">
        <v>2135</v>
      </c>
      <c r="H65" t="s">
        <v>2011</v>
      </c>
      <c r="K65">
        <f t="shared" si="1"/>
        <v>0</v>
      </c>
      <c r="L65">
        <f t="shared" si="2"/>
        <v>0</v>
      </c>
      <c r="M65">
        <f t="shared" si="3"/>
        <v>0</v>
      </c>
      <c r="N65">
        <f t="shared" si="4"/>
        <v>0</v>
      </c>
      <c r="O65">
        <f t="shared" si="5"/>
        <v>0</v>
      </c>
    </row>
    <row r="66" spans="1:15">
      <c r="A66" t="s">
        <v>2136</v>
      </c>
      <c r="B66" t="s">
        <v>2137</v>
      </c>
      <c r="C66" t="s">
        <v>2011</v>
      </c>
      <c r="F66" t="s">
        <v>2136</v>
      </c>
      <c r="G66" t="s">
        <v>2137</v>
      </c>
      <c r="H66" t="s">
        <v>2011</v>
      </c>
      <c r="K66">
        <f t="shared" ref="K66:K129" si="6">IF(A66&lt;&gt;F66,1,0)</f>
        <v>0</v>
      </c>
      <c r="L66">
        <f t="shared" ref="L66:L129" si="7">IF(B66&lt;&gt;G66,1,0)</f>
        <v>0</v>
      </c>
      <c r="M66">
        <f t="shared" ref="M66:M129" si="8">IF(C66&lt;&gt;H66,1,0)</f>
        <v>0</v>
      </c>
      <c r="N66">
        <f t="shared" ref="N66:N129" si="9">IF(D66&lt;&gt;I66,1,0)</f>
        <v>0</v>
      </c>
      <c r="O66">
        <f t="shared" ref="O66:O129" si="10">IF(E66&lt;&gt;J66,1,0)</f>
        <v>0</v>
      </c>
    </row>
    <row r="67" spans="1:15">
      <c r="A67" t="s">
        <v>2138</v>
      </c>
      <c r="B67" t="s">
        <v>2139</v>
      </c>
      <c r="C67" t="s">
        <v>2011</v>
      </c>
      <c r="F67" t="s">
        <v>2138</v>
      </c>
      <c r="G67" t="s">
        <v>2139</v>
      </c>
      <c r="H67" t="s">
        <v>2011</v>
      </c>
      <c r="K67">
        <f t="shared" si="6"/>
        <v>0</v>
      </c>
      <c r="L67">
        <f t="shared" si="7"/>
        <v>0</v>
      </c>
      <c r="M67">
        <f t="shared" si="8"/>
        <v>0</v>
      </c>
      <c r="N67">
        <f t="shared" si="9"/>
        <v>0</v>
      </c>
      <c r="O67">
        <f t="shared" si="10"/>
        <v>0</v>
      </c>
    </row>
    <row r="68" spans="1:15">
      <c r="A68" t="s">
        <v>2140</v>
      </c>
      <c r="B68" t="s">
        <v>2141</v>
      </c>
      <c r="C68" t="s">
        <v>2011</v>
      </c>
      <c r="D68" t="s">
        <v>2142</v>
      </c>
      <c r="F68" t="s">
        <v>2140</v>
      </c>
      <c r="G68" t="s">
        <v>2141</v>
      </c>
      <c r="H68" t="s">
        <v>2011</v>
      </c>
      <c r="I68" t="s">
        <v>2142</v>
      </c>
      <c r="K68">
        <f t="shared" si="6"/>
        <v>0</v>
      </c>
      <c r="L68">
        <f t="shared" si="7"/>
        <v>0</v>
      </c>
      <c r="M68">
        <f t="shared" si="8"/>
        <v>0</v>
      </c>
      <c r="N68">
        <f t="shared" si="9"/>
        <v>0</v>
      </c>
      <c r="O68">
        <f t="shared" si="10"/>
        <v>0</v>
      </c>
    </row>
    <row r="69" spans="1:15">
      <c r="A69" t="s">
        <v>2143</v>
      </c>
      <c r="B69" t="s">
        <v>2144</v>
      </c>
      <c r="C69" t="s">
        <v>2011</v>
      </c>
      <c r="D69" t="s">
        <v>2133</v>
      </c>
      <c r="F69" t="s">
        <v>2143</v>
      </c>
      <c r="G69" t="s">
        <v>2144</v>
      </c>
      <c r="H69" t="s">
        <v>2011</v>
      </c>
      <c r="I69" t="s">
        <v>2133</v>
      </c>
      <c r="K69">
        <f t="shared" si="6"/>
        <v>0</v>
      </c>
      <c r="L69">
        <f t="shared" si="7"/>
        <v>0</v>
      </c>
      <c r="M69">
        <f t="shared" si="8"/>
        <v>0</v>
      </c>
      <c r="N69">
        <f t="shared" si="9"/>
        <v>0</v>
      </c>
      <c r="O69">
        <f t="shared" si="10"/>
        <v>0</v>
      </c>
    </row>
    <row r="70" spans="1:15">
      <c r="A70" t="s">
        <v>2145</v>
      </c>
      <c r="B70" t="s">
        <v>2146</v>
      </c>
      <c r="C70" t="s">
        <v>2011</v>
      </c>
      <c r="F70" t="s">
        <v>2145</v>
      </c>
      <c r="G70" t="s">
        <v>2146</v>
      </c>
      <c r="H70" t="s">
        <v>2011</v>
      </c>
      <c r="K70">
        <f t="shared" si="6"/>
        <v>0</v>
      </c>
      <c r="L70">
        <f t="shared" si="7"/>
        <v>0</v>
      </c>
      <c r="M70">
        <f t="shared" si="8"/>
        <v>0</v>
      </c>
      <c r="N70">
        <f t="shared" si="9"/>
        <v>0</v>
      </c>
      <c r="O70">
        <f t="shared" si="10"/>
        <v>0</v>
      </c>
    </row>
    <row r="71" spans="1:15">
      <c r="A71" t="s">
        <v>2147</v>
      </c>
      <c r="B71" t="s">
        <v>2148</v>
      </c>
      <c r="C71" t="s">
        <v>2011</v>
      </c>
      <c r="F71" t="s">
        <v>2147</v>
      </c>
      <c r="G71" t="s">
        <v>2148</v>
      </c>
      <c r="H71" t="s">
        <v>2011</v>
      </c>
      <c r="K71">
        <f t="shared" si="6"/>
        <v>0</v>
      </c>
      <c r="L71">
        <f t="shared" si="7"/>
        <v>0</v>
      </c>
      <c r="M71">
        <f t="shared" si="8"/>
        <v>0</v>
      </c>
      <c r="N71">
        <f t="shared" si="9"/>
        <v>0</v>
      </c>
      <c r="O71">
        <f t="shared" si="10"/>
        <v>0</v>
      </c>
    </row>
    <row r="72" spans="1:15">
      <c r="A72" t="s">
        <v>2149</v>
      </c>
      <c r="B72" t="s">
        <v>2150</v>
      </c>
      <c r="C72" t="s">
        <v>2011</v>
      </c>
      <c r="D72" t="s">
        <v>2106</v>
      </c>
      <c r="F72" t="s">
        <v>2149</v>
      </c>
      <c r="G72" t="s">
        <v>2150</v>
      </c>
      <c r="H72" t="s">
        <v>2011</v>
      </c>
      <c r="I72" t="s">
        <v>2106</v>
      </c>
      <c r="K72">
        <f t="shared" si="6"/>
        <v>0</v>
      </c>
      <c r="L72">
        <f t="shared" si="7"/>
        <v>0</v>
      </c>
      <c r="M72">
        <f t="shared" si="8"/>
        <v>0</v>
      </c>
      <c r="N72">
        <f t="shared" si="9"/>
        <v>0</v>
      </c>
      <c r="O72">
        <f t="shared" si="10"/>
        <v>0</v>
      </c>
    </row>
    <row r="73" spans="1:15">
      <c r="A73" t="s">
        <v>2151</v>
      </c>
      <c r="B73" t="s">
        <v>2152</v>
      </c>
      <c r="C73" t="s">
        <v>2011</v>
      </c>
      <c r="D73" t="s">
        <v>2106</v>
      </c>
      <c r="F73" t="s">
        <v>2151</v>
      </c>
      <c r="G73" t="s">
        <v>2152</v>
      </c>
      <c r="H73" t="s">
        <v>2011</v>
      </c>
      <c r="I73" t="s">
        <v>2106</v>
      </c>
      <c r="K73">
        <f t="shared" si="6"/>
        <v>0</v>
      </c>
      <c r="L73">
        <f t="shared" si="7"/>
        <v>0</v>
      </c>
      <c r="M73">
        <f t="shared" si="8"/>
        <v>0</v>
      </c>
      <c r="N73">
        <f t="shared" si="9"/>
        <v>0</v>
      </c>
      <c r="O73">
        <f t="shared" si="10"/>
        <v>0</v>
      </c>
    </row>
    <row r="74" spans="1:15">
      <c r="A74" t="s">
        <v>2153</v>
      </c>
      <c r="B74" t="s">
        <v>2154</v>
      </c>
      <c r="C74" t="s">
        <v>2011</v>
      </c>
      <c r="D74" t="s">
        <v>2106</v>
      </c>
      <c r="F74" t="s">
        <v>2153</v>
      </c>
      <c r="G74" t="s">
        <v>2154</v>
      </c>
      <c r="H74" t="s">
        <v>2011</v>
      </c>
      <c r="I74" t="s">
        <v>2106</v>
      </c>
      <c r="K74">
        <f t="shared" si="6"/>
        <v>0</v>
      </c>
      <c r="L74">
        <f t="shared" si="7"/>
        <v>0</v>
      </c>
      <c r="M74">
        <f t="shared" si="8"/>
        <v>0</v>
      </c>
      <c r="N74">
        <f t="shared" si="9"/>
        <v>0</v>
      </c>
      <c r="O74">
        <f t="shared" si="10"/>
        <v>0</v>
      </c>
    </row>
    <row r="75" spans="1:15">
      <c r="A75" t="s">
        <v>2155</v>
      </c>
      <c r="B75" t="s">
        <v>2156</v>
      </c>
      <c r="C75" t="s">
        <v>2011</v>
      </c>
      <c r="D75" t="s">
        <v>2106</v>
      </c>
      <c r="F75" t="s">
        <v>2155</v>
      </c>
      <c r="G75" t="s">
        <v>2156</v>
      </c>
      <c r="H75" t="s">
        <v>2011</v>
      </c>
      <c r="I75" t="s">
        <v>2106</v>
      </c>
      <c r="K75">
        <f t="shared" si="6"/>
        <v>0</v>
      </c>
      <c r="L75">
        <f t="shared" si="7"/>
        <v>0</v>
      </c>
      <c r="M75">
        <f t="shared" si="8"/>
        <v>0</v>
      </c>
      <c r="N75">
        <f t="shared" si="9"/>
        <v>0</v>
      </c>
      <c r="O75">
        <f t="shared" si="10"/>
        <v>0</v>
      </c>
    </row>
    <row r="76" spans="1:15">
      <c r="A76" t="s">
        <v>2157</v>
      </c>
      <c r="B76" t="s">
        <v>2158</v>
      </c>
      <c r="C76" t="s">
        <v>2011</v>
      </c>
      <c r="F76" t="s">
        <v>2157</v>
      </c>
      <c r="G76" t="s">
        <v>2158</v>
      </c>
      <c r="H76" t="s">
        <v>2011</v>
      </c>
      <c r="K76">
        <f t="shared" si="6"/>
        <v>0</v>
      </c>
      <c r="L76">
        <f t="shared" si="7"/>
        <v>0</v>
      </c>
      <c r="M76">
        <f t="shared" si="8"/>
        <v>0</v>
      </c>
      <c r="N76">
        <f t="shared" si="9"/>
        <v>0</v>
      </c>
      <c r="O76">
        <f t="shared" si="10"/>
        <v>0</v>
      </c>
    </row>
    <row r="77" spans="1:15">
      <c r="A77" t="s">
        <v>2159</v>
      </c>
      <c r="B77" t="s">
        <v>2160</v>
      </c>
      <c r="C77" t="s">
        <v>2011</v>
      </c>
      <c r="F77" t="s">
        <v>2159</v>
      </c>
      <c r="G77" t="s">
        <v>2160</v>
      </c>
      <c r="H77" t="s">
        <v>2011</v>
      </c>
      <c r="K77">
        <f t="shared" si="6"/>
        <v>0</v>
      </c>
      <c r="L77">
        <f t="shared" si="7"/>
        <v>0</v>
      </c>
      <c r="M77">
        <f t="shared" si="8"/>
        <v>0</v>
      </c>
      <c r="N77">
        <f t="shared" si="9"/>
        <v>0</v>
      </c>
      <c r="O77">
        <f t="shared" si="10"/>
        <v>0</v>
      </c>
    </row>
    <row r="78" spans="1:15">
      <c r="A78" t="s">
        <v>2161</v>
      </c>
      <c r="B78" t="s">
        <v>2162</v>
      </c>
      <c r="C78" t="s">
        <v>2011</v>
      </c>
      <c r="F78" t="s">
        <v>2161</v>
      </c>
      <c r="G78" t="s">
        <v>2162</v>
      </c>
      <c r="H78" t="s">
        <v>2011</v>
      </c>
      <c r="K78">
        <f t="shared" si="6"/>
        <v>0</v>
      </c>
      <c r="L78">
        <f t="shared" si="7"/>
        <v>0</v>
      </c>
      <c r="M78">
        <f t="shared" si="8"/>
        <v>0</v>
      </c>
      <c r="N78">
        <f t="shared" si="9"/>
        <v>0</v>
      </c>
      <c r="O78">
        <f t="shared" si="10"/>
        <v>0</v>
      </c>
    </row>
    <row r="79" spans="1:15">
      <c r="A79" t="s">
        <v>2163</v>
      </c>
      <c r="B79" t="s">
        <v>2164</v>
      </c>
      <c r="C79" t="s">
        <v>2011</v>
      </c>
      <c r="F79" t="s">
        <v>2163</v>
      </c>
      <c r="G79" t="s">
        <v>2164</v>
      </c>
      <c r="H79" t="s">
        <v>2011</v>
      </c>
      <c r="K79">
        <f t="shared" si="6"/>
        <v>0</v>
      </c>
      <c r="L79">
        <f t="shared" si="7"/>
        <v>0</v>
      </c>
      <c r="M79">
        <f t="shared" si="8"/>
        <v>0</v>
      </c>
      <c r="N79">
        <f t="shared" si="9"/>
        <v>0</v>
      </c>
      <c r="O79">
        <f t="shared" si="10"/>
        <v>0</v>
      </c>
    </row>
    <row r="80" spans="1:15">
      <c r="A80" t="s">
        <v>2165</v>
      </c>
      <c r="B80" t="s">
        <v>2166</v>
      </c>
      <c r="C80" t="s">
        <v>2011</v>
      </c>
      <c r="F80" t="s">
        <v>2165</v>
      </c>
      <c r="G80" t="s">
        <v>2166</v>
      </c>
      <c r="H80" t="s">
        <v>2011</v>
      </c>
      <c r="K80">
        <f t="shared" si="6"/>
        <v>0</v>
      </c>
      <c r="L80">
        <f t="shared" si="7"/>
        <v>0</v>
      </c>
      <c r="M80">
        <f t="shared" si="8"/>
        <v>0</v>
      </c>
      <c r="N80">
        <f t="shared" si="9"/>
        <v>0</v>
      </c>
      <c r="O80">
        <f t="shared" si="10"/>
        <v>0</v>
      </c>
    </row>
    <row r="81" spans="1:15">
      <c r="A81" t="s">
        <v>2167</v>
      </c>
      <c r="B81" t="s">
        <v>2168</v>
      </c>
      <c r="C81" t="s">
        <v>2011</v>
      </c>
      <c r="F81" t="s">
        <v>2167</v>
      </c>
      <c r="G81" t="s">
        <v>2168</v>
      </c>
      <c r="H81" t="s">
        <v>2011</v>
      </c>
      <c r="K81">
        <f t="shared" si="6"/>
        <v>0</v>
      </c>
      <c r="L81">
        <f t="shared" si="7"/>
        <v>0</v>
      </c>
      <c r="M81">
        <f t="shared" si="8"/>
        <v>0</v>
      </c>
      <c r="N81">
        <f t="shared" si="9"/>
        <v>0</v>
      </c>
      <c r="O81">
        <f t="shared" si="10"/>
        <v>0</v>
      </c>
    </row>
    <row r="82" spans="1:15">
      <c r="A82" t="s">
        <v>2169</v>
      </c>
      <c r="B82" t="s">
        <v>2170</v>
      </c>
      <c r="C82" t="s">
        <v>2011</v>
      </c>
      <c r="F82" t="s">
        <v>2169</v>
      </c>
      <c r="G82" t="s">
        <v>2170</v>
      </c>
      <c r="H82" t="s">
        <v>2011</v>
      </c>
      <c r="K82">
        <f t="shared" si="6"/>
        <v>0</v>
      </c>
      <c r="L82">
        <f t="shared" si="7"/>
        <v>0</v>
      </c>
      <c r="M82">
        <f t="shared" si="8"/>
        <v>0</v>
      </c>
      <c r="N82">
        <f t="shared" si="9"/>
        <v>0</v>
      </c>
      <c r="O82">
        <f t="shared" si="10"/>
        <v>0</v>
      </c>
    </row>
    <row r="83" spans="1:15">
      <c r="A83" t="s">
        <v>2171</v>
      </c>
      <c r="B83" t="s">
        <v>2172</v>
      </c>
      <c r="C83" t="s">
        <v>2011</v>
      </c>
      <c r="F83" t="s">
        <v>2171</v>
      </c>
      <c r="G83" t="s">
        <v>2172</v>
      </c>
      <c r="H83" t="s">
        <v>2011</v>
      </c>
      <c r="K83">
        <f t="shared" si="6"/>
        <v>0</v>
      </c>
      <c r="L83">
        <f t="shared" si="7"/>
        <v>0</v>
      </c>
      <c r="M83">
        <f t="shared" si="8"/>
        <v>0</v>
      </c>
      <c r="N83">
        <f t="shared" si="9"/>
        <v>0</v>
      </c>
      <c r="O83">
        <f t="shared" si="10"/>
        <v>0</v>
      </c>
    </row>
    <row r="84" spans="1:15">
      <c r="A84" t="s">
        <v>2173</v>
      </c>
      <c r="B84" t="s">
        <v>2174</v>
      </c>
      <c r="C84" t="s">
        <v>2011</v>
      </c>
      <c r="F84" t="s">
        <v>2173</v>
      </c>
      <c r="G84" t="s">
        <v>2174</v>
      </c>
      <c r="H84" t="s">
        <v>2011</v>
      </c>
      <c r="K84">
        <f t="shared" si="6"/>
        <v>0</v>
      </c>
      <c r="L84">
        <f t="shared" si="7"/>
        <v>0</v>
      </c>
      <c r="M84">
        <f t="shared" si="8"/>
        <v>0</v>
      </c>
      <c r="N84">
        <f t="shared" si="9"/>
        <v>0</v>
      </c>
      <c r="O84">
        <f t="shared" si="10"/>
        <v>0</v>
      </c>
    </row>
    <row r="85" spans="1:15">
      <c r="A85" t="s">
        <v>2175</v>
      </c>
      <c r="B85" t="s">
        <v>2176</v>
      </c>
      <c r="C85" t="s">
        <v>2011</v>
      </c>
      <c r="F85" t="s">
        <v>2175</v>
      </c>
      <c r="G85" t="s">
        <v>2176</v>
      </c>
      <c r="H85" t="s">
        <v>2011</v>
      </c>
      <c r="K85">
        <f t="shared" si="6"/>
        <v>0</v>
      </c>
      <c r="L85">
        <f t="shared" si="7"/>
        <v>0</v>
      </c>
      <c r="M85">
        <f t="shared" si="8"/>
        <v>0</v>
      </c>
      <c r="N85">
        <f t="shared" si="9"/>
        <v>0</v>
      </c>
      <c r="O85">
        <f t="shared" si="10"/>
        <v>0</v>
      </c>
    </row>
    <row r="86" spans="1:15">
      <c r="A86" t="s">
        <v>2177</v>
      </c>
      <c r="B86" t="s">
        <v>2178</v>
      </c>
      <c r="C86" t="s">
        <v>2011</v>
      </c>
      <c r="D86" t="s">
        <v>2179</v>
      </c>
      <c r="F86" t="s">
        <v>2177</v>
      </c>
      <c r="G86" t="s">
        <v>2178</v>
      </c>
      <c r="H86" t="s">
        <v>2011</v>
      </c>
      <c r="I86" t="s">
        <v>2179</v>
      </c>
      <c r="K86">
        <f t="shared" si="6"/>
        <v>0</v>
      </c>
      <c r="L86">
        <f t="shared" si="7"/>
        <v>0</v>
      </c>
      <c r="M86">
        <f t="shared" si="8"/>
        <v>0</v>
      </c>
      <c r="N86">
        <f t="shared" si="9"/>
        <v>0</v>
      </c>
      <c r="O86">
        <f t="shared" si="10"/>
        <v>0</v>
      </c>
    </row>
    <row r="87" spans="1:15">
      <c r="A87" t="s">
        <v>2180</v>
      </c>
      <c r="B87" t="s">
        <v>2181</v>
      </c>
      <c r="C87" t="s">
        <v>2011</v>
      </c>
      <c r="D87" t="s">
        <v>2182</v>
      </c>
      <c r="F87" t="s">
        <v>2180</v>
      </c>
      <c r="G87" t="s">
        <v>2181</v>
      </c>
      <c r="H87" t="s">
        <v>2011</v>
      </c>
      <c r="I87" t="s">
        <v>2182</v>
      </c>
      <c r="K87">
        <f t="shared" si="6"/>
        <v>0</v>
      </c>
      <c r="L87">
        <f t="shared" si="7"/>
        <v>0</v>
      </c>
      <c r="M87">
        <f t="shared" si="8"/>
        <v>0</v>
      </c>
      <c r="N87">
        <f t="shared" si="9"/>
        <v>0</v>
      </c>
      <c r="O87">
        <f t="shared" si="10"/>
        <v>0</v>
      </c>
    </row>
    <row r="88" spans="1:15">
      <c r="A88" t="s">
        <v>2183</v>
      </c>
      <c r="B88" t="s">
        <v>2184</v>
      </c>
      <c r="C88" t="s">
        <v>2011</v>
      </c>
      <c r="D88" t="s">
        <v>2185</v>
      </c>
      <c r="F88" t="s">
        <v>2183</v>
      </c>
      <c r="G88" t="s">
        <v>2184</v>
      </c>
      <c r="H88" t="s">
        <v>2011</v>
      </c>
      <c r="I88" t="s">
        <v>2185</v>
      </c>
      <c r="K88">
        <f t="shared" si="6"/>
        <v>0</v>
      </c>
      <c r="L88">
        <f t="shared" si="7"/>
        <v>0</v>
      </c>
      <c r="M88">
        <f t="shared" si="8"/>
        <v>0</v>
      </c>
      <c r="N88">
        <f t="shared" si="9"/>
        <v>0</v>
      </c>
      <c r="O88">
        <f t="shared" si="10"/>
        <v>0</v>
      </c>
    </row>
    <row r="89" spans="1:15">
      <c r="A89" t="s">
        <v>2186</v>
      </c>
      <c r="B89" t="s">
        <v>2187</v>
      </c>
      <c r="C89" t="s">
        <v>2011</v>
      </c>
      <c r="D89" t="s">
        <v>2188</v>
      </c>
      <c r="F89" t="s">
        <v>2186</v>
      </c>
      <c r="G89" t="s">
        <v>2187</v>
      </c>
      <c r="H89" t="s">
        <v>2011</v>
      </c>
      <c r="I89" t="s">
        <v>2188</v>
      </c>
      <c r="K89">
        <f t="shared" si="6"/>
        <v>0</v>
      </c>
      <c r="L89">
        <f t="shared" si="7"/>
        <v>0</v>
      </c>
      <c r="M89">
        <f t="shared" si="8"/>
        <v>0</v>
      </c>
      <c r="N89">
        <f t="shared" si="9"/>
        <v>0</v>
      </c>
      <c r="O89">
        <f t="shared" si="10"/>
        <v>0</v>
      </c>
    </row>
    <row r="90" spans="1:15">
      <c r="A90" t="s">
        <v>2189</v>
      </c>
      <c r="C90" t="s">
        <v>2011</v>
      </c>
      <c r="D90" t="s">
        <v>2190</v>
      </c>
      <c r="F90" t="s">
        <v>2189</v>
      </c>
      <c r="H90" t="s">
        <v>2011</v>
      </c>
      <c r="I90" t="s">
        <v>2190</v>
      </c>
      <c r="K90">
        <f t="shared" si="6"/>
        <v>0</v>
      </c>
      <c r="L90">
        <f t="shared" si="7"/>
        <v>0</v>
      </c>
      <c r="M90">
        <f t="shared" si="8"/>
        <v>0</v>
      </c>
      <c r="N90">
        <f t="shared" si="9"/>
        <v>0</v>
      </c>
      <c r="O90">
        <f t="shared" si="10"/>
        <v>0</v>
      </c>
    </row>
    <row r="91" spans="1:15">
      <c r="A91" t="s">
        <v>2191</v>
      </c>
      <c r="C91" t="s">
        <v>2011</v>
      </c>
      <c r="D91" t="s">
        <v>2190</v>
      </c>
      <c r="F91" t="s">
        <v>2191</v>
      </c>
      <c r="H91" t="s">
        <v>2011</v>
      </c>
      <c r="I91" t="s">
        <v>2190</v>
      </c>
      <c r="K91">
        <f t="shared" si="6"/>
        <v>0</v>
      </c>
      <c r="L91">
        <f t="shared" si="7"/>
        <v>0</v>
      </c>
      <c r="M91">
        <f t="shared" si="8"/>
        <v>0</v>
      </c>
      <c r="N91">
        <f t="shared" si="9"/>
        <v>0</v>
      </c>
      <c r="O91">
        <f t="shared" si="10"/>
        <v>0</v>
      </c>
    </row>
    <row r="92" spans="1:15">
      <c r="A92" t="s">
        <v>2192</v>
      </c>
      <c r="C92" t="s">
        <v>2011</v>
      </c>
      <c r="D92" t="s">
        <v>2190</v>
      </c>
      <c r="F92" t="s">
        <v>2192</v>
      </c>
      <c r="H92" t="s">
        <v>2011</v>
      </c>
      <c r="I92" t="s">
        <v>2190</v>
      </c>
      <c r="K92">
        <f t="shared" si="6"/>
        <v>0</v>
      </c>
      <c r="L92">
        <f t="shared" si="7"/>
        <v>0</v>
      </c>
      <c r="M92">
        <f t="shared" si="8"/>
        <v>0</v>
      </c>
      <c r="N92">
        <f t="shared" si="9"/>
        <v>0</v>
      </c>
      <c r="O92">
        <f t="shared" si="10"/>
        <v>0</v>
      </c>
    </row>
    <row r="93" spans="1:15">
      <c r="A93" t="s">
        <v>2193</v>
      </c>
      <c r="B93" t="s">
        <v>2194</v>
      </c>
      <c r="C93" t="s">
        <v>2011</v>
      </c>
      <c r="D93" t="s">
        <v>2195</v>
      </c>
      <c r="F93" t="s">
        <v>2193</v>
      </c>
      <c r="G93" t="s">
        <v>2194</v>
      </c>
      <c r="H93" t="s">
        <v>2011</v>
      </c>
      <c r="I93" t="s">
        <v>2195</v>
      </c>
      <c r="K93">
        <f t="shared" si="6"/>
        <v>0</v>
      </c>
      <c r="L93">
        <f t="shared" si="7"/>
        <v>0</v>
      </c>
      <c r="M93">
        <f t="shared" si="8"/>
        <v>0</v>
      </c>
      <c r="N93">
        <f t="shared" si="9"/>
        <v>0</v>
      </c>
      <c r="O93">
        <f t="shared" si="10"/>
        <v>0</v>
      </c>
    </row>
    <row r="94" spans="1:15">
      <c r="A94" t="s">
        <v>2196</v>
      </c>
      <c r="B94" t="s">
        <v>2197</v>
      </c>
      <c r="C94" t="s">
        <v>2011</v>
      </c>
      <c r="D94" t="s">
        <v>2198</v>
      </c>
      <c r="F94" t="s">
        <v>2196</v>
      </c>
      <c r="G94" t="s">
        <v>2197</v>
      </c>
      <c r="H94" t="s">
        <v>2011</v>
      </c>
      <c r="I94" t="s">
        <v>2198</v>
      </c>
      <c r="K94">
        <f t="shared" si="6"/>
        <v>0</v>
      </c>
      <c r="L94">
        <f t="shared" si="7"/>
        <v>0</v>
      </c>
      <c r="M94">
        <f t="shared" si="8"/>
        <v>0</v>
      </c>
      <c r="N94">
        <f t="shared" si="9"/>
        <v>0</v>
      </c>
      <c r="O94">
        <f t="shared" si="10"/>
        <v>0</v>
      </c>
    </row>
    <row r="95" spans="1:15">
      <c r="A95" t="s">
        <v>2199</v>
      </c>
      <c r="B95" t="s">
        <v>2200</v>
      </c>
      <c r="C95" t="s">
        <v>2011</v>
      </c>
      <c r="D95" t="s">
        <v>2201</v>
      </c>
      <c r="F95" t="s">
        <v>2199</v>
      </c>
      <c r="G95" t="s">
        <v>2200</v>
      </c>
      <c r="H95" t="s">
        <v>2011</v>
      </c>
      <c r="I95" t="s">
        <v>2201</v>
      </c>
      <c r="K95">
        <f t="shared" si="6"/>
        <v>0</v>
      </c>
      <c r="L95">
        <f t="shared" si="7"/>
        <v>0</v>
      </c>
      <c r="M95">
        <f t="shared" si="8"/>
        <v>0</v>
      </c>
      <c r="N95">
        <f t="shared" si="9"/>
        <v>0</v>
      </c>
      <c r="O95">
        <f t="shared" si="10"/>
        <v>0</v>
      </c>
    </row>
    <row r="96" spans="1:15">
      <c r="A96" t="s">
        <v>2202</v>
      </c>
      <c r="C96" t="s">
        <v>2011</v>
      </c>
      <c r="D96" t="s">
        <v>2190</v>
      </c>
      <c r="F96" t="s">
        <v>2202</v>
      </c>
      <c r="H96" t="s">
        <v>2011</v>
      </c>
      <c r="I96" t="s">
        <v>2190</v>
      </c>
      <c r="K96">
        <f t="shared" si="6"/>
        <v>0</v>
      </c>
      <c r="L96">
        <f t="shared" si="7"/>
        <v>0</v>
      </c>
      <c r="M96">
        <f t="shared" si="8"/>
        <v>0</v>
      </c>
      <c r="N96">
        <f t="shared" si="9"/>
        <v>0</v>
      </c>
      <c r="O96">
        <f t="shared" si="10"/>
        <v>0</v>
      </c>
    </row>
    <row r="97" spans="1:15">
      <c r="A97" t="s">
        <v>2203</v>
      </c>
      <c r="C97" t="s">
        <v>2011</v>
      </c>
      <c r="D97" t="s">
        <v>2190</v>
      </c>
      <c r="F97" t="s">
        <v>2203</v>
      </c>
      <c r="H97" t="s">
        <v>2011</v>
      </c>
      <c r="I97" t="s">
        <v>2190</v>
      </c>
      <c r="K97">
        <f t="shared" si="6"/>
        <v>0</v>
      </c>
      <c r="L97">
        <f t="shared" si="7"/>
        <v>0</v>
      </c>
      <c r="M97">
        <f t="shared" si="8"/>
        <v>0</v>
      </c>
      <c r="N97">
        <f t="shared" si="9"/>
        <v>0</v>
      </c>
      <c r="O97">
        <f t="shared" si="10"/>
        <v>0</v>
      </c>
    </row>
    <row r="98" spans="1:15">
      <c r="A98" t="s">
        <v>2204</v>
      </c>
      <c r="B98" t="s">
        <v>2205</v>
      </c>
      <c r="C98" t="s">
        <v>2011</v>
      </c>
      <c r="D98" t="s">
        <v>2206</v>
      </c>
      <c r="F98" t="s">
        <v>2204</v>
      </c>
      <c r="G98" t="s">
        <v>2205</v>
      </c>
      <c r="H98" t="s">
        <v>2011</v>
      </c>
      <c r="I98" t="s">
        <v>2206</v>
      </c>
      <c r="K98">
        <f t="shared" si="6"/>
        <v>0</v>
      </c>
      <c r="L98">
        <f t="shared" si="7"/>
        <v>0</v>
      </c>
      <c r="M98">
        <f t="shared" si="8"/>
        <v>0</v>
      </c>
      <c r="N98">
        <f t="shared" si="9"/>
        <v>0</v>
      </c>
      <c r="O98">
        <f t="shared" si="10"/>
        <v>0</v>
      </c>
    </row>
    <row r="99" spans="1:15">
      <c r="A99" t="s">
        <v>2207</v>
      </c>
      <c r="B99" t="s">
        <v>2208</v>
      </c>
      <c r="C99" t="s">
        <v>2011</v>
      </c>
      <c r="D99" t="s">
        <v>2209</v>
      </c>
      <c r="F99" t="s">
        <v>2207</v>
      </c>
      <c r="G99" t="s">
        <v>2208</v>
      </c>
      <c r="H99" t="s">
        <v>2011</v>
      </c>
      <c r="I99" t="s">
        <v>2209</v>
      </c>
      <c r="K99">
        <f t="shared" si="6"/>
        <v>0</v>
      </c>
      <c r="L99">
        <f t="shared" si="7"/>
        <v>0</v>
      </c>
      <c r="M99">
        <f t="shared" si="8"/>
        <v>0</v>
      </c>
      <c r="N99">
        <f t="shared" si="9"/>
        <v>0</v>
      </c>
      <c r="O99">
        <f t="shared" si="10"/>
        <v>0</v>
      </c>
    </row>
    <row r="100" spans="1:15">
      <c r="A100" t="s">
        <v>2210</v>
      </c>
      <c r="B100" t="s">
        <v>2211</v>
      </c>
      <c r="C100" t="s">
        <v>2011</v>
      </c>
      <c r="D100" t="s">
        <v>2212</v>
      </c>
      <c r="F100" t="s">
        <v>2210</v>
      </c>
      <c r="G100" t="s">
        <v>2211</v>
      </c>
      <c r="H100" t="s">
        <v>2011</v>
      </c>
      <c r="I100" t="s">
        <v>2212</v>
      </c>
      <c r="K100">
        <f t="shared" si="6"/>
        <v>0</v>
      </c>
      <c r="L100">
        <f t="shared" si="7"/>
        <v>0</v>
      </c>
      <c r="M100">
        <f t="shared" si="8"/>
        <v>0</v>
      </c>
      <c r="N100">
        <f t="shared" si="9"/>
        <v>0</v>
      </c>
      <c r="O100">
        <f t="shared" si="10"/>
        <v>0</v>
      </c>
    </row>
    <row r="101" spans="1:15">
      <c r="A101" t="s">
        <v>2213</v>
      </c>
      <c r="B101" t="s">
        <v>2214</v>
      </c>
      <c r="C101" t="s">
        <v>2011</v>
      </c>
      <c r="D101" t="s">
        <v>2215</v>
      </c>
      <c r="F101" t="s">
        <v>2213</v>
      </c>
      <c r="G101" t="s">
        <v>2214</v>
      </c>
      <c r="H101" t="s">
        <v>2011</v>
      </c>
      <c r="I101" t="s">
        <v>2215</v>
      </c>
      <c r="K101">
        <f t="shared" si="6"/>
        <v>0</v>
      </c>
      <c r="L101">
        <f t="shared" si="7"/>
        <v>0</v>
      </c>
      <c r="M101">
        <f t="shared" si="8"/>
        <v>0</v>
      </c>
      <c r="N101">
        <f t="shared" si="9"/>
        <v>0</v>
      </c>
      <c r="O101">
        <f t="shared" si="10"/>
        <v>0</v>
      </c>
    </row>
    <row r="102" spans="1:15">
      <c r="A102" t="s">
        <v>2216</v>
      </c>
      <c r="B102" t="s">
        <v>2217</v>
      </c>
      <c r="C102" t="s">
        <v>2011</v>
      </c>
      <c r="D102" t="s">
        <v>2218</v>
      </c>
      <c r="F102" t="s">
        <v>2216</v>
      </c>
      <c r="G102" t="s">
        <v>2217</v>
      </c>
      <c r="H102" t="s">
        <v>2011</v>
      </c>
      <c r="I102" t="s">
        <v>2218</v>
      </c>
      <c r="K102">
        <f t="shared" si="6"/>
        <v>0</v>
      </c>
      <c r="L102">
        <f t="shared" si="7"/>
        <v>0</v>
      </c>
      <c r="M102">
        <f t="shared" si="8"/>
        <v>0</v>
      </c>
      <c r="N102">
        <f t="shared" si="9"/>
        <v>0</v>
      </c>
      <c r="O102">
        <f t="shared" si="10"/>
        <v>0</v>
      </c>
    </row>
    <row r="103" spans="1:15">
      <c r="A103" t="s">
        <v>2219</v>
      </c>
      <c r="B103" t="s">
        <v>2220</v>
      </c>
      <c r="C103" t="s">
        <v>2011</v>
      </c>
      <c r="D103" t="s">
        <v>2221</v>
      </c>
      <c r="F103" t="s">
        <v>2219</v>
      </c>
      <c r="G103" t="s">
        <v>2220</v>
      </c>
      <c r="H103" t="s">
        <v>2011</v>
      </c>
      <c r="I103" t="s">
        <v>2221</v>
      </c>
      <c r="K103">
        <f t="shared" si="6"/>
        <v>0</v>
      </c>
      <c r="L103">
        <f t="shared" si="7"/>
        <v>0</v>
      </c>
      <c r="M103">
        <f t="shared" si="8"/>
        <v>0</v>
      </c>
      <c r="N103">
        <f t="shared" si="9"/>
        <v>0</v>
      </c>
      <c r="O103">
        <f t="shared" si="10"/>
        <v>0</v>
      </c>
    </row>
    <row r="104" spans="1:15">
      <c r="A104" t="s">
        <v>2222</v>
      </c>
      <c r="B104" t="s">
        <v>2223</v>
      </c>
      <c r="C104" t="s">
        <v>2011</v>
      </c>
      <c r="D104" t="s">
        <v>2224</v>
      </c>
      <c r="F104" t="s">
        <v>2222</v>
      </c>
      <c r="G104" t="s">
        <v>2223</v>
      </c>
      <c r="H104" t="s">
        <v>2011</v>
      </c>
      <c r="I104" t="s">
        <v>2224</v>
      </c>
      <c r="K104">
        <f t="shared" si="6"/>
        <v>0</v>
      </c>
      <c r="L104">
        <f t="shared" si="7"/>
        <v>0</v>
      </c>
      <c r="M104">
        <f t="shared" si="8"/>
        <v>0</v>
      </c>
      <c r="N104">
        <f t="shared" si="9"/>
        <v>0</v>
      </c>
      <c r="O104">
        <f t="shared" si="10"/>
        <v>0</v>
      </c>
    </row>
    <row r="105" spans="1:15">
      <c r="A105" t="s">
        <v>2225</v>
      </c>
      <c r="B105" t="s">
        <v>2226</v>
      </c>
      <c r="C105" t="s">
        <v>2011</v>
      </c>
      <c r="D105" t="s">
        <v>2227</v>
      </c>
      <c r="F105" t="s">
        <v>2225</v>
      </c>
      <c r="G105" t="s">
        <v>2226</v>
      </c>
      <c r="H105" t="s">
        <v>2011</v>
      </c>
      <c r="I105" t="s">
        <v>2227</v>
      </c>
      <c r="K105">
        <f t="shared" si="6"/>
        <v>0</v>
      </c>
      <c r="L105">
        <f t="shared" si="7"/>
        <v>0</v>
      </c>
      <c r="M105">
        <f t="shared" si="8"/>
        <v>0</v>
      </c>
      <c r="N105">
        <f t="shared" si="9"/>
        <v>0</v>
      </c>
      <c r="O105">
        <f t="shared" si="10"/>
        <v>0</v>
      </c>
    </row>
    <row r="106" spans="1:15">
      <c r="A106" t="s">
        <v>2228</v>
      </c>
      <c r="B106" t="s">
        <v>2229</v>
      </c>
      <c r="C106" t="s">
        <v>2011</v>
      </c>
      <c r="D106" t="s">
        <v>2230</v>
      </c>
      <c r="F106" t="s">
        <v>2228</v>
      </c>
      <c r="G106" t="s">
        <v>2229</v>
      </c>
      <c r="H106" t="s">
        <v>2011</v>
      </c>
      <c r="I106" t="s">
        <v>2230</v>
      </c>
      <c r="K106">
        <f t="shared" si="6"/>
        <v>0</v>
      </c>
      <c r="L106">
        <f t="shared" si="7"/>
        <v>0</v>
      </c>
      <c r="M106">
        <f t="shared" si="8"/>
        <v>0</v>
      </c>
      <c r="N106">
        <f t="shared" si="9"/>
        <v>0</v>
      </c>
      <c r="O106">
        <f t="shared" si="10"/>
        <v>0</v>
      </c>
    </row>
    <row r="107" spans="1:15">
      <c r="A107" t="s">
        <v>2231</v>
      </c>
      <c r="B107" t="s">
        <v>2232</v>
      </c>
      <c r="C107" t="s">
        <v>2011</v>
      </c>
      <c r="D107" t="s">
        <v>2233</v>
      </c>
      <c r="F107" t="s">
        <v>2231</v>
      </c>
      <c r="G107" t="s">
        <v>2232</v>
      </c>
      <c r="H107" t="s">
        <v>2011</v>
      </c>
      <c r="I107" t="s">
        <v>2233</v>
      </c>
      <c r="K107">
        <f t="shared" si="6"/>
        <v>0</v>
      </c>
      <c r="L107">
        <f t="shared" si="7"/>
        <v>0</v>
      </c>
      <c r="M107">
        <f t="shared" si="8"/>
        <v>0</v>
      </c>
      <c r="N107">
        <f t="shared" si="9"/>
        <v>0</v>
      </c>
      <c r="O107">
        <f t="shared" si="10"/>
        <v>0</v>
      </c>
    </row>
    <row r="108" spans="1:15">
      <c r="A108" t="s">
        <v>2234</v>
      </c>
      <c r="B108" t="s">
        <v>2235</v>
      </c>
      <c r="C108" t="s">
        <v>2011</v>
      </c>
      <c r="D108" t="s">
        <v>2236</v>
      </c>
      <c r="F108" t="s">
        <v>2234</v>
      </c>
      <c r="G108" t="s">
        <v>2235</v>
      </c>
      <c r="H108" t="s">
        <v>2011</v>
      </c>
      <c r="I108" t="s">
        <v>2236</v>
      </c>
      <c r="K108">
        <f t="shared" si="6"/>
        <v>0</v>
      </c>
      <c r="L108">
        <f t="shared" si="7"/>
        <v>0</v>
      </c>
      <c r="M108">
        <f t="shared" si="8"/>
        <v>0</v>
      </c>
      <c r="N108">
        <f t="shared" si="9"/>
        <v>0</v>
      </c>
      <c r="O108">
        <f t="shared" si="10"/>
        <v>0</v>
      </c>
    </row>
    <row r="109" spans="1:15">
      <c r="A109" t="s">
        <v>2237</v>
      </c>
      <c r="B109" t="s">
        <v>2238</v>
      </c>
      <c r="C109" t="s">
        <v>2011</v>
      </c>
      <c r="D109" t="s">
        <v>2239</v>
      </c>
      <c r="F109" t="s">
        <v>2237</v>
      </c>
      <c r="G109" t="s">
        <v>2238</v>
      </c>
      <c r="H109" t="s">
        <v>2011</v>
      </c>
      <c r="I109" t="s">
        <v>2239</v>
      </c>
      <c r="K109">
        <f t="shared" si="6"/>
        <v>0</v>
      </c>
      <c r="L109">
        <f t="shared" si="7"/>
        <v>0</v>
      </c>
      <c r="M109">
        <f t="shared" si="8"/>
        <v>0</v>
      </c>
      <c r="N109">
        <f t="shared" si="9"/>
        <v>0</v>
      </c>
      <c r="O109">
        <f t="shared" si="10"/>
        <v>0</v>
      </c>
    </row>
    <row r="110" spans="1:15">
      <c r="A110" t="s">
        <v>2240</v>
      </c>
      <c r="B110" t="s">
        <v>2241</v>
      </c>
      <c r="C110" t="s">
        <v>2011</v>
      </c>
      <c r="D110" t="s">
        <v>2242</v>
      </c>
      <c r="F110" t="s">
        <v>2240</v>
      </c>
      <c r="G110" t="s">
        <v>2241</v>
      </c>
      <c r="H110" t="s">
        <v>2011</v>
      </c>
      <c r="I110" t="s">
        <v>2242</v>
      </c>
      <c r="K110">
        <f t="shared" si="6"/>
        <v>0</v>
      </c>
      <c r="L110">
        <f t="shared" si="7"/>
        <v>0</v>
      </c>
      <c r="M110">
        <f t="shared" si="8"/>
        <v>0</v>
      </c>
      <c r="N110">
        <f t="shared" si="9"/>
        <v>0</v>
      </c>
      <c r="O110">
        <f t="shared" si="10"/>
        <v>0</v>
      </c>
    </row>
    <row r="111" spans="1:15">
      <c r="A111" t="s">
        <v>2243</v>
      </c>
      <c r="B111" t="s">
        <v>2244</v>
      </c>
      <c r="C111" t="s">
        <v>2011</v>
      </c>
      <c r="D111" t="s">
        <v>2245</v>
      </c>
      <c r="F111" t="s">
        <v>2243</v>
      </c>
      <c r="G111" t="s">
        <v>2244</v>
      </c>
      <c r="H111" t="s">
        <v>2011</v>
      </c>
      <c r="I111" t="s">
        <v>2245</v>
      </c>
      <c r="K111">
        <f t="shared" si="6"/>
        <v>0</v>
      </c>
      <c r="L111">
        <f t="shared" si="7"/>
        <v>0</v>
      </c>
      <c r="M111">
        <f t="shared" si="8"/>
        <v>0</v>
      </c>
      <c r="N111">
        <f t="shared" si="9"/>
        <v>0</v>
      </c>
      <c r="O111">
        <f t="shared" si="10"/>
        <v>0</v>
      </c>
    </row>
    <row r="112" spans="1:15">
      <c r="A112" t="s">
        <v>2246</v>
      </c>
      <c r="B112" t="s">
        <v>2247</v>
      </c>
      <c r="C112" t="s">
        <v>2011</v>
      </c>
      <c r="D112" t="s">
        <v>2248</v>
      </c>
      <c r="F112" t="s">
        <v>2246</v>
      </c>
      <c r="G112" t="s">
        <v>2247</v>
      </c>
      <c r="H112" t="s">
        <v>2011</v>
      </c>
      <c r="I112" t="s">
        <v>2248</v>
      </c>
      <c r="K112">
        <f t="shared" si="6"/>
        <v>0</v>
      </c>
      <c r="L112">
        <f t="shared" si="7"/>
        <v>0</v>
      </c>
      <c r="M112">
        <f t="shared" si="8"/>
        <v>0</v>
      </c>
      <c r="N112">
        <f t="shared" si="9"/>
        <v>0</v>
      </c>
      <c r="O112">
        <f t="shared" si="10"/>
        <v>0</v>
      </c>
    </row>
    <row r="113" spans="1:15">
      <c r="A113" t="s">
        <v>2249</v>
      </c>
      <c r="B113" t="s">
        <v>2250</v>
      </c>
      <c r="C113" t="s">
        <v>2011</v>
      </c>
      <c r="D113" t="s">
        <v>2251</v>
      </c>
      <c r="F113" t="s">
        <v>2249</v>
      </c>
      <c r="G113" t="s">
        <v>2250</v>
      </c>
      <c r="H113" t="s">
        <v>2011</v>
      </c>
      <c r="I113" t="s">
        <v>2251</v>
      </c>
      <c r="K113">
        <f t="shared" si="6"/>
        <v>0</v>
      </c>
      <c r="L113">
        <f t="shared" si="7"/>
        <v>0</v>
      </c>
      <c r="M113">
        <f t="shared" si="8"/>
        <v>0</v>
      </c>
      <c r="N113">
        <f t="shared" si="9"/>
        <v>0</v>
      </c>
      <c r="O113">
        <f t="shared" si="10"/>
        <v>0</v>
      </c>
    </row>
    <row r="114" spans="1:15">
      <c r="A114" t="s">
        <v>2252</v>
      </c>
      <c r="B114" t="s">
        <v>2253</v>
      </c>
      <c r="C114" t="s">
        <v>2011</v>
      </c>
      <c r="D114" t="s">
        <v>2254</v>
      </c>
      <c r="F114" t="s">
        <v>2252</v>
      </c>
      <c r="G114" t="s">
        <v>2253</v>
      </c>
      <c r="H114" t="s">
        <v>2011</v>
      </c>
      <c r="I114" t="s">
        <v>2254</v>
      </c>
      <c r="K114">
        <f t="shared" si="6"/>
        <v>0</v>
      </c>
      <c r="L114">
        <f t="shared" si="7"/>
        <v>0</v>
      </c>
      <c r="M114">
        <f t="shared" si="8"/>
        <v>0</v>
      </c>
      <c r="N114">
        <f t="shared" si="9"/>
        <v>0</v>
      </c>
      <c r="O114">
        <f t="shared" si="10"/>
        <v>0</v>
      </c>
    </row>
    <row r="115" spans="1:15">
      <c r="A115" t="s">
        <v>2255</v>
      </c>
      <c r="B115" t="s">
        <v>2256</v>
      </c>
      <c r="C115" t="s">
        <v>2011</v>
      </c>
      <c r="D115" t="s">
        <v>2257</v>
      </c>
      <c r="F115" t="s">
        <v>2255</v>
      </c>
      <c r="G115" t="s">
        <v>2256</v>
      </c>
      <c r="H115" t="s">
        <v>2011</v>
      </c>
      <c r="I115" t="s">
        <v>2257</v>
      </c>
      <c r="K115">
        <f t="shared" si="6"/>
        <v>0</v>
      </c>
      <c r="L115">
        <f t="shared" si="7"/>
        <v>0</v>
      </c>
      <c r="M115">
        <f t="shared" si="8"/>
        <v>0</v>
      </c>
      <c r="N115">
        <f t="shared" si="9"/>
        <v>0</v>
      </c>
      <c r="O115">
        <f t="shared" si="10"/>
        <v>0</v>
      </c>
    </row>
    <row r="116" spans="1:15">
      <c r="A116" t="s">
        <v>2258</v>
      </c>
      <c r="B116" t="s">
        <v>2259</v>
      </c>
      <c r="C116" t="s">
        <v>2011</v>
      </c>
      <c r="D116" t="s">
        <v>2260</v>
      </c>
      <c r="F116" t="s">
        <v>2258</v>
      </c>
      <c r="G116" t="s">
        <v>2259</v>
      </c>
      <c r="H116" t="s">
        <v>2011</v>
      </c>
      <c r="I116" t="s">
        <v>2260</v>
      </c>
      <c r="K116">
        <f t="shared" si="6"/>
        <v>0</v>
      </c>
      <c r="L116">
        <f t="shared" si="7"/>
        <v>0</v>
      </c>
      <c r="M116">
        <f t="shared" si="8"/>
        <v>0</v>
      </c>
      <c r="N116">
        <f t="shared" si="9"/>
        <v>0</v>
      </c>
      <c r="O116">
        <f t="shared" si="10"/>
        <v>0</v>
      </c>
    </row>
    <row r="117" spans="1:15">
      <c r="A117" t="s">
        <v>2261</v>
      </c>
      <c r="B117" t="s">
        <v>2262</v>
      </c>
      <c r="C117" t="s">
        <v>2011</v>
      </c>
      <c r="D117" t="s">
        <v>2263</v>
      </c>
      <c r="F117" t="s">
        <v>2261</v>
      </c>
      <c r="G117" t="s">
        <v>2262</v>
      </c>
      <c r="H117" t="s">
        <v>2011</v>
      </c>
      <c r="I117" t="s">
        <v>2263</v>
      </c>
      <c r="K117">
        <f t="shared" si="6"/>
        <v>0</v>
      </c>
      <c r="L117">
        <f t="shared" si="7"/>
        <v>0</v>
      </c>
      <c r="M117">
        <f t="shared" si="8"/>
        <v>0</v>
      </c>
      <c r="N117">
        <f t="shared" si="9"/>
        <v>0</v>
      </c>
      <c r="O117">
        <f t="shared" si="10"/>
        <v>0</v>
      </c>
    </row>
    <row r="118" spans="1:15">
      <c r="A118" t="s">
        <v>2264</v>
      </c>
      <c r="B118" t="s">
        <v>2265</v>
      </c>
      <c r="C118" t="s">
        <v>2011</v>
      </c>
      <c r="D118" t="s">
        <v>2266</v>
      </c>
      <c r="F118" t="s">
        <v>2264</v>
      </c>
      <c r="G118" t="s">
        <v>2265</v>
      </c>
      <c r="H118" t="s">
        <v>2011</v>
      </c>
      <c r="I118" t="s">
        <v>2266</v>
      </c>
      <c r="K118">
        <f t="shared" si="6"/>
        <v>0</v>
      </c>
      <c r="L118">
        <f t="shared" si="7"/>
        <v>0</v>
      </c>
      <c r="M118">
        <f t="shared" si="8"/>
        <v>0</v>
      </c>
      <c r="N118">
        <f t="shared" si="9"/>
        <v>0</v>
      </c>
      <c r="O118">
        <f t="shared" si="10"/>
        <v>0</v>
      </c>
    </row>
    <row r="119" spans="1:15">
      <c r="A119" t="s">
        <v>2267</v>
      </c>
      <c r="B119" t="s">
        <v>2268</v>
      </c>
      <c r="C119" t="s">
        <v>2011</v>
      </c>
      <c r="D119" t="s">
        <v>2269</v>
      </c>
      <c r="F119" t="s">
        <v>2267</v>
      </c>
      <c r="G119" t="s">
        <v>2268</v>
      </c>
      <c r="H119" t="s">
        <v>2011</v>
      </c>
      <c r="I119" t="s">
        <v>2269</v>
      </c>
      <c r="K119">
        <f t="shared" si="6"/>
        <v>0</v>
      </c>
      <c r="L119">
        <f t="shared" si="7"/>
        <v>0</v>
      </c>
      <c r="M119">
        <f t="shared" si="8"/>
        <v>0</v>
      </c>
      <c r="N119">
        <f t="shared" si="9"/>
        <v>0</v>
      </c>
      <c r="O119">
        <f t="shared" si="10"/>
        <v>0</v>
      </c>
    </row>
    <row r="120" spans="1:15">
      <c r="A120" t="s">
        <v>2270</v>
      </c>
      <c r="B120" t="s">
        <v>2271</v>
      </c>
      <c r="C120" t="s">
        <v>2011</v>
      </c>
      <c r="D120" t="s">
        <v>2272</v>
      </c>
      <c r="F120" t="s">
        <v>2270</v>
      </c>
      <c r="G120" t="s">
        <v>2271</v>
      </c>
      <c r="H120" t="s">
        <v>2011</v>
      </c>
      <c r="I120" t="s">
        <v>2272</v>
      </c>
      <c r="K120">
        <f t="shared" si="6"/>
        <v>0</v>
      </c>
      <c r="L120">
        <f t="shared" si="7"/>
        <v>0</v>
      </c>
      <c r="M120">
        <f t="shared" si="8"/>
        <v>0</v>
      </c>
      <c r="N120">
        <f t="shared" si="9"/>
        <v>0</v>
      </c>
      <c r="O120">
        <f t="shared" si="10"/>
        <v>0</v>
      </c>
    </row>
    <row r="121" spans="1:15">
      <c r="A121" t="s">
        <v>2273</v>
      </c>
      <c r="B121" t="s">
        <v>2274</v>
      </c>
      <c r="C121" t="s">
        <v>2011</v>
      </c>
      <c r="D121" t="s">
        <v>2275</v>
      </c>
      <c r="F121" t="s">
        <v>2273</v>
      </c>
      <c r="G121" t="s">
        <v>2274</v>
      </c>
      <c r="H121" t="s">
        <v>2011</v>
      </c>
      <c r="I121" t="s">
        <v>2275</v>
      </c>
      <c r="K121">
        <f t="shared" si="6"/>
        <v>0</v>
      </c>
      <c r="L121">
        <f t="shared" si="7"/>
        <v>0</v>
      </c>
      <c r="M121">
        <f t="shared" si="8"/>
        <v>0</v>
      </c>
      <c r="N121">
        <f t="shared" si="9"/>
        <v>0</v>
      </c>
      <c r="O121">
        <f t="shared" si="10"/>
        <v>0</v>
      </c>
    </row>
    <row r="122" spans="1:15">
      <c r="A122" t="s">
        <v>2276</v>
      </c>
      <c r="B122" t="s">
        <v>2277</v>
      </c>
      <c r="C122" t="s">
        <v>2011</v>
      </c>
      <c r="D122" t="s">
        <v>2278</v>
      </c>
      <c r="F122" t="s">
        <v>2276</v>
      </c>
      <c r="G122" t="s">
        <v>2277</v>
      </c>
      <c r="H122" t="s">
        <v>2011</v>
      </c>
      <c r="I122" t="s">
        <v>2278</v>
      </c>
      <c r="K122">
        <f t="shared" si="6"/>
        <v>0</v>
      </c>
      <c r="L122">
        <f t="shared" si="7"/>
        <v>0</v>
      </c>
      <c r="M122">
        <f t="shared" si="8"/>
        <v>0</v>
      </c>
      <c r="N122">
        <f t="shared" si="9"/>
        <v>0</v>
      </c>
      <c r="O122">
        <f t="shared" si="10"/>
        <v>0</v>
      </c>
    </row>
    <row r="123" spans="1:15">
      <c r="A123" t="s">
        <v>2279</v>
      </c>
      <c r="B123" t="s">
        <v>2280</v>
      </c>
      <c r="C123" t="s">
        <v>2011</v>
      </c>
      <c r="D123" t="s">
        <v>2281</v>
      </c>
      <c r="F123" t="s">
        <v>2279</v>
      </c>
      <c r="G123" t="s">
        <v>2280</v>
      </c>
      <c r="H123" t="s">
        <v>2011</v>
      </c>
      <c r="I123" t="s">
        <v>2281</v>
      </c>
      <c r="K123">
        <f t="shared" si="6"/>
        <v>0</v>
      </c>
      <c r="L123">
        <f t="shared" si="7"/>
        <v>0</v>
      </c>
      <c r="M123">
        <f t="shared" si="8"/>
        <v>0</v>
      </c>
      <c r="N123">
        <f t="shared" si="9"/>
        <v>0</v>
      </c>
      <c r="O123">
        <f t="shared" si="10"/>
        <v>0</v>
      </c>
    </row>
    <row r="124" spans="1:15">
      <c r="A124" t="s">
        <v>2282</v>
      </c>
      <c r="B124" t="s">
        <v>2283</v>
      </c>
      <c r="C124" t="s">
        <v>2011</v>
      </c>
      <c r="D124" t="s">
        <v>2284</v>
      </c>
      <c r="F124" t="s">
        <v>2282</v>
      </c>
      <c r="G124" t="s">
        <v>2283</v>
      </c>
      <c r="H124" t="s">
        <v>2011</v>
      </c>
      <c r="I124" t="s">
        <v>2284</v>
      </c>
      <c r="K124">
        <f t="shared" si="6"/>
        <v>0</v>
      </c>
      <c r="L124">
        <f t="shared" si="7"/>
        <v>0</v>
      </c>
      <c r="M124">
        <f t="shared" si="8"/>
        <v>0</v>
      </c>
      <c r="N124">
        <f t="shared" si="9"/>
        <v>0</v>
      </c>
      <c r="O124">
        <f t="shared" si="10"/>
        <v>0</v>
      </c>
    </row>
    <row r="125" spans="1:15">
      <c r="A125" t="s">
        <v>2285</v>
      </c>
      <c r="B125" t="s">
        <v>2286</v>
      </c>
      <c r="C125" t="s">
        <v>2011</v>
      </c>
      <c r="D125" t="s">
        <v>2287</v>
      </c>
      <c r="F125" t="s">
        <v>2285</v>
      </c>
      <c r="G125" t="s">
        <v>2286</v>
      </c>
      <c r="H125" t="s">
        <v>2011</v>
      </c>
      <c r="I125" t="s">
        <v>2287</v>
      </c>
      <c r="K125">
        <f t="shared" si="6"/>
        <v>0</v>
      </c>
      <c r="L125">
        <f t="shared" si="7"/>
        <v>0</v>
      </c>
      <c r="M125">
        <f t="shared" si="8"/>
        <v>0</v>
      </c>
      <c r="N125">
        <f t="shared" si="9"/>
        <v>0</v>
      </c>
      <c r="O125">
        <f t="shared" si="10"/>
        <v>0</v>
      </c>
    </row>
    <row r="126" spans="1:15">
      <c r="A126" t="s">
        <v>2288</v>
      </c>
      <c r="B126" t="s">
        <v>2289</v>
      </c>
      <c r="C126" t="s">
        <v>2011</v>
      </c>
      <c r="D126" t="s">
        <v>2290</v>
      </c>
      <c r="F126" t="s">
        <v>2288</v>
      </c>
      <c r="G126" t="s">
        <v>2289</v>
      </c>
      <c r="H126" t="s">
        <v>2011</v>
      </c>
      <c r="I126" t="s">
        <v>2290</v>
      </c>
      <c r="K126">
        <f t="shared" si="6"/>
        <v>0</v>
      </c>
      <c r="L126">
        <f t="shared" si="7"/>
        <v>0</v>
      </c>
      <c r="M126">
        <f t="shared" si="8"/>
        <v>0</v>
      </c>
      <c r="N126">
        <f t="shared" si="9"/>
        <v>0</v>
      </c>
      <c r="O126">
        <f t="shared" si="10"/>
        <v>0</v>
      </c>
    </row>
    <row r="127" spans="1:15">
      <c r="A127" t="s">
        <v>2291</v>
      </c>
      <c r="B127" t="s">
        <v>2292</v>
      </c>
      <c r="C127" t="s">
        <v>2011</v>
      </c>
      <c r="D127" t="s">
        <v>2293</v>
      </c>
      <c r="F127" t="s">
        <v>2291</v>
      </c>
      <c r="G127" t="s">
        <v>2292</v>
      </c>
      <c r="H127" t="s">
        <v>2011</v>
      </c>
      <c r="I127" t="s">
        <v>2293</v>
      </c>
      <c r="K127">
        <f t="shared" si="6"/>
        <v>0</v>
      </c>
      <c r="L127">
        <f t="shared" si="7"/>
        <v>0</v>
      </c>
      <c r="M127">
        <f t="shared" si="8"/>
        <v>0</v>
      </c>
      <c r="N127">
        <f t="shared" si="9"/>
        <v>0</v>
      </c>
      <c r="O127">
        <f t="shared" si="10"/>
        <v>0</v>
      </c>
    </row>
    <row r="128" spans="1:15">
      <c r="A128" t="s">
        <v>2294</v>
      </c>
      <c r="B128" t="s">
        <v>2295</v>
      </c>
      <c r="C128" t="s">
        <v>2011</v>
      </c>
      <c r="D128" t="s">
        <v>2296</v>
      </c>
      <c r="F128" t="s">
        <v>2294</v>
      </c>
      <c r="G128" t="s">
        <v>2295</v>
      </c>
      <c r="H128" t="s">
        <v>2011</v>
      </c>
      <c r="I128" t="s">
        <v>2296</v>
      </c>
      <c r="K128">
        <f t="shared" si="6"/>
        <v>0</v>
      </c>
      <c r="L128">
        <f t="shared" si="7"/>
        <v>0</v>
      </c>
      <c r="M128">
        <f t="shared" si="8"/>
        <v>0</v>
      </c>
      <c r="N128">
        <f t="shared" si="9"/>
        <v>0</v>
      </c>
      <c r="O128">
        <f t="shared" si="10"/>
        <v>0</v>
      </c>
    </row>
    <row r="129" spans="1:15">
      <c r="A129" t="s">
        <v>2297</v>
      </c>
      <c r="B129" t="s">
        <v>2298</v>
      </c>
      <c r="C129" t="s">
        <v>2011</v>
      </c>
      <c r="D129" t="s">
        <v>2299</v>
      </c>
      <c r="F129" t="s">
        <v>2297</v>
      </c>
      <c r="G129" t="s">
        <v>2298</v>
      </c>
      <c r="H129" t="s">
        <v>2011</v>
      </c>
      <c r="I129" t="s">
        <v>2299</v>
      </c>
      <c r="K129">
        <f t="shared" si="6"/>
        <v>0</v>
      </c>
      <c r="L129">
        <f t="shared" si="7"/>
        <v>0</v>
      </c>
      <c r="M129">
        <f t="shared" si="8"/>
        <v>0</v>
      </c>
      <c r="N129">
        <f t="shared" si="9"/>
        <v>0</v>
      </c>
      <c r="O129">
        <f t="shared" si="10"/>
        <v>0</v>
      </c>
    </row>
    <row r="130" spans="1:15">
      <c r="A130" t="s">
        <v>2300</v>
      </c>
      <c r="B130" t="s">
        <v>2301</v>
      </c>
      <c r="C130" t="s">
        <v>2011</v>
      </c>
      <c r="D130" t="s">
        <v>2302</v>
      </c>
      <c r="F130" t="s">
        <v>2300</v>
      </c>
      <c r="G130" t="s">
        <v>2301</v>
      </c>
      <c r="H130" t="s">
        <v>2011</v>
      </c>
      <c r="I130" t="s">
        <v>2302</v>
      </c>
      <c r="K130">
        <f t="shared" ref="K130:K193" si="11">IF(A130&lt;&gt;F130,1,0)</f>
        <v>0</v>
      </c>
      <c r="L130">
        <f t="shared" ref="L130:L193" si="12">IF(B130&lt;&gt;G130,1,0)</f>
        <v>0</v>
      </c>
      <c r="M130">
        <f t="shared" ref="M130:M193" si="13">IF(C130&lt;&gt;H130,1,0)</f>
        <v>0</v>
      </c>
      <c r="N130">
        <f t="shared" ref="N130:N193" si="14">IF(D130&lt;&gt;I130,1,0)</f>
        <v>0</v>
      </c>
      <c r="O130">
        <f t="shared" ref="O130:O193" si="15">IF(E130&lt;&gt;J130,1,0)</f>
        <v>0</v>
      </c>
    </row>
    <row r="131" spans="1:15">
      <c r="A131" t="s">
        <v>2303</v>
      </c>
      <c r="B131" t="s">
        <v>2304</v>
      </c>
      <c r="C131" t="s">
        <v>2011</v>
      </c>
      <c r="D131" t="s">
        <v>2305</v>
      </c>
      <c r="F131" t="s">
        <v>2303</v>
      </c>
      <c r="G131" t="s">
        <v>2304</v>
      </c>
      <c r="H131" t="s">
        <v>2011</v>
      </c>
      <c r="I131" t="s">
        <v>2305</v>
      </c>
      <c r="K131">
        <f t="shared" si="11"/>
        <v>0</v>
      </c>
      <c r="L131">
        <f t="shared" si="12"/>
        <v>0</v>
      </c>
      <c r="M131">
        <f t="shared" si="13"/>
        <v>0</v>
      </c>
      <c r="N131">
        <f t="shared" si="14"/>
        <v>0</v>
      </c>
      <c r="O131">
        <f t="shared" si="15"/>
        <v>0</v>
      </c>
    </row>
    <row r="132" spans="1:15">
      <c r="A132" t="s">
        <v>2306</v>
      </c>
      <c r="B132" t="s">
        <v>2307</v>
      </c>
      <c r="C132" t="s">
        <v>2011</v>
      </c>
      <c r="D132" t="s">
        <v>2308</v>
      </c>
      <c r="F132" t="s">
        <v>2306</v>
      </c>
      <c r="G132" t="s">
        <v>2307</v>
      </c>
      <c r="H132" t="s">
        <v>2011</v>
      </c>
      <c r="I132" t="s">
        <v>2308</v>
      </c>
      <c r="K132">
        <f t="shared" si="11"/>
        <v>0</v>
      </c>
      <c r="L132">
        <f t="shared" si="12"/>
        <v>0</v>
      </c>
      <c r="M132">
        <f t="shared" si="13"/>
        <v>0</v>
      </c>
      <c r="N132">
        <f t="shared" si="14"/>
        <v>0</v>
      </c>
      <c r="O132">
        <f t="shared" si="15"/>
        <v>0</v>
      </c>
    </row>
    <row r="133" spans="1:15">
      <c r="A133" t="s">
        <v>2309</v>
      </c>
      <c r="B133" t="s">
        <v>2310</v>
      </c>
      <c r="C133" t="s">
        <v>2011</v>
      </c>
      <c r="D133" t="s">
        <v>2311</v>
      </c>
      <c r="F133" t="s">
        <v>2309</v>
      </c>
      <c r="G133" t="s">
        <v>2310</v>
      </c>
      <c r="H133" t="s">
        <v>2011</v>
      </c>
      <c r="I133" t="s">
        <v>2311</v>
      </c>
      <c r="K133">
        <f t="shared" si="11"/>
        <v>0</v>
      </c>
      <c r="L133">
        <f t="shared" si="12"/>
        <v>0</v>
      </c>
      <c r="M133">
        <f t="shared" si="13"/>
        <v>0</v>
      </c>
      <c r="N133">
        <f t="shared" si="14"/>
        <v>0</v>
      </c>
      <c r="O133">
        <f t="shared" si="15"/>
        <v>0</v>
      </c>
    </row>
    <row r="134" spans="1:15">
      <c r="A134" t="s">
        <v>2312</v>
      </c>
      <c r="B134" t="s">
        <v>2313</v>
      </c>
      <c r="C134" t="s">
        <v>2011</v>
      </c>
      <c r="D134" t="s">
        <v>2314</v>
      </c>
      <c r="F134" t="s">
        <v>2312</v>
      </c>
      <c r="G134" t="s">
        <v>2313</v>
      </c>
      <c r="H134" t="s">
        <v>2011</v>
      </c>
      <c r="I134" t="s">
        <v>2314</v>
      </c>
      <c r="K134">
        <f t="shared" si="11"/>
        <v>0</v>
      </c>
      <c r="L134">
        <f t="shared" si="12"/>
        <v>0</v>
      </c>
      <c r="M134">
        <f t="shared" si="13"/>
        <v>0</v>
      </c>
      <c r="N134">
        <f t="shared" si="14"/>
        <v>0</v>
      </c>
      <c r="O134">
        <f t="shared" si="15"/>
        <v>0</v>
      </c>
    </row>
    <row r="135" spans="1:15">
      <c r="A135" t="s">
        <v>2315</v>
      </c>
      <c r="B135" t="s">
        <v>2316</v>
      </c>
      <c r="C135" t="s">
        <v>2011</v>
      </c>
      <c r="D135" t="s">
        <v>2317</v>
      </c>
      <c r="F135" t="s">
        <v>2315</v>
      </c>
      <c r="G135" t="s">
        <v>2316</v>
      </c>
      <c r="H135" t="s">
        <v>2011</v>
      </c>
      <c r="I135" t="s">
        <v>2317</v>
      </c>
      <c r="K135">
        <f t="shared" si="11"/>
        <v>0</v>
      </c>
      <c r="L135">
        <f t="shared" si="12"/>
        <v>0</v>
      </c>
      <c r="M135">
        <f t="shared" si="13"/>
        <v>0</v>
      </c>
      <c r="N135">
        <f t="shared" si="14"/>
        <v>0</v>
      </c>
      <c r="O135">
        <f t="shared" si="15"/>
        <v>0</v>
      </c>
    </row>
    <row r="136" spans="1:15">
      <c r="A136" t="s">
        <v>2318</v>
      </c>
      <c r="B136" t="s">
        <v>2319</v>
      </c>
      <c r="C136" t="s">
        <v>2011</v>
      </c>
      <c r="D136" t="s">
        <v>2320</v>
      </c>
      <c r="F136" t="s">
        <v>2318</v>
      </c>
      <c r="G136" t="s">
        <v>2319</v>
      </c>
      <c r="H136" t="s">
        <v>2011</v>
      </c>
      <c r="I136" t="s">
        <v>2320</v>
      </c>
      <c r="K136">
        <f t="shared" si="11"/>
        <v>0</v>
      </c>
      <c r="L136">
        <f t="shared" si="12"/>
        <v>0</v>
      </c>
      <c r="M136">
        <f t="shared" si="13"/>
        <v>0</v>
      </c>
      <c r="N136">
        <f t="shared" si="14"/>
        <v>0</v>
      </c>
      <c r="O136">
        <f t="shared" si="15"/>
        <v>0</v>
      </c>
    </row>
    <row r="137" spans="1:15">
      <c r="A137" t="s">
        <v>2321</v>
      </c>
      <c r="B137" t="s">
        <v>2322</v>
      </c>
      <c r="C137" t="s">
        <v>2011</v>
      </c>
      <c r="D137" t="s">
        <v>2323</v>
      </c>
      <c r="F137" t="s">
        <v>2321</v>
      </c>
      <c r="G137" t="s">
        <v>2322</v>
      </c>
      <c r="H137" t="s">
        <v>2011</v>
      </c>
      <c r="I137" t="s">
        <v>2323</v>
      </c>
      <c r="K137">
        <f t="shared" si="11"/>
        <v>0</v>
      </c>
      <c r="L137">
        <f t="shared" si="12"/>
        <v>0</v>
      </c>
      <c r="M137">
        <f t="shared" si="13"/>
        <v>0</v>
      </c>
      <c r="N137">
        <f t="shared" si="14"/>
        <v>0</v>
      </c>
      <c r="O137">
        <f t="shared" si="15"/>
        <v>0</v>
      </c>
    </row>
    <row r="138" spans="1:15">
      <c r="A138" t="s">
        <v>2324</v>
      </c>
      <c r="B138" t="s">
        <v>2325</v>
      </c>
      <c r="C138" t="s">
        <v>2011</v>
      </c>
      <c r="D138" t="s">
        <v>2326</v>
      </c>
      <c r="F138" t="s">
        <v>2324</v>
      </c>
      <c r="G138" t="s">
        <v>2325</v>
      </c>
      <c r="H138" t="s">
        <v>2011</v>
      </c>
      <c r="I138" t="s">
        <v>2326</v>
      </c>
      <c r="K138">
        <f t="shared" si="11"/>
        <v>0</v>
      </c>
      <c r="L138">
        <f t="shared" si="12"/>
        <v>0</v>
      </c>
      <c r="M138">
        <f t="shared" si="13"/>
        <v>0</v>
      </c>
      <c r="N138">
        <f t="shared" si="14"/>
        <v>0</v>
      </c>
      <c r="O138">
        <f t="shared" si="15"/>
        <v>0</v>
      </c>
    </row>
    <row r="139" spans="1:15">
      <c r="A139" t="s">
        <v>2327</v>
      </c>
      <c r="B139" t="s">
        <v>2328</v>
      </c>
      <c r="C139" t="s">
        <v>2011</v>
      </c>
      <c r="D139" t="s">
        <v>2329</v>
      </c>
      <c r="F139" t="s">
        <v>2327</v>
      </c>
      <c r="G139" t="s">
        <v>2328</v>
      </c>
      <c r="H139" t="s">
        <v>2011</v>
      </c>
      <c r="I139" t="s">
        <v>2329</v>
      </c>
      <c r="K139">
        <f t="shared" si="11"/>
        <v>0</v>
      </c>
      <c r="L139">
        <f t="shared" si="12"/>
        <v>0</v>
      </c>
      <c r="M139">
        <f t="shared" si="13"/>
        <v>0</v>
      </c>
      <c r="N139">
        <f t="shared" si="14"/>
        <v>0</v>
      </c>
      <c r="O139">
        <f t="shared" si="15"/>
        <v>0</v>
      </c>
    </row>
    <row r="140" spans="1:15">
      <c r="A140" t="s">
        <v>2330</v>
      </c>
      <c r="B140" t="s">
        <v>2331</v>
      </c>
      <c r="C140" t="s">
        <v>2011</v>
      </c>
      <c r="D140" t="s">
        <v>2332</v>
      </c>
      <c r="F140" t="s">
        <v>2330</v>
      </c>
      <c r="G140" t="s">
        <v>2331</v>
      </c>
      <c r="H140" t="s">
        <v>2011</v>
      </c>
      <c r="I140" t="s">
        <v>2332</v>
      </c>
      <c r="K140">
        <f t="shared" si="11"/>
        <v>0</v>
      </c>
      <c r="L140">
        <f t="shared" si="12"/>
        <v>0</v>
      </c>
      <c r="M140">
        <f t="shared" si="13"/>
        <v>0</v>
      </c>
      <c r="N140">
        <f t="shared" si="14"/>
        <v>0</v>
      </c>
      <c r="O140">
        <f t="shared" si="15"/>
        <v>0</v>
      </c>
    </row>
    <row r="141" spans="1:15">
      <c r="A141" t="s">
        <v>2333</v>
      </c>
      <c r="B141" t="s">
        <v>2334</v>
      </c>
      <c r="C141" t="s">
        <v>2011</v>
      </c>
      <c r="D141" t="s">
        <v>2335</v>
      </c>
      <c r="F141" t="s">
        <v>2333</v>
      </c>
      <c r="G141" t="s">
        <v>2334</v>
      </c>
      <c r="H141" t="s">
        <v>2011</v>
      </c>
      <c r="I141" t="s">
        <v>2335</v>
      </c>
      <c r="K141">
        <f t="shared" si="11"/>
        <v>0</v>
      </c>
      <c r="L141">
        <f t="shared" si="12"/>
        <v>0</v>
      </c>
      <c r="M141">
        <f t="shared" si="13"/>
        <v>0</v>
      </c>
      <c r="N141">
        <f t="shared" si="14"/>
        <v>0</v>
      </c>
      <c r="O141">
        <f t="shared" si="15"/>
        <v>0</v>
      </c>
    </row>
    <row r="142" spans="1:15">
      <c r="A142" t="s">
        <v>2336</v>
      </c>
      <c r="B142" t="s">
        <v>2337</v>
      </c>
      <c r="C142" t="s">
        <v>2011</v>
      </c>
      <c r="D142" t="s">
        <v>2338</v>
      </c>
      <c r="F142" t="s">
        <v>2336</v>
      </c>
      <c r="G142" t="s">
        <v>2337</v>
      </c>
      <c r="H142" t="s">
        <v>2011</v>
      </c>
      <c r="I142" t="s">
        <v>2338</v>
      </c>
      <c r="K142">
        <f t="shared" si="11"/>
        <v>0</v>
      </c>
      <c r="L142">
        <f t="shared" si="12"/>
        <v>0</v>
      </c>
      <c r="M142">
        <f t="shared" si="13"/>
        <v>0</v>
      </c>
      <c r="N142">
        <f t="shared" si="14"/>
        <v>0</v>
      </c>
      <c r="O142">
        <f t="shared" si="15"/>
        <v>0</v>
      </c>
    </row>
    <row r="143" spans="1:15">
      <c r="A143" t="s">
        <v>2339</v>
      </c>
      <c r="B143" t="s">
        <v>2340</v>
      </c>
      <c r="C143" t="s">
        <v>2011</v>
      </c>
      <c r="F143" t="s">
        <v>2339</v>
      </c>
      <c r="G143" t="s">
        <v>2340</v>
      </c>
      <c r="H143" t="s">
        <v>2011</v>
      </c>
      <c r="K143">
        <f t="shared" si="11"/>
        <v>0</v>
      </c>
      <c r="L143">
        <f t="shared" si="12"/>
        <v>0</v>
      </c>
      <c r="M143">
        <f t="shared" si="13"/>
        <v>0</v>
      </c>
      <c r="N143">
        <f t="shared" si="14"/>
        <v>0</v>
      </c>
      <c r="O143">
        <f t="shared" si="15"/>
        <v>0</v>
      </c>
    </row>
    <row r="144" spans="1:15">
      <c r="A144" t="s">
        <v>2341</v>
      </c>
      <c r="B144" t="s">
        <v>2342</v>
      </c>
      <c r="C144" t="s">
        <v>2011</v>
      </c>
      <c r="D144" t="s">
        <v>2343</v>
      </c>
      <c r="F144" t="s">
        <v>2341</v>
      </c>
      <c r="G144" t="s">
        <v>2342</v>
      </c>
      <c r="H144" t="s">
        <v>2011</v>
      </c>
      <c r="I144" t="s">
        <v>2343</v>
      </c>
      <c r="K144">
        <f t="shared" si="11"/>
        <v>0</v>
      </c>
      <c r="L144">
        <f t="shared" si="12"/>
        <v>0</v>
      </c>
      <c r="M144">
        <f t="shared" si="13"/>
        <v>0</v>
      </c>
      <c r="N144">
        <f t="shared" si="14"/>
        <v>0</v>
      </c>
      <c r="O144">
        <f t="shared" si="15"/>
        <v>0</v>
      </c>
    </row>
    <row r="145" spans="1:15">
      <c r="A145" t="s">
        <v>2344</v>
      </c>
      <c r="B145" t="s">
        <v>2345</v>
      </c>
      <c r="C145" t="s">
        <v>2011</v>
      </c>
      <c r="D145" t="s">
        <v>2346</v>
      </c>
      <c r="F145" t="s">
        <v>2344</v>
      </c>
      <c r="G145" t="s">
        <v>2345</v>
      </c>
      <c r="H145" t="s">
        <v>2011</v>
      </c>
      <c r="I145" t="s">
        <v>2346</v>
      </c>
      <c r="K145">
        <f t="shared" si="11"/>
        <v>0</v>
      </c>
      <c r="L145">
        <f t="shared" si="12"/>
        <v>0</v>
      </c>
      <c r="M145">
        <f t="shared" si="13"/>
        <v>0</v>
      </c>
      <c r="N145">
        <f t="shared" si="14"/>
        <v>0</v>
      </c>
      <c r="O145">
        <f t="shared" si="15"/>
        <v>0</v>
      </c>
    </row>
    <row r="146" spans="1:15">
      <c r="A146" t="s">
        <v>2347</v>
      </c>
      <c r="B146" t="s">
        <v>2348</v>
      </c>
      <c r="C146" t="s">
        <v>2011</v>
      </c>
      <c r="D146" t="s">
        <v>2349</v>
      </c>
      <c r="F146" t="s">
        <v>2347</v>
      </c>
      <c r="G146" t="s">
        <v>2348</v>
      </c>
      <c r="H146" t="s">
        <v>2011</v>
      </c>
      <c r="I146" t="s">
        <v>2349</v>
      </c>
      <c r="K146">
        <f t="shared" si="11"/>
        <v>0</v>
      </c>
      <c r="L146">
        <f t="shared" si="12"/>
        <v>0</v>
      </c>
      <c r="M146">
        <f t="shared" si="13"/>
        <v>0</v>
      </c>
      <c r="N146">
        <f t="shared" si="14"/>
        <v>0</v>
      </c>
      <c r="O146">
        <f t="shared" si="15"/>
        <v>0</v>
      </c>
    </row>
    <row r="147" spans="1:15">
      <c r="A147" t="s">
        <v>2350</v>
      </c>
      <c r="B147" t="s">
        <v>2351</v>
      </c>
      <c r="C147" t="s">
        <v>2011</v>
      </c>
      <c r="D147" t="s">
        <v>2352</v>
      </c>
      <c r="F147" t="s">
        <v>2350</v>
      </c>
      <c r="G147" t="s">
        <v>2351</v>
      </c>
      <c r="H147" t="s">
        <v>2011</v>
      </c>
      <c r="I147" t="s">
        <v>2352</v>
      </c>
      <c r="K147">
        <f t="shared" si="11"/>
        <v>0</v>
      </c>
      <c r="L147">
        <f t="shared" si="12"/>
        <v>0</v>
      </c>
      <c r="M147">
        <f t="shared" si="13"/>
        <v>0</v>
      </c>
      <c r="N147">
        <f t="shared" si="14"/>
        <v>0</v>
      </c>
      <c r="O147">
        <f t="shared" si="15"/>
        <v>0</v>
      </c>
    </row>
    <row r="148" spans="1:15">
      <c r="A148" t="s">
        <v>2353</v>
      </c>
      <c r="B148" t="s">
        <v>2354</v>
      </c>
      <c r="C148" t="s">
        <v>2011</v>
      </c>
      <c r="D148" t="s">
        <v>2355</v>
      </c>
      <c r="F148" t="s">
        <v>2353</v>
      </c>
      <c r="G148" t="s">
        <v>2354</v>
      </c>
      <c r="H148" t="s">
        <v>2011</v>
      </c>
      <c r="I148" t="s">
        <v>2355</v>
      </c>
      <c r="K148">
        <f t="shared" si="11"/>
        <v>0</v>
      </c>
      <c r="L148">
        <f t="shared" si="12"/>
        <v>0</v>
      </c>
      <c r="M148">
        <f t="shared" si="13"/>
        <v>0</v>
      </c>
      <c r="N148">
        <f t="shared" si="14"/>
        <v>0</v>
      </c>
      <c r="O148">
        <f t="shared" si="15"/>
        <v>0</v>
      </c>
    </row>
    <row r="149" spans="1:15">
      <c r="A149" t="s">
        <v>2356</v>
      </c>
      <c r="B149" t="s">
        <v>2357</v>
      </c>
      <c r="C149" t="s">
        <v>2011</v>
      </c>
      <c r="D149" t="s">
        <v>2358</v>
      </c>
      <c r="F149" t="s">
        <v>2356</v>
      </c>
      <c r="G149" t="s">
        <v>2357</v>
      </c>
      <c r="H149" t="s">
        <v>2011</v>
      </c>
      <c r="I149" t="s">
        <v>2358</v>
      </c>
      <c r="K149">
        <f t="shared" si="11"/>
        <v>0</v>
      </c>
      <c r="L149">
        <f t="shared" si="12"/>
        <v>0</v>
      </c>
      <c r="M149">
        <f t="shared" si="13"/>
        <v>0</v>
      </c>
      <c r="N149">
        <f t="shared" si="14"/>
        <v>0</v>
      </c>
      <c r="O149">
        <f t="shared" si="15"/>
        <v>0</v>
      </c>
    </row>
    <row r="150" spans="1:15">
      <c r="A150" t="s">
        <v>2359</v>
      </c>
      <c r="B150" t="s">
        <v>2360</v>
      </c>
      <c r="C150" t="s">
        <v>2011</v>
      </c>
      <c r="D150" t="s">
        <v>2361</v>
      </c>
      <c r="F150" t="s">
        <v>2359</v>
      </c>
      <c r="G150" t="s">
        <v>2360</v>
      </c>
      <c r="H150" t="s">
        <v>2011</v>
      </c>
      <c r="I150" t="s">
        <v>2361</v>
      </c>
      <c r="K150">
        <f t="shared" si="11"/>
        <v>0</v>
      </c>
      <c r="L150">
        <f t="shared" si="12"/>
        <v>0</v>
      </c>
      <c r="M150">
        <f t="shared" si="13"/>
        <v>0</v>
      </c>
      <c r="N150">
        <f t="shared" si="14"/>
        <v>0</v>
      </c>
      <c r="O150">
        <f t="shared" si="15"/>
        <v>0</v>
      </c>
    </row>
    <row r="151" spans="1:15">
      <c r="A151" t="s">
        <v>2362</v>
      </c>
      <c r="B151" t="s">
        <v>2363</v>
      </c>
      <c r="C151" t="s">
        <v>2011</v>
      </c>
      <c r="D151" t="s">
        <v>2364</v>
      </c>
      <c r="F151" t="s">
        <v>2362</v>
      </c>
      <c r="G151" t="s">
        <v>2363</v>
      </c>
      <c r="H151" t="s">
        <v>2011</v>
      </c>
      <c r="I151" t="s">
        <v>2364</v>
      </c>
      <c r="K151">
        <f t="shared" si="11"/>
        <v>0</v>
      </c>
      <c r="L151">
        <f t="shared" si="12"/>
        <v>0</v>
      </c>
      <c r="M151">
        <f t="shared" si="13"/>
        <v>0</v>
      </c>
      <c r="N151">
        <f t="shared" si="14"/>
        <v>0</v>
      </c>
      <c r="O151">
        <f t="shared" si="15"/>
        <v>0</v>
      </c>
    </row>
    <row r="152" spans="1:15">
      <c r="A152" t="s">
        <v>2365</v>
      </c>
      <c r="B152" t="s">
        <v>2366</v>
      </c>
      <c r="C152" t="s">
        <v>2011</v>
      </c>
      <c r="D152" t="s">
        <v>2367</v>
      </c>
      <c r="F152" t="s">
        <v>2365</v>
      </c>
      <c r="G152" t="s">
        <v>2366</v>
      </c>
      <c r="H152" t="s">
        <v>2011</v>
      </c>
      <c r="I152" t="s">
        <v>2367</v>
      </c>
      <c r="K152">
        <f t="shared" si="11"/>
        <v>0</v>
      </c>
      <c r="L152">
        <f t="shared" si="12"/>
        <v>0</v>
      </c>
      <c r="M152">
        <f t="shared" si="13"/>
        <v>0</v>
      </c>
      <c r="N152">
        <f t="shared" si="14"/>
        <v>0</v>
      </c>
      <c r="O152">
        <f t="shared" si="15"/>
        <v>0</v>
      </c>
    </row>
    <row r="153" spans="1:15">
      <c r="A153" t="s">
        <v>2368</v>
      </c>
      <c r="B153" t="s">
        <v>2369</v>
      </c>
      <c r="C153" t="s">
        <v>2011</v>
      </c>
      <c r="D153" t="s">
        <v>2370</v>
      </c>
      <c r="F153" t="s">
        <v>2368</v>
      </c>
      <c r="G153" t="s">
        <v>2369</v>
      </c>
      <c r="H153" t="s">
        <v>2011</v>
      </c>
      <c r="I153" t="s">
        <v>2370</v>
      </c>
      <c r="K153">
        <f t="shared" si="11"/>
        <v>0</v>
      </c>
      <c r="L153">
        <f t="shared" si="12"/>
        <v>0</v>
      </c>
      <c r="M153">
        <f t="shared" si="13"/>
        <v>0</v>
      </c>
      <c r="N153">
        <f t="shared" si="14"/>
        <v>0</v>
      </c>
      <c r="O153">
        <f t="shared" si="15"/>
        <v>0</v>
      </c>
    </row>
    <row r="154" spans="1:15">
      <c r="A154" t="s">
        <v>2371</v>
      </c>
      <c r="B154" t="s">
        <v>2372</v>
      </c>
      <c r="C154" t="s">
        <v>2011</v>
      </c>
      <c r="D154" t="s">
        <v>2373</v>
      </c>
      <c r="F154" t="s">
        <v>2371</v>
      </c>
      <c r="G154" t="s">
        <v>2372</v>
      </c>
      <c r="H154" t="s">
        <v>2011</v>
      </c>
      <c r="I154" t="s">
        <v>2373</v>
      </c>
      <c r="K154">
        <f t="shared" si="11"/>
        <v>0</v>
      </c>
      <c r="L154">
        <f t="shared" si="12"/>
        <v>0</v>
      </c>
      <c r="M154">
        <f t="shared" si="13"/>
        <v>0</v>
      </c>
      <c r="N154">
        <f t="shared" si="14"/>
        <v>0</v>
      </c>
      <c r="O154">
        <f t="shared" si="15"/>
        <v>0</v>
      </c>
    </row>
    <row r="155" spans="1:15">
      <c r="A155" t="s">
        <v>2374</v>
      </c>
      <c r="B155" t="s">
        <v>2375</v>
      </c>
      <c r="C155" t="s">
        <v>2011</v>
      </c>
      <c r="D155" t="s">
        <v>2376</v>
      </c>
      <c r="F155" t="s">
        <v>2374</v>
      </c>
      <c r="G155" t="s">
        <v>2375</v>
      </c>
      <c r="H155" t="s">
        <v>2011</v>
      </c>
      <c r="I155" t="s">
        <v>2376</v>
      </c>
      <c r="K155">
        <f t="shared" si="11"/>
        <v>0</v>
      </c>
      <c r="L155">
        <f t="shared" si="12"/>
        <v>0</v>
      </c>
      <c r="M155">
        <f t="shared" si="13"/>
        <v>0</v>
      </c>
      <c r="N155">
        <f t="shared" si="14"/>
        <v>0</v>
      </c>
      <c r="O155">
        <f t="shared" si="15"/>
        <v>0</v>
      </c>
    </row>
    <row r="156" spans="1:15">
      <c r="A156" t="s">
        <v>2377</v>
      </c>
      <c r="B156" t="s">
        <v>2378</v>
      </c>
      <c r="C156" t="s">
        <v>2011</v>
      </c>
      <c r="D156" t="s">
        <v>2379</v>
      </c>
      <c r="F156" t="s">
        <v>2377</v>
      </c>
      <c r="G156" t="s">
        <v>2378</v>
      </c>
      <c r="H156" t="s">
        <v>2011</v>
      </c>
      <c r="I156" t="s">
        <v>2379</v>
      </c>
      <c r="K156">
        <f t="shared" si="11"/>
        <v>0</v>
      </c>
      <c r="L156">
        <f t="shared" si="12"/>
        <v>0</v>
      </c>
      <c r="M156">
        <f t="shared" si="13"/>
        <v>0</v>
      </c>
      <c r="N156">
        <f t="shared" si="14"/>
        <v>0</v>
      </c>
      <c r="O156">
        <f t="shared" si="15"/>
        <v>0</v>
      </c>
    </row>
    <row r="157" spans="1:15">
      <c r="A157" t="s">
        <v>2380</v>
      </c>
      <c r="B157" t="s">
        <v>2381</v>
      </c>
      <c r="C157" t="s">
        <v>2011</v>
      </c>
      <c r="D157" t="s">
        <v>2382</v>
      </c>
      <c r="F157" t="s">
        <v>2380</v>
      </c>
      <c r="G157" t="s">
        <v>2381</v>
      </c>
      <c r="H157" t="s">
        <v>2011</v>
      </c>
      <c r="I157" t="s">
        <v>2382</v>
      </c>
      <c r="K157">
        <f t="shared" si="11"/>
        <v>0</v>
      </c>
      <c r="L157">
        <f t="shared" si="12"/>
        <v>0</v>
      </c>
      <c r="M157">
        <f t="shared" si="13"/>
        <v>0</v>
      </c>
      <c r="N157">
        <f t="shared" si="14"/>
        <v>0</v>
      </c>
      <c r="O157">
        <f t="shared" si="15"/>
        <v>0</v>
      </c>
    </row>
    <row r="158" spans="1:15">
      <c r="A158" t="s">
        <v>2383</v>
      </c>
      <c r="B158" t="s">
        <v>2384</v>
      </c>
      <c r="C158" t="s">
        <v>2011</v>
      </c>
      <c r="D158" t="s">
        <v>2385</v>
      </c>
      <c r="F158" t="s">
        <v>2383</v>
      </c>
      <c r="G158" t="s">
        <v>2384</v>
      </c>
      <c r="H158" t="s">
        <v>2011</v>
      </c>
      <c r="I158" t="s">
        <v>2385</v>
      </c>
      <c r="K158">
        <f t="shared" si="11"/>
        <v>0</v>
      </c>
      <c r="L158">
        <f t="shared" si="12"/>
        <v>0</v>
      </c>
      <c r="M158">
        <f t="shared" si="13"/>
        <v>0</v>
      </c>
      <c r="N158">
        <f t="shared" si="14"/>
        <v>0</v>
      </c>
      <c r="O158">
        <f t="shared" si="15"/>
        <v>0</v>
      </c>
    </row>
    <row r="159" spans="1:15">
      <c r="A159" t="s">
        <v>2386</v>
      </c>
      <c r="B159" t="s">
        <v>2387</v>
      </c>
      <c r="C159" t="s">
        <v>2011</v>
      </c>
      <c r="D159" t="s">
        <v>2388</v>
      </c>
      <c r="F159" t="s">
        <v>2386</v>
      </c>
      <c r="G159" t="s">
        <v>2387</v>
      </c>
      <c r="H159" t="s">
        <v>2011</v>
      </c>
      <c r="I159" t="s">
        <v>2388</v>
      </c>
      <c r="K159">
        <f t="shared" si="11"/>
        <v>0</v>
      </c>
      <c r="L159">
        <f t="shared" si="12"/>
        <v>0</v>
      </c>
      <c r="M159">
        <f t="shared" si="13"/>
        <v>0</v>
      </c>
      <c r="N159">
        <f t="shared" si="14"/>
        <v>0</v>
      </c>
      <c r="O159">
        <f t="shared" si="15"/>
        <v>0</v>
      </c>
    </row>
    <row r="160" spans="1:15">
      <c r="A160" t="s">
        <v>2389</v>
      </c>
      <c r="B160" t="s">
        <v>2390</v>
      </c>
      <c r="C160" t="s">
        <v>2011</v>
      </c>
      <c r="D160" t="s">
        <v>2391</v>
      </c>
      <c r="F160" t="s">
        <v>2389</v>
      </c>
      <c r="G160" t="s">
        <v>2390</v>
      </c>
      <c r="H160" t="s">
        <v>2011</v>
      </c>
      <c r="I160" t="s">
        <v>2391</v>
      </c>
      <c r="K160">
        <f t="shared" si="11"/>
        <v>0</v>
      </c>
      <c r="L160">
        <f t="shared" si="12"/>
        <v>0</v>
      </c>
      <c r="M160">
        <f t="shared" si="13"/>
        <v>0</v>
      </c>
      <c r="N160">
        <f t="shared" si="14"/>
        <v>0</v>
      </c>
      <c r="O160">
        <f t="shared" si="15"/>
        <v>0</v>
      </c>
    </row>
    <row r="161" spans="1:15">
      <c r="A161" t="s">
        <v>2392</v>
      </c>
      <c r="B161" t="s">
        <v>2393</v>
      </c>
      <c r="C161" t="s">
        <v>2011</v>
      </c>
      <c r="D161" t="s">
        <v>2394</v>
      </c>
      <c r="F161" t="s">
        <v>2392</v>
      </c>
      <c r="G161" t="s">
        <v>2393</v>
      </c>
      <c r="H161" t="s">
        <v>2011</v>
      </c>
      <c r="I161" t="s">
        <v>2394</v>
      </c>
      <c r="K161">
        <f t="shared" si="11"/>
        <v>0</v>
      </c>
      <c r="L161">
        <f t="shared" si="12"/>
        <v>0</v>
      </c>
      <c r="M161">
        <f t="shared" si="13"/>
        <v>0</v>
      </c>
      <c r="N161">
        <f t="shared" si="14"/>
        <v>0</v>
      </c>
      <c r="O161">
        <f t="shared" si="15"/>
        <v>0</v>
      </c>
    </row>
    <row r="162" spans="1:15">
      <c r="A162" t="s">
        <v>2395</v>
      </c>
      <c r="B162" t="s">
        <v>2396</v>
      </c>
      <c r="C162" t="s">
        <v>2011</v>
      </c>
      <c r="D162" t="s">
        <v>2397</v>
      </c>
      <c r="F162" t="s">
        <v>2395</v>
      </c>
      <c r="G162" t="s">
        <v>2396</v>
      </c>
      <c r="H162" t="s">
        <v>2011</v>
      </c>
      <c r="I162" t="s">
        <v>2397</v>
      </c>
      <c r="K162">
        <f t="shared" si="11"/>
        <v>0</v>
      </c>
      <c r="L162">
        <f t="shared" si="12"/>
        <v>0</v>
      </c>
      <c r="M162">
        <f t="shared" si="13"/>
        <v>0</v>
      </c>
      <c r="N162">
        <f t="shared" si="14"/>
        <v>0</v>
      </c>
      <c r="O162">
        <f t="shared" si="15"/>
        <v>0</v>
      </c>
    </row>
    <row r="163" spans="1:15">
      <c r="A163" t="s">
        <v>2398</v>
      </c>
      <c r="B163" t="s">
        <v>2399</v>
      </c>
      <c r="C163" t="s">
        <v>2011</v>
      </c>
      <c r="D163" t="s">
        <v>2400</v>
      </c>
      <c r="F163" t="s">
        <v>2398</v>
      </c>
      <c r="G163" t="s">
        <v>2399</v>
      </c>
      <c r="H163" t="s">
        <v>2011</v>
      </c>
      <c r="I163" t="s">
        <v>2400</v>
      </c>
      <c r="K163">
        <f t="shared" si="11"/>
        <v>0</v>
      </c>
      <c r="L163">
        <f t="shared" si="12"/>
        <v>0</v>
      </c>
      <c r="M163">
        <f t="shared" si="13"/>
        <v>0</v>
      </c>
      <c r="N163">
        <f t="shared" si="14"/>
        <v>0</v>
      </c>
      <c r="O163">
        <f t="shared" si="15"/>
        <v>0</v>
      </c>
    </row>
    <row r="164" spans="1:15">
      <c r="A164" t="s">
        <v>2401</v>
      </c>
      <c r="B164" t="s">
        <v>2402</v>
      </c>
      <c r="C164" t="s">
        <v>2011</v>
      </c>
      <c r="D164" t="s">
        <v>2403</v>
      </c>
      <c r="F164" t="s">
        <v>2401</v>
      </c>
      <c r="G164" t="s">
        <v>2402</v>
      </c>
      <c r="H164" t="s">
        <v>2011</v>
      </c>
      <c r="I164" t="s">
        <v>2403</v>
      </c>
      <c r="K164">
        <f t="shared" si="11"/>
        <v>0</v>
      </c>
      <c r="L164">
        <f t="shared" si="12"/>
        <v>0</v>
      </c>
      <c r="M164">
        <f t="shared" si="13"/>
        <v>0</v>
      </c>
      <c r="N164">
        <f t="shared" si="14"/>
        <v>0</v>
      </c>
      <c r="O164">
        <f t="shared" si="15"/>
        <v>0</v>
      </c>
    </row>
    <row r="165" spans="1:15">
      <c r="A165" t="s">
        <v>2404</v>
      </c>
      <c r="B165" t="s">
        <v>2405</v>
      </c>
      <c r="C165" t="s">
        <v>2011</v>
      </c>
      <c r="D165" t="s">
        <v>2406</v>
      </c>
      <c r="F165" t="s">
        <v>2404</v>
      </c>
      <c r="G165" t="s">
        <v>2405</v>
      </c>
      <c r="H165" t="s">
        <v>2011</v>
      </c>
      <c r="I165" t="s">
        <v>2406</v>
      </c>
      <c r="K165">
        <f t="shared" si="11"/>
        <v>0</v>
      </c>
      <c r="L165">
        <f t="shared" si="12"/>
        <v>0</v>
      </c>
      <c r="M165">
        <f t="shared" si="13"/>
        <v>0</v>
      </c>
      <c r="N165">
        <f t="shared" si="14"/>
        <v>0</v>
      </c>
      <c r="O165">
        <f t="shared" si="15"/>
        <v>0</v>
      </c>
    </row>
    <row r="166" spans="1:15">
      <c r="A166" t="s">
        <v>2407</v>
      </c>
      <c r="B166" t="s">
        <v>2408</v>
      </c>
      <c r="C166" t="s">
        <v>2011</v>
      </c>
      <c r="D166" t="s">
        <v>2409</v>
      </c>
      <c r="F166" t="s">
        <v>2407</v>
      </c>
      <c r="G166" t="s">
        <v>2408</v>
      </c>
      <c r="H166" t="s">
        <v>2011</v>
      </c>
      <c r="I166" t="s">
        <v>2409</v>
      </c>
      <c r="K166">
        <f t="shared" si="11"/>
        <v>0</v>
      </c>
      <c r="L166">
        <f t="shared" si="12"/>
        <v>0</v>
      </c>
      <c r="M166">
        <f t="shared" si="13"/>
        <v>0</v>
      </c>
      <c r="N166">
        <f t="shared" si="14"/>
        <v>0</v>
      </c>
      <c r="O166">
        <f t="shared" si="15"/>
        <v>0</v>
      </c>
    </row>
    <row r="167" spans="1:15">
      <c r="A167" t="s">
        <v>2410</v>
      </c>
      <c r="B167" t="s">
        <v>2411</v>
      </c>
      <c r="C167" t="s">
        <v>2011</v>
      </c>
      <c r="D167" t="s">
        <v>2412</v>
      </c>
      <c r="F167" t="s">
        <v>2410</v>
      </c>
      <c r="G167" t="s">
        <v>2411</v>
      </c>
      <c r="H167" t="s">
        <v>2011</v>
      </c>
      <c r="I167" t="s">
        <v>2412</v>
      </c>
      <c r="K167">
        <f t="shared" si="11"/>
        <v>0</v>
      </c>
      <c r="L167">
        <f t="shared" si="12"/>
        <v>0</v>
      </c>
      <c r="M167">
        <f t="shared" si="13"/>
        <v>0</v>
      </c>
      <c r="N167">
        <f t="shared" si="14"/>
        <v>0</v>
      </c>
      <c r="O167">
        <f t="shared" si="15"/>
        <v>0</v>
      </c>
    </row>
    <row r="168" spans="1:15">
      <c r="A168" t="s">
        <v>2413</v>
      </c>
      <c r="C168" t="s">
        <v>2011</v>
      </c>
      <c r="D168" t="s">
        <v>2414</v>
      </c>
      <c r="F168" t="s">
        <v>2413</v>
      </c>
      <c r="H168" t="s">
        <v>2011</v>
      </c>
      <c r="I168" t="s">
        <v>2414</v>
      </c>
      <c r="K168">
        <f t="shared" si="11"/>
        <v>0</v>
      </c>
      <c r="L168">
        <f t="shared" si="12"/>
        <v>0</v>
      </c>
      <c r="M168">
        <f t="shared" si="13"/>
        <v>0</v>
      </c>
      <c r="N168">
        <f t="shared" si="14"/>
        <v>0</v>
      </c>
      <c r="O168">
        <f t="shared" si="15"/>
        <v>0</v>
      </c>
    </row>
    <row r="169" spans="1:15">
      <c r="A169" t="s">
        <v>2415</v>
      </c>
      <c r="C169" t="s">
        <v>2011</v>
      </c>
      <c r="D169" t="s">
        <v>2414</v>
      </c>
      <c r="F169" t="s">
        <v>2415</v>
      </c>
      <c r="H169" t="s">
        <v>2011</v>
      </c>
      <c r="I169" t="s">
        <v>2414</v>
      </c>
      <c r="K169">
        <f t="shared" si="11"/>
        <v>0</v>
      </c>
      <c r="L169">
        <f t="shared" si="12"/>
        <v>0</v>
      </c>
      <c r="M169">
        <f t="shared" si="13"/>
        <v>0</v>
      </c>
      <c r="N169">
        <f t="shared" si="14"/>
        <v>0</v>
      </c>
      <c r="O169">
        <f t="shared" si="15"/>
        <v>0</v>
      </c>
    </row>
    <row r="170" spans="1:15">
      <c r="A170" t="s">
        <v>2416</v>
      </c>
      <c r="B170" t="s">
        <v>2417</v>
      </c>
      <c r="C170" t="s">
        <v>2011</v>
      </c>
      <c r="D170" t="s">
        <v>2418</v>
      </c>
      <c r="F170" t="s">
        <v>2416</v>
      </c>
      <c r="G170" t="s">
        <v>2417</v>
      </c>
      <c r="H170" t="s">
        <v>2011</v>
      </c>
      <c r="I170" t="s">
        <v>2418</v>
      </c>
      <c r="K170">
        <f t="shared" si="11"/>
        <v>0</v>
      </c>
      <c r="L170">
        <f t="shared" si="12"/>
        <v>0</v>
      </c>
      <c r="M170">
        <f t="shared" si="13"/>
        <v>0</v>
      </c>
      <c r="N170">
        <f t="shared" si="14"/>
        <v>0</v>
      </c>
      <c r="O170">
        <f t="shared" si="15"/>
        <v>0</v>
      </c>
    </row>
    <row r="171" spans="1:15">
      <c r="A171" t="s">
        <v>2419</v>
      </c>
      <c r="B171" t="s">
        <v>2420</v>
      </c>
      <c r="C171" t="s">
        <v>2011</v>
      </c>
      <c r="D171" t="s">
        <v>2421</v>
      </c>
      <c r="F171" t="s">
        <v>2419</v>
      </c>
      <c r="G171" t="s">
        <v>2420</v>
      </c>
      <c r="H171" t="s">
        <v>2011</v>
      </c>
      <c r="I171" t="s">
        <v>2421</v>
      </c>
      <c r="K171">
        <f t="shared" si="11"/>
        <v>0</v>
      </c>
      <c r="L171">
        <f t="shared" si="12"/>
        <v>0</v>
      </c>
      <c r="M171">
        <f t="shared" si="13"/>
        <v>0</v>
      </c>
      <c r="N171">
        <f t="shared" si="14"/>
        <v>0</v>
      </c>
      <c r="O171">
        <f t="shared" si="15"/>
        <v>0</v>
      </c>
    </row>
    <row r="172" spans="1:15">
      <c r="A172" t="s">
        <v>2422</v>
      </c>
      <c r="C172" t="s">
        <v>2011</v>
      </c>
      <c r="D172" t="s">
        <v>2414</v>
      </c>
      <c r="F172" t="s">
        <v>2422</v>
      </c>
      <c r="H172" t="s">
        <v>2011</v>
      </c>
      <c r="I172" t="s">
        <v>2414</v>
      </c>
      <c r="K172">
        <f t="shared" si="11"/>
        <v>0</v>
      </c>
      <c r="L172">
        <f t="shared" si="12"/>
        <v>0</v>
      </c>
      <c r="M172">
        <f t="shared" si="13"/>
        <v>0</v>
      </c>
      <c r="N172">
        <f t="shared" si="14"/>
        <v>0</v>
      </c>
      <c r="O172">
        <f t="shared" si="15"/>
        <v>0</v>
      </c>
    </row>
    <row r="173" spans="1:15">
      <c r="A173" t="s">
        <v>2423</v>
      </c>
      <c r="C173" t="s">
        <v>2011</v>
      </c>
      <c r="D173" t="s">
        <v>2414</v>
      </c>
      <c r="F173" t="s">
        <v>2423</v>
      </c>
      <c r="H173" t="s">
        <v>2011</v>
      </c>
      <c r="I173" t="s">
        <v>2414</v>
      </c>
      <c r="K173">
        <f t="shared" si="11"/>
        <v>0</v>
      </c>
      <c r="L173">
        <f t="shared" si="12"/>
        <v>0</v>
      </c>
      <c r="M173">
        <f t="shared" si="13"/>
        <v>0</v>
      </c>
      <c r="N173">
        <f t="shared" si="14"/>
        <v>0</v>
      </c>
      <c r="O173">
        <f t="shared" si="15"/>
        <v>0</v>
      </c>
    </row>
    <row r="174" spans="1:15">
      <c r="A174" t="s">
        <v>2424</v>
      </c>
      <c r="B174" t="s">
        <v>2425</v>
      </c>
      <c r="C174" t="s">
        <v>2011</v>
      </c>
      <c r="D174" t="s">
        <v>2426</v>
      </c>
      <c r="F174" t="s">
        <v>2424</v>
      </c>
      <c r="G174" t="s">
        <v>2425</v>
      </c>
      <c r="H174" t="s">
        <v>2011</v>
      </c>
      <c r="I174" t="s">
        <v>2426</v>
      </c>
      <c r="K174">
        <f t="shared" si="11"/>
        <v>0</v>
      </c>
      <c r="L174">
        <f t="shared" si="12"/>
        <v>0</v>
      </c>
      <c r="M174">
        <f t="shared" si="13"/>
        <v>0</v>
      </c>
      <c r="N174">
        <f t="shared" si="14"/>
        <v>0</v>
      </c>
      <c r="O174">
        <f t="shared" si="15"/>
        <v>0</v>
      </c>
    </row>
    <row r="175" spans="1:15">
      <c r="A175" t="s">
        <v>2427</v>
      </c>
      <c r="B175" t="s">
        <v>2428</v>
      </c>
      <c r="C175" t="s">
        <v>2011</v>
      </c>
      <c r="D175" t="s">
        <v>2429</v>
      </c>
      <c r="F175" t="s">
        <v>2427</v>
      </c>
      <c r="G175" t="s">
        <v>2428</v>
      </c>
      <c r="H175" t="s">
        <v>2011</v>
      </c>
      <c r="I175" t="s">
        <v>2429</v>
      </c>
      <c r="K175">
        <f t="shared" si="11"/>
        <v>0</v>
      </c>
      <c r="L175">
        <f t="shared" si="12"/>
        <v>0</v>
      </c>
      <c r="M175">
        <f t="shared" si="13"/>
        <v>0</v>
      </c>
      <c r="N175">
        <f t="shared" si="14"/>
        <v>0</v>
      </c>
      <c r="O175">
        <f t="shared" si="15"/>
        <v>0</v>
      </c>
    </row>
    <row r="176" spans="1:15">
      <c r="A176" t="s">
        <v>2430</v>
      </c>
      <c r="B176" t="s">
        <v>2431</v>
      </c>
      <c r="C176" t="s">
        <v>2011</v>
      </c>
      <c r="D176" t="s">
        <v>2432</v>
      </c>
      <c r="F176" t="s">
        <v>2430</v>
      </c>
      <c r="G176" t="s">
        <v>2431</v>
      </c>
      <c r="H176" t="s">
        <v>2011</v>
      </c>
      <c r="I176" t="s">
        <v>2432</v>
      </c>
      <c r="K176">
        <f t="shared" si="11"/>
        <v>0</v>
      </c>
      <c r="L176">
        <f t="shared" si="12"/>
        <v>0</v>
      </c>
      <c r="M176">
        <f t="shared" si="13"/>
        <v>0</v>
      </c>
      <c r="N176">
        <f t="shared" si="14"/>
        <v>0</v>
      </c>
      <c r="O176">
        <f t="shared" si="15"/>
        <v>0</v>
      </c>
    </row>
    <row r="177" spans="1:15">
      <c r="A177" t="s">
        <v>2433</v>
      </c>
      <c r="B177" t="s">
        <v>2434</v>
      </c>
      <c r="C177" t="s">
        <v>2011</v>
      </c>
      <c r="D177" t="s">
        <v>2435</v>
      </c>
      <c r="F177" t="s">
        <v>2433</v>
      </c>
      <c r="G177" t="s">
        <v>2434</v>
      </c>
      <c r="H177" t="s">
        <v>2011</v>
      </c>
      <c r="I177" t="s">
        <v>2435</v>
      </c>
      <c r="K177">
        <f t="shared" si="11"/>
        <v>0</v>
      </c>
      <c r="L177">
        <f t="shared" si="12"/>
        <v>0</v>
      </c>
      <c r="M177">
        <f t="shared" si="13"/>
        <v>0</v>
      </c>
      <c r="N177">
        <f t="shared" si="14"/>
        <v>0</v>
      </c>
      <c r="O177">
        <f t="shared" si="15"/>
        <v>0</v>
      </c>
    </row>
    <row r="178" spans="1:15">
      <c r="A178" t="s">
        <v>2436</v>
      </c>
      <c r="B178" t="s">
        <v>2437</v>
      </c>
      <c r="C178" t="s">
        <v>2011</v>
      </c>
      <c r="D178" t="s">
        <v>2438</v>
      </c>
      <c r="F178" t="s">
        <v>2436</v>
      </c>
      <c r="G178" t="s">
        <v>2437</v>
      </c>
      <c r="H178" t="s">
        <v>2011</v>
      </c>
      <c r="I178" t="s">
        <v>2438</v>
      </c>
      <c r="K178">
        <f t="shared" si="11"/>
        <v>0</v>
      </c>
      <c r="L178">
        <f t="shared" si="12"/>
        <v>0</v>
      </c>
      <c r="M178">
        <f t="shared" si="13"/>
        <v>0</v>
      </c>
      <c r="N178">
        <f t="shared" si="14"/>
        <v>0</v>
      </c>
      <c r="O178">
        <f t="shared" si="15"/>
        <v>0</v>
      </c>
    </row>
    <row r="179" spans="1:15">
      <c r="A179" t="s">
        <v>2439</v>
      </c>
      <c r="C179" t="s">
        <v>2011</v>
      </c>
      <c r="D179" t="s">
        <v>2414</v>
      </c>
      <c r="F179" t="s">
        <v>2439</v>
      </c>
      <c r="H179" t="s">
        <v>2011</v>
      </c>
      <c r="I179" t="s">
        <v>2414</v>
      </c>
      <c r="K179">
        <f t="shared" si="11"/>
        <v>0</v>
      </c>
      <c r="L179">
        <f t="shared" si="12"/>
        <v>0</v>
      </c>
      <c r="M179">
        <f t="shared" si="13"/>
        <v>0</v>
      </c>
      <c r="N179">
        <f t="shared" si="14"/>
        <v>0</v>
      </c>
      <c r="O179">
        <f t="shared" si="15"/>
        <v>0</v>
      </c>
    </row>
    <row r="180" spans="1:15">
      <c r="A180" t="s">
        <v>2440</v>
      </c>
      <c r="B180" t="s">
        <v>2441</v>
      </c>
      <c r="C180" t="s">
        <v>2011</v>
      </c>
      <c r="D180" t="s">
        <v>2442</v>
      </c>
      <c r="F180" t="s">
        <v>2440</v>
      </c>
      <c r="G180" t="s">
        <v>2441</v>
      </c>
      <c r="H180" t="s">
        <v>2011</v>
      </c>
      <c r="I180" t="s">
        <v>2442</v>
      </c>
      <c r="K180">
        <f t="shared" si="11"/>
        <v>0</v>
      </c>
      <c r="L180">
        <f t="shared" si="12"/>
        <v>0</v>
      </c>
      <c r="M180">
        <f t="shared" si="13"/>
        <v>0</v>
      </c>
      <c r="N180">
        <f t="shared" si="14"/>
        <v>0</v>
      </c>
      <c r="O180">
        <f t="shared" si="15"/>
        <v>0</v>
      </c>
    </row>
    <row r="181" spans="1:15">
      <c r="A181" t="s">
        <v>2443</v>
      </c>
      <c r="B181" t="s">
        <v>2444</v>
      </c>
      <c r="C181" t="s">
        <v>2011</v>
      </c>
      <c r="D181" t="s">
        <v>2442</v>
      </c>
      <c r="F181" t="s">
        <v>2443</v>
      </c>
      <c r="G181" t="s">
        <v>2444</v>
      </c>
      <c r="H181" t="s">
        <v>2011</v>
      </c>
      <c r="I181" t="s">
        <v>2442</v>
      </c>
      <c r="K181">
        <f t="shared" si="11"/>
        <v>0</v>
      </c>
      <c r="L181">
        <f t="shared" si="12"/>
        <v>0</v>
      </c>
      <c r="M181">
        <f t="shared" si="13"/>
        <v>0</v>
      </c>
      <c r="N181">
        <f t="shared" si="14"/>
        <v>0</v>
      </c>
      <c r="O181">
        <f t="shared" si="15"/>
        <v>0</v>
      </c>
    </row>
    <row r="182" spans="1:15">
      <c r="A182" t="s">
        <v>2445</v>
      </c>
      <c r="B182" t="s">
        <v>2446</v>
      </c>
      <c r="C182" t="s">
        <v>2011</v>
      </c>
      <c r="D182" t="s">
        <v>2442</v>
      </c>
      <c r="F182" t="s">
        <v>2445</v>
      </c>
      <c r="G182" t="s">
        <v>2446</v>
      </c>
      <c r="H182" t="s">
        <v>2011</v>
      </c>
      <c r="I182" t="s">
        <v>2442</v>
      </c>
      <c r="K182">
        <f t="shared" si="11"/>
        <v>0</v>
      </c>
      <c r="L182">
        <f t="shared" si="12"/>
        <v>0</v>
      </c>
      <c r="M182">
        <f t="shared" si="13"/>
        <v>0</v>
      </c>
      <c r="N182">
        <f t="shared" si="14"/>
        <v>0</v>
      </c>
      <c r="O182">
        <f t="shared" si="15"/>
        <v>0</v>
      </c>
    </row>
    <row r="183" spans="1:15">
      <c r="A183" t="s">
        <v>2447</v>
      </c>
      <c r="B183" t="s">
        <v>2448</v>
      </c>
      <c r="C183" t="s">
        <v>2011</v>
      </c>
      <c r="D183" t="s">
        <v>2442</v>
      </c>
      <c r="F183" t="s">
        <v>2447</v>
      </c>
      <c r="G183" t="s">
        <v>2448</v>
      </c>
      <c r="H183" t="s">
        <v>2011</v>
      </c>
      <c r="I183" t="s">
        <v>2442</v>
      </c>
      <c r="K183">
        <f t="shared" si="11"/>
        <v>0</v>
      </c>
      <c r="L183">
        <f t="shared" si="12"/>
        <v>0</v>
      </c>
      <c r="M183">
        <f t="shared" si="13"/>
        <v>0</v>
      </c>
      <c r="N183">
        <f t="shared" si="14"/>
        <v>0</v>
      </c>
      <c r="O183">
        <f t="shared" si="15"/>
        <v>0</v>
      </c>
    </row>
    <row r="184" spans="1:15">
      <c r="A184" t="s">
        <v>2449</v>
      </c>
      <c r="B184" t="s">
        <v>2450</v>
      </c>
      <c r="C184" t="s">
        <v>2011</v>
      </c>
      <c r="D184" t="s">
        <v>2442</v>
      </c>
      <c r="F184" t="s">
        <v>2449</v>
      </c>
      <c r="G184" t="s">
        <v>2450</v>
      </c>
      <c r="H184" t="s">
        <v>2011</v>
      </c>
      <c r="I184" t="s">
        <v>2442</v>
      </c>
      <c r="K184">
        <f t="shared" si="11"/>
        <v>0</v>
      </c>
      <c r="L184">
        <f t="shared" si="12"/>
        <v>0</v>
      </c>
      <c r="M184">
        <f t="shared" si="13"/>
        <v>0</v>
      </c>
      <c r="N184">
        <f t="shared" si="14"/>
        <v>0</v>
      </c>
      <c r="O184">
        <f t="shared" si="15"/>
        <v>0</v>
      </c>
    </row>
    <row r="185" spans="1:15">
      <c r="A185" t="s">
        <v>2451</v>
      </c>
      <c r="B185" t="s">
        <v>2452</v>
      </c>
      <c r="C185" t="s">
        <v>2011</v>
      </c>
      <c r="D185" t="s">
        <v>2442</v>
      </c>
      <c r="F185" t="s">
        <v>2451</v>
      </c>
      <c r="G185" t="s">
        <v>2452</v>
      </c>
      <c r="H185" t="s">
        <v>2011</v>
      </c>
      <c r="I185" t="s">
        <v>2442</v>
      </c>
      <c r="K185">
        <f t="shared" si="11"/>
        <v>0</v>
      </c>
      <c r="L185">
        <f t="shared" si="12"/>
        <v>0</v>
      </c>
      <c r="M185">
        <f t="shared" si="13"/>
        <v>0</v>
      </c>
      <c r="N185">
        <f t="shared" si="14"/>
        <v>0</v>
      </c>
      <c r="O185">
        <f t="shared" si="15"/>
        <v>0</v>
      </c>
    </row>
    <row r="186" spans="1:15">
      <c r="A186" t="s">
        <v>2453</v>
      </c>
      <c r="B186" t="s">
        <v>2454</v>
      </c>
      <c r="C186" t="s">
        <v>2011</v>
      </c>
      <c r="D186" t="s">
        <v>2442</v>
      </c>
      <c r="F186" t="s">
        <v>2453</v>
      </c>
      <c r="G186" t="s">
        <v>2454</v>
      </c>
      <c r="H186" t="s">
        <v>2011</v>
      </c>
      <c r="I186" t="s">
        <v>2442</v>
      </c>
      <c r="K186">
        <f t="shared" si="11"/>
        <v>0</v>
      </c>
      <c r="L186">
        <f t="shared" si="12"/>
        <v>0</v>
      </c>
      <c r="M186">
        <f t="shared" si="13"/>
        <v>0</v>
      </c>
      <c r="N186">
        <f t="shared" si="14"/>
        <v>0</v>
      </c>
      <c r="O186">
        <f t="shared" si="15"/>
        <v>0</v>
      </c>
    </row>
    <row r="187" spans="1:15">
      <c r="A187" t="s">
        <v>2455</v>
      </c>
      <c r="B187" t="s">
        <v>2456</v>
      </c>
      <c r="C187" t="s">
        <v>2011</v>
      </c>
      <c r="D187" t="s">
        <v>2442</v>
      </c>
      <c r="F187" t="s">
        <v>2455</v>
      </c>
      <c r="G187" t="s">
        <v>2456</v>
      </c>
      <c r="H187" t="s">
        <v>2011</v>
      </c>
      <c r="I187" t="s">
        <v>2442</v>
      </c>
      <c r="K187">
        <f t="shared" si="11"/>
        <v>0</v>
      </c>
      <c r="L187">
        <f t="shared" si="12"/>
        <v>0</v>
      </c>
      <c r="M187">
        <f t="shared" si="13"/>
        <v>0</v>
      </c>
      <c r="N187">
        <f t="shared" si="14"/>
        <v>0</v>
      </c>
      <c r="O187">
        <f t="shared" si="15"/>
        <v>0</v>
      </c>
    </row>
    <row r="188" spans="1:15">
      <c r="A188" t="s">
        <v>2457</v>
      </c>
      <c r="B188" t="s">
        <v>2458</v>
      </c>
      <c r="C188" t="s">
        <v>2011</v>
      </c>
      <c r="D188" t="s">
        <v>2442</v>
      </c>
      <c r="F188" t="s">
        <v>2457</v>
      </c>
      <c r="G188" t="s">
        <v>2458</v>
      </c>
      <c r="H188" t="s">
        <v>2011</v>
      </c>
      <c r="I188" t="s">
        <v>2442</v>
      </c>
      <c r="K188">
        <f t="shared" si="11"/>
        <v>0</v>
      </c>
      <c r="L188">
        <f t="shared" si="12"/>
        <v>0</v>
      </c>
      <c r="M188">
        <f t="shared" si="13"/>
        <v>0</v>
      </c>
      <c r="N188">
        <f t="shared" si="14"/>
        <v>0</v>
      </c>
      <c r="O188">
        <f t="shared" si="15"/>
        <v>0</v>
      </c>
    </row>
    <row r="189" spans="1:15">
      <c r="A189" t="s">
        <v>2459</v>
      </c>
      <c r="B189" t="s">
        <v>2460</v>
      </c>
      <c r="C189" t="s">
        <v>2011</v>
      </c>
      <c r="D189" t="s">
        <v>2442</v>
      </c>
      <c r="F189" t="s">
        <v>2459</v>
      </c>
      <c r="G189" t="s">
        <v>2460</v>
      </c>
      <c r="H189" t="s">
        <v>2011</v>
      </c>
      <c r="I189" t="s">
        <v>2442</v>
      </c>
      <c r="K189">
        <f t="shared" si="11"/>
        <v>0</v>
      </c>
      <c r="L189">
        <f t="shared" si="12"/>
        <v>0</v>
      </c>
      <c r="M189">
        <f t="shared" si="13"/>
        <v>0</v>
      </c>
      <c r="N189">
        <f t="shared" si="14"/>
        <v>0</v>
      </c>
      <c r="O189">
        <f t="shared" si="15"/>
        <v>0</v>
      </c>
    </row>
    <row r="190" spans="1:15">
      <c r="A190" t="s">
        <v>2461</v>
      </c>
      <c r="B190" t="s">
        <v>2462</v>
      </c>
      <c r="C190" t="s">
        <v>2011</v>
      </c>
      <c r="D190" t="s">
        <v>2442</v>
      </c>
      <c r="F190" t="s">
        <v>2461</v>
      </c>
      <c r="G190" t="s">
        <v>2462</v>
      </c>
      <c r="H190" t="s">
        <v>2011</v>
      </c>
      <c r="I190" t="s">
        <v>2442</v>
      </c>
      <c r="K190">
        <f t="shared" si="11"/>
        <v>0</v>
      </c>
      <c r="L190">
        <f t="shared" si="12"/>
        <v>0</v>
      </c>
      <c r="M190">
        <f t="shared" si="13"/>
        <v>0</v>
      </c>
      <c r="N190">
        <f t="shared" si="14"/>
        <v>0</v>
      </c>
      <c r="O190">
        <f t="shared" si="15"/>
        <v>0</v>
      </c>
    </row>
    <row r="191" spans="1:15">
      <c r="A191" t="s">
        <v>2463</v>
      </c>
      <c r="B191" t="s">
        <v>2464</v>
      </c>
      <c r="C191" t="s">
        <v>2011</v>
      </c>
      <c r="D191" t="s">
        <v>2442</v>
      </c>
      <c r="F191" t="s">
        <v>2463</v>
      </c>
      <c r="G191" t="s">
        <v>2464</v>
      </c>
      <c r="H191" t="s">
        <v>2011</v>
      </c>
      <c r="I191" t="s">
        <v>2442</v>
      </c>
      <c r="K191">
        <f t="shared" si="11"/>
        <v>0</v>
      </c>
      <c r="L191">
        <f t="shared" si="12"/>
        <v>0</v>
      </c>
      <c r="M191">
        <f t="shared" si="13"/>
        <v>0</v>
      </c>
      <c r="N191">
        <f t="shared" si="14"/>
        <v>0</v>
      </c>
      <c r="O191">
        <f t="shared" si="15"/>
        <v>0</v>
      </c>
    </row>
    <row r="192" spans="1:15">
      <c r="A192" t="s">
        <v>2465</v>
      </c>
      <c r="C192" t="s">
        <v>2011</v>
      </c>
      <c r="D192" t="s">
        <v>2414</v>
      </c>
      <c r="F192" t="s">
        <v>2465</v>
      </c>
      <c r="H192" t="s">
        <v>2011</v>
      </c>
      <c r="I192" t="s">
        <v>2414</v>
      </c>
      <c r="K192">
        <f t="shared" si="11"/>
        <v>0</v>
      </c>
      <c r="L192">
        <f t="shared" si="12"/>
        <v>0</v>
      </c>
      <c r="M192">
        <f t="shared" si="13"/>
        <v>0</v>
      </c>
      <c r="N192">
        <f t="shared" si="14"/>
        <v>0</v>
      </c>
      <c r="O192">
        <f t="shared" si="15"/>
        <v>0</v>
      </c>
    </row>
    <row r="193" spans="1:15">
      <c r="A193" t="s">
        <v>2466</v>
      </c>
      <c r="C193" t="s">
        <v>2011</v>
      </c>
      <c r="D193" t="s">
        <v>2414</v>
      </c>
      <c r="F193" t="s">
        <v>2466</v>
      </c>
      <c r="H193" t="s">
        <v>2011</v>
      </c>
      <c r="I193" t="s">
        <v>2414</v>
      </c>
      <c r="K193">
        <f t="shared" si="11"/>
        <v>0</v>
      </c>
      <c r="L193">
        <f t="shared" si="12"/>
        <v>0</v>
      </c>
      <c r="M193">
        <f t="shared" si="13"/>
        <v>0</v>
      </c>
      <c r="N193">
        <f t="shared" si="14"/>
        <v>0</v>
      </c>
      <c r="O193">
        <f t="shared" si="15"/>
        <v>0</v>
      </c>
    </row>
    <row r="194" spans="1:15">
      <c r="A194" t="s">
        <v>2467</v>
      </c>
      <c r="B194" t="s">
        <v>2468</v>
      </c>
      <c r="C194" t="s">
        <v>2011</v>
      </c>
      <c r="D194" t="s">
        <v>2469</v>
      </c>
      <c r="F194" t="s">
        <v>2467</v>
      </c>
      <c r="G194" t="s">
        <v>2468</v>
      </c>
      <c r="H194" t="s">
        <v>2011</v>
      </c>
      <c r="I194" t="s">
        <v>2469</v>
      </c>
      <c r="K194">
        <f t="shared" ref="K194:K257" si="16">IF(A194&lt;&gt;F194,1,0)</f>
        <v>0</v>
      </c>
      <c r="L194">
        <f t="shared" ref="L194:L257" si="17">IF(B194&lt;&gt;G194,1,0)</f>
        <v>0</v>
      </c>
      <c r="M194">
        <f t="shared" ref="M194:M257" si="18">IF(C194&lt;&gt;H194,1,0)</f>
        <v>0</v>
      </c>
      <c r="N194">
        <f t="shared" ref="N194:N257" si="19">IF(D194&lt;&gt;I194,1,0)</f>
        <v>0</v>
      </c>
      <c r="O194">
        <f t="shared" ref="O194:O257" si="20">IF(E194&lt;&gt;J194,1,0)</f>
        <v>0</v>
      </c>
    </row>
    <row r="195" spans="1:15">
      <c r="A195" t="s">
        <v>2470</v>
      </c>
      <c r="C195" t="s">
        <v>2011</v>
      </c>
      <c r="D195" t="s">
        <v>2471</v>
      </c>
      <c r="F195" t="s">
        <v>2470</v>
      </c>
      <c r="H195" t="s">
        <v>2011</v>
      </c>
      <c r="I195" t="s">
        <v>2471</v>
      </c>
      <c r="K195">
        <f t="shared" si="16"/>
        <v>0</v>
      </c>
      <c r="L195">
        <f t="shared" si="17"/>
        <v>0</v>
      </c>
      <c r="M195">
        <f t="shared" si="18"/>
        <v>0</v>
      </c>
      <c r="N195">
        <f t="shared" si="19"/>
        <v>0</v>
      </c>
      <c r="O195">
        <f t="shared" si="20"/>
        <v>0</v>
      </c>
    </row>
    <row r="196" spans="1:15">
      <c r="A196" t="s">
        <v>2472</v>
      </c>
      <c r="C196" t="s">
        <v>2011</v>
      </c>
      <c r="D196" t="s">
        <v>2471</v>
      </c>
      <c r="F196" t="s">
        <v>2472</v>
      </c>
      <c r="H196" t="s">
        <v>2011</v>
      </c>
      <c r="I196" t="s">
        <v>2471</v>
      </c>
      <c r="K196">
        <f t="shared" si="16"/>
        <v>0</v>
      </c>
      <c r="L196">
        <f t="shared" si="17"/>
        <v>0</v>
      </c>
      <c r="M196">
        <f t="shared" si="18"/>
        <v>0</v>
      </c>
      <c r="N196">
        <f t="shared" si="19"/>
        <v>0</v>
      </c>
      <c r="O196">
        <f t="shared" si="20"/>
        <v>0</v>
      </c>
    </row>
    <row r="197" spans="1:15">
      <c r="A197" t="s">
        <v>2473</v>
      </c>
      <c r="C197" t="s">
        <v>2011</v>
      </c>
      <c r="D197" t="s">
        <v>2471</v>
      </c>
      <c r="F197" t="s">
        <v>2473</v>
      </c>
      <c r="H197" t="s">
        <v>2011</v>
      </c>
      <c r="I197" t="s">
        <v>2471</v>
      </c>
      <c r="K197">
        <f t="shared" si="16"/>
        <v>0</v>
      </c>
      <c r="L197">
        <f t="shared" si="17"/>
        <v>0</v>
      </c>
      <c r="M197">
        <f t="shared" si="18"/>
        <v>0</v>
      </c>
      <c r="N197">
        <f t="shared" si="19"/>
        <v>0</v>
      </c>
      <c r="O197">
        <f t="shared" si="20"/>
        <v>0</v>
      </c>
    </row>
    <row r="198" spans="1:15">
      <c r="A198" t="s">
        <v>2474</v>
      </c>
      <c r="C198" t="s">
        <v>2011</v>
      </c>
      <c r="D198" t="s">
        <v>2471</v>
      </c>
      <c r="F198" t="s">
        <v>2474</v>
      </c>
      <c r="H198" t="s">
        <v>2011</v>
      </c>
      <c r="I198" t="s">
        <v>2471</v>
      </c>
      <c r="K198">
        <f t="shared" si="16"/>
        <v>0</v>
      </c>
      <c r="L198">
        <f t="shared" si="17"/>
        <v>0</v>
      </c>
      <c r="M198">
        <f t="shared" si="18"/>
        <v>0</v>
      </c>
      <c r="N198">
        <f t="shared" si="19"/>
        <v>0</v>
      </c>
      <c r="O198">
        <f t="shared" si="20"/>
        <v>0</v>
      </c>
    </row>
    <row r="199" spans="1:15">
      <c r="A199" t="s">
        <v>2475</v>
      </c>
      <c r="C199" t="s">
        <v>2011</v>
      </c>
      <c r="D199" t="s">
        <v>2471</v>
      </c>
      <c r="F199" t="s">
        <v>2475</v>
      </c>
      <c r="H199" t="s">
        <v>2011</v>
      </c>
      <c r="I199" t="s">
        <v>2471</v>
      </c>
      <c r="K199">
        <f t="shared" si="16"/>
        <v>0</v>
      </c>
      <c r="L199">
        <f t="shared" si="17"/>
        <v>0</v>
      </c>
      <c r="M199">
        <f t="shared" si="18"/>
        <v>0</v>
      </c>
      <c r="N199">
        <f t="shared" si="19"/>
        <v>0</v>
      </c>
      <c r="O199">
        <f t="shared" si="20"/>
        <v>0</v>
      </c>
    </row>
    <row r="200" spans="1:15">
      <c r="A200" t="s">
        <v>2476</v>
      </c>
      <c r="C200" t="s">
        <v>2011</v>
      </c>
      <c r="D200" t="s">
        <v>2471</v>
      </c>
      <c r="F200" t="s">
        <v>2476</v>
      </c>
      <c r="H200" t="s">
        <v>2011</v>
      </c>
      <c r="I200" t="s">
        <v>2471</v>
      </c>
      <c r="K200">
        <f t="shared" si="16"/>
        <v>0</v>
      </c>
      <c r="L200">
        <f t="shared" si="17"/>
        <v>0</v>
      </c>
      <c r="M200">
        <f t="shared" si="18"/>
        <v>0</v>
      </c>
      <c r="N200">
        <f t="shared" si="19"/>
        <v>0</v>
      </c>
      <c r="O200">
        <f t="shared" si="20"/>
        <v>0</v>
      </c>
    </row>
    <row r="201" spans="1:15">
      <c r="A201" t="s">
        <v>2477</v>
      </c>
      <c r="C201" t="s">
        <v>2011</v>
      </c>
      <c r="D201" t="s">
        <v>2471</v>
      </c>
      <c r="F201" t="s">
        <v>2477</v>
      </c>
      <c r="H201" t="s">
        <v>2011</v>
      </c>
      <c r="I201" t="s">
        <v>2471</v>
      </c>
      <c r="K201">
        <f t="shared" si="16"/>
        <v>0</v>
      </c>
      <c r="L201">
        <f t="shared" si="17"/>
        <v>0</v>
      </c>
      <c r="M201">
        <f t="shared" si="18"/>
        <v>0</v>
      </c>
      <c r="N201">
        <f t="shared" si="19"/>
        <v>0</v>
      </c>
      <c r="O201">
        <f t="shared" si="20"/>
        <v>0</v>
      </c>
    </row>
    <row r="202" spans="1:15">
      <c r="A202" t="s">
        <v>2478</v>
      </c>
      <c r="C202" t="s">
        <v>2011</v>
      </c>
      <c r="D202" t="s">
        <v>2471</v>
      </c>
      <c r="F202" t="s">
        <v>2478</v>
      </c>
      <c r="H202" t="s">
        <v>2011</v>
      </c>
      <c r="I202" t="s">
        <v>2471</v>
      </c>
      <c r="K202">
        <f t="shared" si="16"/>
        <v>0</v>
      </c>
      <c r="L202">
        <f t="shared" si="17"/>
        <v>0</v>
      </c>
      <c r="M202">
        <f t="shared" si="18"/>
        <v>0</v>
      </c>
      <c r="N202">
        <f t="shared" si="19"/>
        <v>0</v>
      </c>
      <c r="O202">
        <f t="shared" si="20"/>
        <v>0</v>
      </c>
    </row>
    <row r="203" spans="1:15">
      <c r="A203" t="s">
        <v>2479</v>
      </c>
      <c r="C203" t="s">
        <v>2011</v>
      </c>
      <c r="D203" t="s">
        <v>2471</v>
      </c>
      <c r="F203" t="s">
        <v>2479</v>
      </c>
      <c r="H203" t="s">
        <v>2011</v>
      </c>
      <c r="I203" t="s">
        <v>2471</v>
      </c>
      <c r="K203">
        <f t="shared" si="16"/>
        <v>0</v>
      </c>
      <c r="L203">
        <f t="shared" si="17"/>
        <v>0</v>
      </c>
      <c r="M203">
        <f t="shared" si="18"/>
        <v>0</v>
      </c>
      <c r="N203">
        <f t="shared" si="19"/>
        <v>0</v>
      </c>
      <c r="O203">
        <f t="shared" si="20"/>
        <v>0</v>
      </c>
    </row>
    <row r="204" spans="1:15">
      <c r="A204" t="s">
        <v>2480</v>
      </c>
      <c r="C204" t="s">
        <v>2011</v>
      </c>
      <c r="D204" t="s">
        <v>2471</v>
      </c>
      <c r="F204" t="s">
        <v>2480</v>
      </c>
      <c r="H204" t="s">
        <v>2011</v>
      </c>
      <c r="I204" t="s">
        <v>2471</v>
      </c>
      <c r="K204">
        <f t="shared" si="16"/>
        <v>0</v>
      </c>
      <c r="L204">
        <f t="shared" si="17"/>
        <v>0</v>
      </c>
      <c r="M204">
        <f t="shared" si="18"/>
        <v>0</v>
      </c>
      <c r="N204">
        <f t="shared" si="19"/>
        <v>0</v>
      </c>
      <c r="O204">
        <f t="shared" si="20"/>
        <v>0</v>
      </c>
    </row>
    <row r="205" spans="1:15">
      <c r="A205" t="s">
        <v>2481</v>
      </c>
      <c r="C205" t="s">
        <v>2011</v>
      </c>
      <c r="D205" t="s">
        <v>2471</v>
      </c>
      <c r="F205" t="s">
        <v>2481</v>
      </c>
      <c r="H205" t="s">
        <v>2011</v>
      </c>
      <c r="I205" t="s">
        <v>2471</v>
      </c>
      <c r="K205">
        <f t="shared" si="16"/>
        <v>0</v>
      </c>
      <c r="L205">
        <f t="shared" si="17"/>
        <v>0</v>
      </c>
      <c r="M205">
        <f t="shared" si="18"/>
        <v>0</v>
      </c>
      <c r="N205">
        <f t="shared" si="19"/>
        <v>0</v>
      </c>
      <c r="O205">
        <f t="shared" si="20"/>
        <v>0</v>
      </c>
    </row>
    <row r="206" spans="1:15">
      <c r="A206" t="s">
        <v>2482</v>
      </c>
      <c r="C206" t="s">
        <v>2011</v>
      </c>
      <c r="D206" t="s">
        <v>2471</v>
      </c>
      <c r="F206" t="s">
        <v>2482</v>
      </c>
      <c r="H206" t="s">
        <v>2011</v>
      </c>
      <c r="I206" t="s">
        <v>2471</v>
      </c>
      <c r="K206">
        <f t="shared" si="16"/>
        <v>0</v>
      </c>
      <c r="L206">
        <f t="shared" si="17"/>
        <v>0</v>
      </c>
      <c r="M206">
        <f t="shared" si="18"/>
        <v>0</v>
      </c>
      <c r="N206">
        <f t="shared" si="19"/>
        <v>0</v>
      </c>
      <c r="O206">
        <f t="shared" si="20"/>
        <v>0</v>
      </c>
    </row>
    <row r="207" spans="1:15">
      <c r="A207" t="s">
        <v>2483</v>
      </c>
      <c r="C207" t="s">
        <v>2011</v>
      </c>
      <c r="D207" t="s">
        <v>2471</v>
      </c>
      <c r="F207" t="s">
        <v>2483</v>
      </c>
      <c r="H207" t="s">
        <v>2011</v>
      </c>
      <c r="I207" t="s">
        <v>2471</v>
      </c>
      <c r="K207">
        <f t="shared" si="16"/>
        <v>0</v>
      </c>
      <c r="L207">
        <f t="shared" si="17"/>
        <v>0</v>
      </c>
      <c r="M207">
        <f t="shared" si="18"/>
        <v>0</v>
      </c>
      <c r="N207">
        <f t="shared" si="19"/>
        <v>0</v>
      </c>
      <c r="O207">
        <f t="shared" si="20"/>
        <v>0</v>
      </c>
    </row>
    <row r="208" spans="1:15">
      <c r="A208" t="s">
        <v>2484</v>
      </c>
      <c r="C208" t="s">
        <v>2011</v>
      </c>
      <c r="D208" t="s">
        <v>2471</v>
      </c>
      <c r="F208" t="s">
        <v>2484</v>
      </c>
      <c r="H208" t="s">
        <v>2011</v>
      </c>
      <c r="I208" t="s">
        <v>2471</v>
      </c>
      <c r="K208">
        <f t="shared" si="16"/>
        <v>0</v>
      </c>
      <c r="L208">
        <f t="shared" si="17"/>
        <v>0</v>
      </c>
      <c r="M208">
        <f t="shared" si="18"/>
        <v>0</v>
      </c>
      <c r="N208">
        <f t="shared" si="19"/>
        <v>0</v>
      </c>
      <c r="O208">
        <f t="shared" si="20"/>
        <v>0</v>
      </c>
    </row>
    <row r="209" spans="1:15">
      <c r="A209" t="s">
        <v>2485</v>
      </c>
      <c r="C209" t="s">
        <v>2011</v>
      </c>
      <c r="D209" t="s">
        <v>2471</v>
      </c>
      <c r="F209" t="s">
        <v>2485</v>
      </c>
      <c r="H209" t="s">
        <v>2011</v>
      </c>
      <c r="I209" t="s">
        <v>2471</v>
      </c>
      <c r="K209">
        <f t="shared" si="16"/>
        <v>0</v>
      </c>
      <c r="L209">
        <f t="shared" si="17"/>
        <v>0</v>
      </c>
      <c r="M209">
        <f t="shared" si="18"/>
        <v>0</v>
      </c>
      <c r="N209">
        <f t="shared" si="19"/>
        <v>0</v>
      </c>
      <c r="O209">
        <f t="shared" si="20"/>
        <v>0</v>
      </c>
    </row>
    <row r="210" spans="1:15">
      <c r="A210" t="s">
        <v>2486</v>
      </c>
      <c r="C210" t="s">
        <v>2011</v>
      </c>
      <c r="D210" t="s">
        <v>2471</v>
      </c>
      <c r="F210" t="s">
        <v>2486</v>
      </c>
      <c r="H210" t="s">
        <v>2011</v>
      </c>
      <c r="I210" t="s">
        <v>2471</v>
      </c>
      <c r="K210">
        <f t="shared" si="16"/>
        <v>0</v>
      </c>
      <c r="L210">
        <f t="shared" si="17"/>
        <v>0</v>
      </c>
      <c r="M210">
        <f t="shared" si="18"/>
        <v>0</v>
      </c>
      <c r="N210">
        <f t="shared" si="19"/>
        <v>0</v>
      </c>
      <c r="O210">
        <f t="shared" si="20"/>
        <v>0</v>
      </c>
    </row>
    <row r="211" spans="1:15">
      <c r="A211" t="s">
        <v>2487</v>
      </c>
      <c r="C211" t="s">
        <v>2011</v>
      </c>
      <c r="D211" t="s">
        <v>2471</v>
      </c>
      <c r="F211" t="s">
        <v>2487</v>
      </c>
      <c r="H211" t="s">
        <v>2011</v>
      </c>
      <c r="I211" t="s">
        <v>2471</v>
      </c>
      <c r="K211">
        <f t="shared" si="16"/>
        <v>0</v>
      </c>
      <c r="L211">
        <f t="shared" si="17"/>
        <v>0</v>
      </c>
      <c r="M211">
        <f t="shared" si="18"/>
        <v>0</v>
      </c>
      <c r="N211">
        <f t="shared" si="19"/>
        <v>0</v>
      </c>
      <c r="O211">
        <f t="shared" si="20"/>
        <v>0</v>
      </c>
    </row>
    <row r="212" spans="1:15">
      <c r="A212" t="s">
        <v>2488</v>
      </c>
      <c r="C212" t="s">
        <v>2011</v>
      </c>
      <c r="D212" t="s">
        <v>2471</v>
      </c>
      <c r="F212" t="s">
        <v>2488</v>
      </c>
      <c r="H212" t="s">
        <v>2011</v>
      </c>
      <c r="I212" t="s">
        <v>2471</v>
      </c>
      <c r="K212">
        <f t="shared" si="16"/>
        <v>0</v>
      </c>
      <c r="L212">
        <f t="shared" si="17"/>
        <v>0</v>
      </c>
      <c r="M212">
        <f t="shared" si="18"/>
        <v>0</v>
      </c>
      <c r="N212">
        <f t="shared" si="19"/>
        <v>0</v>
      </c>
      <c r="O212">
        <f t="shared" si="20"/>
        <v>0</v>
      </c>
    </row>
    <row r="213" spans="1:15">
      <c r="A213" t="s">
        <v>2489</v>
      </c>
      <c r="C213" t="s">
        <v>2011</v>
      </c>
      <c r="D213" t="s">
        <v>2471</v>
      </c>
      <c r="F213" t="s">
        <v>2489</v>
      </c>
      <c r="H213" t="s">
        <v>2011</v>
      </c>
      <c r="I213" t="s">
        <v>2471</v>
      </c>
      <c r="K213">
        <f t="shared" si="16"/>
        <v>0</v>
      </c>
      <c r="L213">
        <f t="shared" si="17"/>
        <v>0</v>
      </c>
      <c r="M213">
        <f t="shared" si="18"/>
        <v>0</v>
      </c>
      <c r="N213">
        <f t="shared" si="19"/>
        <v>0</v>
      </c>
      <c r="O213">
        <f t="shared" si="20"/>
        <v>0</v>
      </c>
    </row>
    <row r="214" spans="1:15">
      <c r="A214" t="s">
        <v>2490</v>
      </c>
      <c r="C214" t="s">
        <v>2011</v>
      </c>
      <c r="D214" t="s">
        <v>2491</v>
      </c>
      <c r="F214" t="s">
        <v>2490</v>
      </c>
      <c r="H214" t="s">
        <v>2011</v>
      </c>
      <c r="I214" t="s">
        <v>2491</v>
      </c>
      <c r="K214">
        <f t="shared" si="16"/>
        <v>0</v>
      </c>
      <c r="L214">
        <f t="shared" si="17"/>
        <v>0</v>
      </c>
      <c r="M214">
        <f t="shared" si="18"/>
        <v>0</v>
      </c>
      <c r="N214">
        <f t="shared" si="19"/>
        <v>0</v>
      </c>
      <c r="O214">
        <f t="shared" si="20"/>
        <v>0</v>
      </c>
    </row>
    <row r="215" spans="1:15">
      <c r="A215" t="s">
        <v>2492</v>
      </c>
      <c r="C215" t="s">
        <v>2011</v>
      </c>
      <c r="D215" t="s">
        <v>2471</v>
      </c>
      <c r="F215" t="s">
        <v>2492</v>
      </c>
      <c r="H215" t="s">
        <v>2011</v>
      </c>
      <c r="I215" t="s">
        <v>2471</v>
      </c>
      <c r="K215">
        <f t="shared" si="16"/>
        <v>0</v>
      </c>
      <c r="L215">
        <f t="shared" si="17"/>
        <v>0</v>
      </c>
      <c r="M215">
        <f t="shared" si="18"/>
        <v>0</v>
      </c>
      <c r="N215">
        <f t="shared" si="19"/>
        <v>0</v>
      </c>
      <c r="O215">
        <f t="shared" si="20"/>
        <v>0</v>
      </c>
    </row>
    <row r="216" spans="1:15">
      <c r="A216" t="s">
        <v>2493</v>
      </c>
      <c r="C216" t="s">
        <v>2011</v>
      </c>
      <c r="D216" t="s">
        <v>2471</v>
      </c>
      <c r="F216" t="s">
        <v>2493</v>
      </c>
      <c r="H216" t="s">
        <v>2011</v>
      </c>
      <c r="I216" t="s">
        <v>2471</v>
      </c>
      <c r="K216">
        <f t="shared" si="16"/>
        <v>0</v>
      </c>
      <c r="L216">
        <f t="shared" si="17"/>
        <v>0</v>
      </c>
      <c r="M216">
        <f t="shared" si="18"/>
        <v>0</v>
      </c>
      <c r="N216">
        <f t="shared" si="19"/>
        <v>0</v>
      </c>
      <c r="O216">
        <f t="shared" si="20"/>
        <v>0</v>
      </c>
    </row>
    <row r="217" spans="1:15">
      <c r="A217" t="s">
        <v>2494</v>
      </c>
      <c r="B217" t="s">
        <v>2495</v>
      </c>
      <c r="C217" t="s">
        <v>2011</v>
      </c>
      <c r="D217" t="s">
        <v>2496</v>
      </c>
      <c r="F217" t="s">
        <v>2494</v>
      </c>
      <c r="G217" t="s">
        <v>2495</v>
      </c>
      <c r="H217" t="s">
        <v>2011</v>
      </c>
      <c r="I217" t="s">
        <v>2496</v>
      </c>
      <c r="K217">
        <f t="shared" si="16"/>
        <v>0</v>
      </c>
      <c r="L217">
        <f t="shared" si="17"/>
        <v>0</v>
      </c>
      <c r="M217">
        <f t="shared" si="18"/>
        <v>0</v>
      </c>
      <c r="N217">
        <f t="shared" si="19"/>
        <v>0</v>
      </c>
      <c r="O217">
        <f t="shared" si="20"/>
        <v>0</v>
      </c>
    </row>
    <row r="218" spans="1:15">
      <c r="A218" t="s">
        <v>2497</v>
      </c>
      <c r="C218" t="s">
        <v>2011</v>
      </c>
      <c r="D218" t="s">
        <v>2471</v>
      </c>
      <c r="F218" t="s">
        <v>2497</v>
      </c>
      <c r="H218" t="s">
        <v>2011</v>
      </c>
      <c r="I218" t="s">
        <v>2471</v>
      </c>
      <c r="K218">
        <f t="shared" si="16"/>
        <v>0</v>
      </c>
      <c r="L218">
        <f t="shared" si="17"/>
        <v>0</v>
      </c>
      <c r="M218">
        <f t="shared" si="18"/>
        <v>0</v>
      </c>
      <c r="N218">
        <f t="shared" si="19"/>
        <v>0</v>
      </c>
      <c r="O218">
        <f t="shared" si="20"/>
        <v>0</v>
      </c>
    </row>
    <row r="219" spans="1:15">
      <c r="A219" t="s">
        <v>2498</v>
      </c>
      <c r="C219" t="s">
        <v>2011</v>
      </c>
      <c r="D219" t="s">
        <v>2471</v>
      </c>
      <c r="F219" t="s">
        <v>2498</v>
      </c>
      <c r="H219" t="s">
        <v>2011</v>
      </c>
      <c r="I219" t="s">
        <v>2471</v>
      </c>
      <c r="K219">
        <f t="shared" si="16"/>
        <v>0</v>
      </c>
      <c r="L219">
        <f t="shared" si="17"/>
        <v>0</v>
      </c>
      <c r="M219">
        <f t="shared" si="18"/>
        <v>0</v>
      </c>
      <c r="N219">
        <f t="shared" si="19"/>
        <v>0</v>
      </c>
      <c r="O219">
        <f t="shared" si="20"/>
        <v>0</v>
      </c>
    </row>
    <row r="220" spans="1:15">
      <c r="A220" t="s">
        <v>2499</v>
      </c>
      <c r="C220" t="s">
        <v>2011</v>
      </c>
      <c r="D220" t="s">
        <v>2471</v>
      </c>
      <c r="F220" t="s">
        <v>2499</v>
      </c>
      <c r="H220" t="s">
        <v>2011</v>
      </c>
      <c r="I220" t="s">
        <v>2471</v>
      </c>
      <c r="K220">
        <f t="shared" si="16"/>
        <v>0</v>
      </c>
      <c r="L220">
        <f t="shared" si="17"/>
        <v>0</v>
      </c>
      <c r="M220">
        <f t="shared" si="18"/>
        <v>0</v>
      </c>
      <c r="N220">
        <f t="shared" si="19"/>
        <v>0</v>
      </c>
      <c r="O220">
        <f t="shared" si="20"/>
        <v>0</v>
      </c>
    </row>
    <row r="221" spans="1:15">
      <c r="A221" t="s">
        <v>2500</v>
      </c>
      <c r="C221" t="s">
        <v>2011</v>
      </c>
      <c r="D221" t="s">
        <v>2471</v>
      </c>
      <c r="F221" t="s">
        <v>2500</v>
      </c>
      <c r="H221" t="s">
        <v>2011</v>
      </c>
      <c r="I221" t="s">
        <v>2471</v>
      </c>
      <c r="K221">
        <f t="shared" si="16"/>
        <v>0</v>
      </c>
      <c r="L221">
        <f t="shared" si="17"/>
        <v>0</v>
      </c>
      <c r="M221">
        <f t="shared" si="18"/>
        <v>0</v>
      </c>
      <c r="N221">
        <f t="shared" si="19"/>
        <v>0</v>
      </c>
      <c r="O221">
        <f t="shared" si="20"/>
        <v>0</v>
      </c>
    </row>
    <row r="222" spans="1:15">
      <c r="A222" t="s">
        <v>2501</v>
      </c>
      <c r="C222" t="s">
        <v>2011</v>
      </c>
      <c r="D222" t="s">
        <v>2471</v>
      </c>
      <c r="F222" t="s">
        <v>2501</v>
      </c>
      <c r="H222" t="s">
        <v>2011</v>
      </c>
      <c r="I222" t="s">
        <v>2471</v>
      </c>
      <c r="K222">
        <f t="shared" si="16"/>
        <v>0</v>
      </c>
      <c r="L222">
        <f t="shared" si="17"/>
        <v>0</v>
      </c>
      <c r="M222">
        <f t="shared" si="18"/>
        <v>0</v>
      </c>
      <c r="N222">
        <f t="shared" si="19"/>
        <v>0</v>
      </c>
      <c r="O222">
        <f t="shared" si="20"/>
        <v>0</v>
      </c>
    </row>
    <row r="223" spans="1:15">
      <c r="A223" t="s">
        <v>2502</v>
      </c>
      <c r="C223" t="s">
        <v>2011</v>
      </c>
      <c r="D223" t="s">
        <v>2471</v>
      </c>
      <c r="F223" t="s">
        <v>2502</v>
      </c>
      <c r="H223" t="s">
        <v>2011</v>
      </c>
      <c r="I223" t="s">
        <v>2471</v>
      </c>
      <c r="K223">
        <f t="shared" si="16"/>
        <v>0</v>
      </c>
      <c r="L223">
        <f t="shared" si="17"/>
        <v>0</v>
      </c>
      <c r="M223">
        <f t="shared" si="18"/>
        <v>0</v>
      </c>
      <c r="N223">
        <f t="shared" si="19"/>
        <v>0</v>
      </c>
      <c r="O223">
        <f t="shared" si="20"/>
        <v>0</v>
      </c>
    </row>
    <row r="224" spans="1:15">
      <c r="A224" t="s">
        <v>2503</v>
      </c>
      <c r="C224" t="s">
        <v>2011</v>
      </c>
      <c r="D224" t="s">
        <v>2471</v>
      </c>
      <c r="F224" t="s">
        <v>2503</v>
      </c>
      <c r="H224" t="s">
        <v>2011</v>
      </c>
      <c r="I224" t="s">
        <v>2471</v>
      </c>
      <c r="K224">
        <f t="shared" si="16"/>
        <v>0</v>
      </c>
      <c r="L224">
        <f t="shared" si="17"/>
        <v>0</v>
      </c>
      <c r="M224">
        <f t="shared" si="18"/>
        <v>0</v>
      </c>
      <c r="N224">
        <f t="shared" si="19"/>
        <v>0</v>
      </c>
      <c r="O224">
        <f t="shared" si="20"/>
        <v>0</v>
      </c>
    </row>
    <row r="225" spans="1:15">
      <c r="A225" t="s">
        <v>2504</v>
      </c>
      <c r="C225" t="s">
        <v>2011</v>
      </c>
      <c r="D225" t="s">
        <v>2471</v>
      </c>
      <c r="F225" t="s">
        <v>2504</v>
      </c>
      <c r="H225" t="s">
        <v>2011</v>
      </c>
      <c r="I225" t="s">
        <v>2471</v>
      </c>
      <c r="K225">
        <f t="shared" si="16"/>
        <v>0</v>
      </c>
      <c r="L225">
        <f t="shared" si="17"/>
        <v>0</v>
      </c>
      <c r="M225">
        <f t="shared" si="18"/>
        <v>0</v>
      </c>
      <c r="N225">
        <f t="shared" si="19"/>
        <v>0</v>
      </c>
      <c r="O225">
        <f t="shared" si="20"/>
        <v>0</v>
      </c>
    </row>
    <row r="226" spans="1:15">
      <c r="A226" t="s">
        <v>2505</v>
      </c>
      <c r="C226" t="s">
        <v>2011</v>
      </c>
      <c r="D226" t="s">
        <v>2471</v>
      </c>
      <c r="F226" t="s">
        <v>2505</v>
      </c>
      <c r="H226" t="s">
        <v>2011</v>
      </c>
      <c r="I226" t="s">
        <v>2471</v>
      </c>
      <c r="K226">
        <f t="shared" si="16"/>
        <v>0</v>
      </c>
      <c r="L226">
        <f t="shared" si="17"/>
        <v>0</v>
      </c>
      <c r="M226">
        <f t="shared" si="18"/>
        <v>0</v>
      </c>
      <c r="N226">
        <f t="shared" si="19"/>
        <v>0</v>
      </c>
      <c r="O226">
        <f t="shared" si="20"/>
        <v>0</v>
      </c>
    </row>
    <row r="227" spans="1:15">
      <c r="A227" t="s">
        <v>2506</v>
      </c>
      <c r="C227" t="s">
        <v>2011</v>
      </c>
      <c r="D227" t="s">
        <v>2471</v>
      </c>
      <c r="F227" t="s">
        <v>2506</v>
      </c>
      <c r="H227" t="s">
        <v>2011</v>
      </c>
      <c r="I227" t="s">
        <v>2471</v>
      </c>
      <c r="K227">
        <f t="shared" si="16"/>
        <v>0</v>
      </c>
      <c r="L227">
        <f t="shared" si="17"/>
        <v>0</v>
      </c>
      <c r="M227">
        <f t="shared" si="18"/>
        <v>0</v>
      </c>
      <c r="N227">
        <f t="shared" si="19"/>
        <v>0</v>
      </c>
      <c r="O227">
        <f t="shared" si="20"/>
        <v>0</v>
      </c>
    </row>
    <row r="228" spans="1:15">
      <c r="A228" t="s">
        <v>2507</v>
      </c>
      <c r="C228" t="s">
        <v>2011</v>
      </c>
      <c r="D228" t="s">
        <v>2471</v>
      </c>
      <c r="F228" t="s">
        <v>2507</v>
      </c>
      <c r="H228" t="s">
        <v>2011</v>
      </c>
      <c r="I228" t="s">
        <v>2471</v>
      </c>
      <c r="K228">
        <f t="shared" si="16"/>
        <v>0</v>
      </c>
      <c r="L228">
        <f t="shared" si="17"/>
        <v>0</v>
      </c>
      <c r="M228">
        <f t="shared" si="18"/>
        <v>0</v>
      </c>
      <c r="N228">
        <f t="shared" si="19"/>
        <v>0</v>
      </c>
      <c r="O228">
        <f t="shared" si="20"/>
        <v>0</v>
      </c>
    </row>
    <row r="229" spans="1:15">
      <c r="A229" t="s">
        <v>2508</v>
      </c>
      <c r="C229" t="s">
        <v>2011</v>
      </c>
      <c r="D229" t="s">
        <v>2471</v>
      </c>
      <c r="F229" t="s">
        <v>2508</v>
      </c>
      <c r="H229" t="s">
        <v>2011</v>
      </c>
      <c r="I229" t="s">
        <v>2471</v>
      </c>
      <c r="K229">
        <f t="shared" si="16"/>
        <v>0</v>
      </c>
      <c r="L229">
        <f t="shared" si="17"/>
        <v>0</v>
      </c>
      <c r="M229">
        <f t="shared" si="18"/>
        <v>0</v>
      </c>
      <c r="N229">
        <f t="shared" si="19"/>
        <v>0</v>
      </c>
      <c r="O229">
        <f t="shared" si="20"/>
        <v>0</v>
      </c>
    </row>
    <row r="230" spans="1:15">
      <c r="A230" t="s">
        <v>2509</v>
      </c>
      <c r="C230" t="s">
        <v>2011</v>
      </c>
      <c r="D230" t="s">
        <v>2471</v>
      </c>
      <c r="F230" t="s">
        <v>2509</v>
      </c>
      <c r="H230" t="s">
        <v>2011</v>
      </c>
      <c r="I230" t="s">
        <v>2471</v>
      </c>
      <c r="K230">
        <f t="shared" si="16"/>
        <v>0</v>
      </c>
      <c r="L230">
        <f t="shared" si="17"/>
        <v>0</v>
      </c>
      <c r="M230">
        <f t="shared" si="18"/>
        <v>0</v>
      </c>
      <c r="N230">
        <f t="shared" si="19"/>
        <v>0</v>
      </c>
      <c r="O230">
        <f t="shared" si="20"/>
        <v>0</v>
      </c>
    </row>
    <row r="231" spans="1:15">
      <c r="A231" t="s">
        <v>2510</v>
      </c>
      <c r="C231" t="s">
        <v>2011</v>
      </c>
      <c r="D231" t="s">
        <v>2471</v>
      </c>
      <c r="F231" t="s">
        <v>2510</v>
      </c>
      <c r="H231" t="s">
        <v>2011</v>
      </c>
      <c r="I231" t="s">
        <v>2471</v>
      </c>
      <c r="K231">
        <f t="shared" si="16"/>
        <v>0</v>
      </c>
      <c r="L231">
        <f t="shared" si="17"/>
        <v>0</v>
      </c>
      <c r="M231">
        <f t="shared" si="18"/>
        <v>0</v>
      </c>
      <c r="N231">
        <f t="shared" si="19"/>
        <v>0</v>
      </c>
      <c r="O231">
        <f t="shared" si="20"/>
        <v>0</v>
      </c>
    </row>
    <row r="232" spans="1:15">
      <c r="A232" t="s">
        <v>2511</v>
      </c>
      <c r="C232" t="s">
        <v>2011</v>
      </c>
      <c r="D232" t="s">
        <v>2471</v>
      </c>
      <c r="F232" t="s">
        <v>2511</v>
      </c>
      <c r="H232" t="s">
        <v>2011</v>
      </c>
      <c r="I232" t="s">
        <v>2471</v>
      </c>
      <c r="K232">
        <f t="shared" si="16"/>
        <v>0</v>
      </c>
      <c r="L232">
        <f t="shared" si="17"/>
        <v>0</v>
      </c>
      <c r="M232">
        <f t="shared" si="18"/>
        <v>0</v>
      </c>
      <c r="N232">
        <f t="shared" si="19"/>
        <v>0</v>
      </c>
      <c r="O232">
        <f t="shared" si="20"/>
        <v>0</v>
      </c>
    </row>
    <row r="233" spans="1:15">
      <c r="A233" t="s">
        <v>2512</v>
      </c>
      <c r="C233" t="s">
        <v>2011</v>
      </c>
      <c r="D233" t="s">
        <v>2471</v>
      </c>
      <c r="F233" t="s">
        <v>2512</v>
      </c>
      <c r="H233" t="s">
        <v>2011</v>
      </c>
      <c r="I233" t="s">
        <v>2471</v>
      </c>
      <c r="K233">
        <f t="shared" si="16"/>
        <v>0</v>
      </c>
      <c r="L233">
        <f t="shared" si="17"/>
        <v>0</v>
      </c>
      <c r="M233">
        <f t="shared" si="18"/>
        <v>0</v>
      </c>
      <c r="N233">
        <f t="shared" si="19"/>
        <v>0</v>
      </c>
      <c r="O233">
        <f t="shared" si="20"/>
        <v>0</v>
      </c>
    </row>
    <row r="234" spans="1:15">
      <c r="A234" t="s">
        <v>2513</v>
      </c>
      <c r="C234" t="s">
        <v>2011</v>
      </c>
      <c r="D234" t="s">
        <v>2471</v>
      </c>
      <c r="F234" t="s">
        <v>2513</v>
      </c>
      <c r="H234" t="s">
        <v>2011</v>
      </c>
      <c r="I234" t="s">
        <v>2471</v>
      </c>
      <c r="K234">
        <f t="shared" si="16"/>
        <v>0</v>
      </c>
      <c r="L234">
        <f t="shared" si="17"/>
        <v>0</v>
      </c>
      <c r="M234">
        <f t="shared" si="18"/>
        <v>0</v>
      </c>
      <c r="N234">
        <f t="shared" si="19"/>
        <v>0</v>
      </c>
      <c r="O234">
        <f t="shared" si="20"/>
        <v>0</v>
      </c>
    </row>
    <row r="235" spans="1:15">
      <c r="A235" t="s">
        <v>2514</v>
      </c>
      <c r="C235" t="s">
        <v>2011</v>
      </c>
      <c r="D235" t="s">
        <v>2471</v>
      </c>
      <c r="F235" t="s">
        <v>2514</v>
      </c>
      <c r="H235" t="s">
        <v>2011</v>
      </c>
      <c r="I235" t="s">
        <v>2471</v>
      </c>
      <c r="K235">
        <f t="shared" si="16"/>
        <v>0</v>
      </c>
      <c r="L235">
        <f t="shared" si="17"/>
        <v>0</v>
      </c>
      <c r="M235">
        <f t="shared" si="18"/>
        <v>0</v>
      </c>
      <c r="N235">
        <f t="shared" si="19"/>
        <v>0</v>
      </c>
      <c r="O235">
        <f t="shared" si="20"/>
        <v>0</v>
      </c>
    </row>
    <row r="236" spans="1:15">
      <c r="A236" t="s">
        <v>2515</v>
      </c>
      <c r="C236" t="s">
        <v>2011</v>
      </c>
      <c r="D236" t="s">
        <v>2471</v>
      </c>
      <c r="F236" t="s">
        <v>2515</v>
      </c>
      <c r="H236" t="s">
        <v>2011</v>
      </c>
      <c r="I236" t="s">
        <v>2471</v>
      </c>
      <c r="K236">
        <f t="shared" si="16"/>
        <v>0</v>
      </c>
      <c r="L236">
        <f t="shared" si="17"/>
        <v>0</v>
      </c>
      <c r="M236">
        <f t="shared" si="18"/>
        <v>0</v>
      </c>
      <c r="N236">
        <f t="shared" si="19"/>
        <v>0</v>
      </c>
      <c r="O236">
        <f t="shared" si="20"/>
        <v>0</v>
      </c>
    </row>
    <row r="237" spans="1:15">
      <c r="A237" t="s">
        <v>2516</v>
      </c>
      <c r="C237" t="s">
        <v>2011</v>
      </c>
      <c r="D237" t="s">
        <v>2471</v>
      </c>
      <c r="F237" t="s">
        <v>2516</v>
      </c>
      <c r="H237" t="s">
        <v>2011</v>
      </c>
      <c r="I237" t="s">
        <v>2471</v>
      </c>
      <c r="K237">
        <f t="shared" si="16"/>
        <v>0</v>
      </c>
      <c r="L237">
        <f t="shared" si="17"/>
        <v>0</v>
      </c>
      <c r="M237">
        <f t="shared" si="18"/>
        <v>0</v>
      </c>
      <c r="N237">
        <f t="shared" si="19"/>
        <v>0</v>
      </c>
      <c r="O237">
        <f t="shared" si="20"/>
        <v>0</v>
      </c>
    </row>
    <row r="238" spans="1:15">
      <c r="A238" t="s">
        <v>2517</v>
      </c>
      <c r="C238" t="s">
        <v>2011</v>
      </c>
      <c r="D238" t="s">
        <v>2471</v>
      </c>
      <c r="F238" t="s">
        <v>2517</v>
      </c>
      <c r="H238" t="s">
        <v>2011</v>
      </c>
      <c r="I238" t="s">
        <v>2471</v>
      </c>
      <c r="K238">
        <f t="shared" si="16"/>
        <v>0</v>
      </c>
      <c r="L238">
        <f t="shared" si="17"/>
        <v>0</v>
      </c>
      <c r="M238">
        <f t="shared" si="18"/>
        <v>0</v>
      </c>
      <c r="N238">
        <f t="shared" si="19"/>
        <v>0</v>
      </c>
      <c r="O238">
        <f t="shared" si="20"/>
        <v>0</v>
      </c>
    </row>
    <row r="239" spans="1:15">
      <c r="A239" t="s">
        <v>2518</v>
      </c>
      <c r="C239" t="s">
        <v>2011</v>
      </c>
      <c r="D239" t="s">
        <v>2471</v>
      </c>
      <c r="F239" t="s">
        <v>2518</v>
      </c>
      <c r="H239" t="s">
        <v>2011</v>
      </c>
      <c r="I239" t="s">
        <v>2471</v>
      </c>
      <c r="K239">
        <f t="shared" si="16"/>
        <v>0</v>
      </c>
      <c r="L239">
        <f t="shared" si="17"/>
        <v>0</v>
      </c>
      <c r="M239">
        <f t="shared" si="18"/>
        <v>0</v>
      </c>
      <c r="N239">
        <f t="shared" si="19"/>
        <v>0</v>
      </c>
      <c r="O239">
        <f t="shared" si="20"/>
        <v>0</v>
      </c>
    </row>
    <row r="240" spans="1:15">
      <c r="A240" t="s">
        <v>2519</v>
      </c>
      <c r="C240" t="s">
        <v>2011</v>
      </c>
      <c r="D240" t="s">
        <v>2471</v>
      </c>
      <c r="F240" t="s">
        <v>2519</v>
      </c>
      <c r="H240" t="s">
        <v>2011</v>
      </c>
      <c r="I240" t="s">
        <v>2471</v>
      </c>
      <c r="K240">
        <f t="shared" si="16"/>
        <v>0</v>
      </c>
      <c r="L240">
        <f t="shared" si="17"/>
        <v>0</v>
      </c>
      <c r="M240">
        <f t="shared" si="18"/>
        <v>0</v>
      </c>
      <c r="N240">
        <f t="shared" si="19"/>
        <v>0</v>
      </c>
      <c r="O240">
        <f t="shared" si="20"/>
        <v>0</v>
      </c>
    </row>
    <row r="241" spans="1:15">
      <c r="A241" t="s">
        <v>2520</v>
      </c>
      <c r="C241" t="s">
        <v>2011</v>
      </c>
      <c r="D241" t="s">
        <v>2471</v>
      </c>
      <c r="F241" t="s">
        <v>2520</v>
      </c>
      <c r="H241" t="s">
        <v>2011</v>
      </c>
      <c r="I241" t="s">
        <v>2471</v>
      </c>
      <c r="K241">
        <f t="shared" si="16"/>
        <v>0</v>
      </c>
      <c r="L241">
        <f t="shared" si="17"/>
        <v>0</v>
      </c>
      <c r="M241">
        <f t="shared" si="18"/>
        <v>0</v>
      </c>
      <c r="N241">
        <f t="shared" si="19"/>
        <v>0</v>
      </c>
      <c r="O241">
        <f t="shared" si="20"/>
        <v>0</v>
      </c>
    </row>
    <row r="242" spans="1:15">
      <c r="A242" t="s">
        <v>2521</v>
      </c>
      <c r="C242" t="s">
        <v>2011</v>
      </c>
      <c r="D242" t="s">
        <v>2471</v>
      </c>
      <c r="F242" t="s">
        <v>2521</v>
      </c>
      <c r="H242" t="s">
        <v>2011</v>
      </c>
      <c r="I242" t="s">
        <v>2471</v>
      </c>
      <c r="K242">
        <f t="shared" si="16"/>
        <v>0</v>
      </c>
      <c r="L242">
        <f t="shared" si="17"/>
        <v>0</v>
      </c>
      <c r="M242">
        <f t="shared" si="18"/>
        <v>0</v>
      </c>
      <c r="N242">
        <f t="shared" si="19"/>
        <v>0</v>
      </c>
      <c r="O242">
        <f t="shared" si="20"/>
        <v>0</v>
      </c>
    </row>
    <row r="243" spans="1:15">
      <c r="A243" t="s">
        <v>2522</v>
      </c>
      <c r="C243" t="s">
        <v>2011</v>
      </c>
      <c r="D243" t="s">
        <v>2471</v>
      </c>
      <c r="F243" t="s">
        <v>2522</v>
      </c>
      <c r="H243" t="s">
        <v>2011</v>
      </c>
      <c r="I243" t="s">
        <v>2471</v>
      </c>
      <c r="K243">
        <f t="shared" si="16"/>
        <v>0</v>
      </c>
      <c r="L243">
        <f t="shared" si="17"/>
        <v>0</v>
      </c>
      <c r="M243">
        <f t="shared" si="18"/>
        <v>0</v>
      </c>
      <c r="N243">
        <f t="shared" si="19"/>
        <v>0</v>
      </c>
      <c r="O243">
        <f t="shared" si="20"/>
        <v>0</v>
      </c>
    </row>
    <row r="244" spans="1:15">
      <c r="A244" t="s">
        <v>2523</v>
      </c>
      <c r="B244" t="s">
        <v>2524</v>
      </c>
      <c r="C244" t="s">
        <v>2011</v>
      </c>
      <c r="D244" t="s">
        <v>2525</v>
      </c>
      <c r="F244" t="s">
        <v>2523</v>
      </c>
      <c r="G244" t="s">
        <v>2524</v>
      </c>
      <c r="H244" t="s">
        <v>2011</v>
      </c>
      <c r="I244" t="s">
        <v>2525</v>
      </c>
      <c r="K244">
        <f t="shared" si="16"/>
        <v>0</v>
      </c>
      <c r="L244">
        <f t="shared" si="17"/>
        <v>0</v>
      </c>
      <c r="M244">
        <f t="shared" si="18"/>
        <v>0</v>
      </c>
      <c r="N244">
        <f t="shared" si="19"/>
        <v>0</v>
      </c>
      <c r="O244">
        <f t="shared" si="20"/>
        <v>0</v>
      </c>
    </row>
    <row r="245" spans="1:15">
      <c r="A245" t="s">
        <v>2526</v>
      </c>
      <c r="B245" t="s">
        <v>2527</v>
      </c>
      <c r="C245" t="s">
        <v>2011</v>
      </c>
      <c r="D245" t="s">
        <v>2528</v>
      </c>
      <c r="F245" t="s">
        <v>2526</v>
      </c>
      <c r="G245" t="s">
        <v>2527</v>
      </c>
      <c r="H245" t="s">
        <v>2011</v>
      </c>
      <c r="I245" t="s">
        <v>2528</v>
      </c>
      <c r="K245">
        <f t="shared" si="16"/>
        <v>0</v>
      </c>
      <c r="L245">
        <f t="shared" si="17"/>
        <v>0</v>
      </c>
      <c r="M245">
        <f t="shared" si="18"/>
        <v>0</v>
      </c>
      <c r="N245">
        <f t="shared" si="19"/>
        <v>0</v>
      </c>
      <c r="O245">
        <f t="shared" si="20"/>
        <v>0</v>
      </c>
    </row>
    <row r="246" spans="1:15">
      <c r="A246" t="s">
        <v>2529</v>
      </c>
      <c r="B246" t="s">
        <v>2530</v>
      </c>
      <c r="C246" t="s">
        <v>2011</v>
      </c>
      <c r="D246" t="s">
        <v>2531</v>
      </c>
      <c r="F246" t="s">
        <v>2529</v>
      </c>
      <c r="G246" t="s">
        <v>2530</v>
      </c>
      <c r="H246" t="s">
        <v>2011</v>
      </c>
      <c r="I246" t="s">
        <v>2531</v>
      </c>
      <c r="K246">
        <f t="shared" si="16"/>
        <v>0</v>
      </c>
      <c r="L246">
        <f t="shared" si="17"/>
        <v>0</v>
      </c>
      <c r="M246">
        <f t="shared" si="18"/>
        <v>0</v>
      </c>
      <c r="N246">
        <f t="shared" si="19"/>
        <v>0</v>
      </c>
      <c r="O246">
        <f t="shared" si="20"/>
        <v>0</v>
      </c>
    </row>
    <row r="247" spans="1:15">
      <c r="A247" t="s">
        <v>2532</v>
      </c>
      <c r="B247" t="s">
        <v>2533</v>
      </c>
      <c r="C247" t="s">
        <v>2011</v>
      </c>
      <c r="D247" t="s">
        <v>2534</v>
      </c>
      <c r="F247" t="s">
        <v>2532</v>
      </c>
      <c r="G247" t="s">
        <v>2533</v>
      </c>
      <c r="H247" t="s">
        <v>2011</v>
      </c>
      <c r="I247" t="s">
        <v>2534</v>
      </c>
      <c r="K247">
        <f t="shared" si="16"/>
        <v>0</v>
      </c>
      <c r="L247">
        <f t="shared" si="17"/>
        <v>0</v>
      </c>
      <c r="M247">
        <f t="shared" si="18"/>
        <v>0</v>
      </c>
      <c r="N247">
        <f t="shared" si="19"/>
        <v>0</v>
      </c>
      <c r="O247">
        <f t="shared" si="20"/>
        <v>0</v>
      </c>
    </row>
    <row r="248" spans="1:15">
      <c r="A248" t="s">
        <v>2535</v>
      </c>
      <c r="B248" t="s">
        <v>2536</v>
      </c>
      <c r="C248" t="s">
        <v>2011</v>
      </c>
      <c r="D248" t="s">
        <v>2537</v>
      </c>
      <c r="F248" t="s">
        <v>2535</v>
      </c>
      <c r="G248" t="s">
        <v>2536</v>
      </c>
      <c r="H248" t="s">
        <v>2011</v>
      </c>
      <c r="I248" t="s">
        <v>2537</v>
      </c>
      <c r="K248">
        <f t="shared" si="16"/>
        <v>0</v>
      </c>
      <c r="L248">
        <f t="shared" si="17"/>
        <v>0</v>
      </c>
      <c r="M248">
        <f t="shared" si="18"/>
        <v>0</v>
      </c>
      <c r="N248">
        <f t="shared" si="19"/>
        <v>0</v>
      </c>
      <c r="O248">
        <f t="shared" si="20"/>
        <v>0</v>
      </c>
    </row>
    <row r="249" spans="1:15">
      <c r="A249" t="s">
        <v>2538</v>
      </c>
      <c r="C249" t="s">
        <v>2011</v>
      </c>
      <c r="D249" t="s">
        <v>2539</v>
      </c>
      <c r="F249" t="s">
        <v>2538</v>
      </c>
      <c r="H249" t="s">
        <v>2011</v>
      </c>
      <c r="I249" t="s">
        <v>2539</v>
      </c>
      <c r="K249">
        <f t="shared" si="16"/>
        <v>0</v>
      </c>
      <c r="L249">
        <f t="shared" si="17"/>
        <v>0</v>
      </c>
      <c r="M249">
        <f t="shared" si="18"/>
        <v>0</v>
      </c>
      <c r="N249">
        <f t="shared" si="19"/>
        <v>0</v>
      </c>
      <c r="O249">
        <f t="shared" si="20"/>
        <v>0</v>
      </c>
    </row>
    <row r="250" spans="1:15">
      <c r="A250" t="s">
        <v>2540</v>
      </c>
      <c r="B250" t="s">
        <v>2541</v>
      </c>
      <c r="C250" t="s">
        <v>2011</v>
      </c>
      <c r="D250" t="s">
        <v>2542</v>
      </c>
      <c r="F250" t="s">
        <v>2540</v>
      </c>
      <c r="G250" t="s">
        <v>2541</v>
      </c>
      <c r="H250" t="s">
        <v>2011</v>
      </c>
      <c r="I250" t="s">
        <v>2542</v>
      </c>
      <c r="K250">
        <f t="shared" si="16"/>
        <v>0</v>
      </c>
      <c r="L250">
        <f t="shared" si="17"/>
        <v>0</v>
      </c>
      <c r="M250">
        <f t="shared" si="18"/>
        <v>0</v>
      </c>
      <c r="N250">
        <f t="shared" si="19"/>
        <v>0</v>
      </c>
      <c r="O250">
        <f t="shared" si="20"/>
        <v>0</v>
      </c>
    </row>
    <row r="251" spans="1:15">
      <c r="A251" t="s">
        <v>2543</v>
      </c>
      <c r="B251" t="s">
        <v>2544</v>
      </c>
      <c r="C251" t="s">
        <v>2011</v>
      </c>
      <c r="D251" t="s">
        <v>2545</v>
      </c>
      <c r="F251" t="s">
        <v>2543</v>
      </c>
      <c r="G251" t="s">
        <v>2544</v>
      </c>
      <c r="H251" t="s">
        <v>2011</v>
      </c>
      <c r="I251" t="s">
        <v>2545</v>
      </c>
      <c r="K251">
        <f t="shared" si="16"/>
        <v>0</v>
      </c>
      <c r="L251">
        <f t="shared" si="17"/>
        <v>0</v>
      </c>
      <c r="M251">
        <f t="shared" si="18"/>
        <v>0</v>
      </c>
      <c r="N251">
        <f t="shared" si="19"/>
        <v>0</v>
      </c>
      <c r="O251">
        <f t="shared" si="20"/>
        <v>0</v>
      </c>
    </row>
    <row r="252" spans="1:15">
      <c r="A252" t="s">
        <v>2546</v>
      </c>
      <c r="C252" t="s">
        <v>2011</v>
      </c>
      <c r="D252" t="s">
        <v>2539</v>
      </c>
      <c r="F252" t="s">
        <v>2546</v>
      </c>
      <c r="H252" t="s">
        <v>2011</v>
      </c>
      <c r="I252" t="s">
        <v>2539</v>
      </c>
      <c r="K252">
        <f t="shared" si="16"/>
        <v>0</v>
      </c>
      <c r="L252">
        <f t="shared" si="17"/>
        <v>0</v>
      </c>
      <c r="M252">
        <f t="shared" si="18"/>
        <v>0</v>
      </c>
      <c r="N252">
        <f t="shared" si="19"/>
        <v>0</v>
      </c>
      <c r="O252">
        <f t="shared" si="20"/>
        <v>0</v>
      </c>
    </row>
    <row r="253" spans="1:15">
      <c r="A253" t="s">
        <v>2547</v>
      </c>
      <c r="B253" t="s">
        <v>2548</v>
      </c>
      <c r="C253" t="s">
        <v>2011</v>
      </c>
      <c r="D253" t="s">
        <v>2549</v>
      </c>
      <c r="F253" t="s">
        <v>2547</v>
      </c>
      <c r="G253" t="s">
        <v>2548</v>
      </c>
      <c r="H253" t="s">
        <v>2011</v>
      </c>
      <c r="I253" t="s">
        <v>2549</v>
      </c>
      <c r="K253">
        <f t="shared" si="16"/>
        <v>0</v>
      </c>
      <c r="L253">
        <f t="shared" si="17"/>
        <v>0</v>
      </c>
      <c r="M253">
        <f t="shared" si="18"/>
        <v>0</v>
      </c>
      <c r="N253">
        <f t="shared" si="19"/>
        <v>0</v>
      </c>
      <c r="O253">
        <f t="shared" si="20"/>
        <v>0</v>
      </c>
    </row>
    <row r="254" spans="1:15">
      <c r="A254" t="s">
        <v>2550</v>
      </c>
      <c r="B254" t="s">
        <v>2551</v>
      </c>
      <c r="C254" t="s">
        <v>2011</v>
      </c>
      <c r="D254" t="s">
        <v>2552</v>
      </c>
      <c r="F254" t="s">
        <v>2550</v>
      </c>
      <c r="G254" t="s">
        <v>2551</v>
      </c>
      <c r="H254" t="s">
        <v>2011</v>
      </c>
      <c r="I254" t="s">
        <v>2552</v>
      </c>
      <c r="K254">
        <f t="shared" si="16"/>
        <v>0</v>
      </c>
      <c r="L254">
        <f t="shared" si="17"/>
        <v>0</v>
      </c>
      <c r="M254">
        <f t="shared" si="18"/>
        <v>0</v>
      </c>
      <c r="N254">
        <f t="shared" si="19"/>
        <v>0</v>
      </c>
      <c r="O254">
        <f t="shared" si="20"/>
        <v>0</v>
      </c>
    </row>
    <row r="255" spans="1:15">
      <c r="A255" t="s">
        <v>2553</v>
      </c>
      <c r="B255" t="s">
        <v>2554</v>
      </c>
      <c r="C255" t="s">
        <v>2011</v>
      </c>
      <c r="D255" t="s">
        <v>2555</v>
      </c>
      <c r="F255" t="s">
        <v>2553</v>
      </c>
      <c r="G255" t="s">
        <v>2554</v>
      </c>
      <c r="H255" t="s">
        <v>2011</v>
      </c>
      <c r="I255" t="s">
        <v>2555</v>
      </c>
      <c r="K255">
        <f t="shared" si="16"/>
        <v>0</v>
      </c>
      <c r="L255">
        <f t="shared" si="17"/>
        <v>0</v>
      </c>
      <c r="M255">
        <f t="shared" si="18"/>
        <v>0</v>
      </c>
      <c r="N255">
        <f t="shared" si="19"/>
        <v>0</v>
      </c>
      <c r="O255">
        <f t="shared" si="20"/>
        <v>0</v>
      </c>
    </row>
    <row r="256" spans="1:15">
      <c r="A256" t="s">
        <v>2556</v>
      </c>
      <c r="C256" t="s">
        <v>2011</v>
      </c>
      <c r="D256" t="s">
        <v>2539</v>
      </c>
      <c r="F256" t="s">
        <v>2556</v>
      </c>
      <c r="H256" t="s">
        <v>2011</v>
      </c>
      <c r="I256" t="s">
        <v>2539</v>
      </c>
      <c r="K256">
        <f t="shared" si="16"/>
        <v>0</v>
      </c>
      <c r="L256">
        <f t="shared" si="17"/>
        <v>0</v>
      </c>
      <c r="M256">
        <f t="shared" si="18"/>
        <v>0</v>
      </c>
      <c r="N256">
        <f t="shared" si="19"/>
        <v>0</v>
      </c>
      <c r="O256">
        <f t="shared" si="20"/>
        <v>0</v>
      </c>
    </row>
    <row r="257" spans="1:15">
      <c r="A257" t="s">
        <v>2557</v>
      </c>
      <c r="B257" t="s">
        <v>2558</v>
      </c>
      <c r="C257" t="s">
        <v>2011</v>
      </c>
      <c r="D257" t="s">
        <v>2559</v>
      </c>
      <c r="F257" t="s">
        <v>2557</v>
      </c>
      <c r="G257" t="s">
        <v>2558</v>
      </c>
      <c r="H257" t="s">
        <v>2011</v>
      </c>
      <c r="I257" t="s">
        <v>2559</v>
      </c>
      <c r="K257">
        <f t="shared" si="16"/>
        <v>0</v>
      </c>
      <c r="L257">
        <f t="shared" si="17"/>
        <v>0</v>
      </c>
      <c r="M257">
        <f t="shared" si="18"/>
        <v>0</v>
      </c>
      <c r="N257">
        <f t="shared" si="19"/>
        <v>0</v>
      </c>
      <c r="O257">
        <f t="shared" si="20"/>
        <v>0</v>
      </c>
    </row>
    <row r="258" spans="1:15">
      <c r="A258" t="s">
        <v>2560</v>
      </c>
      <c r="C258" t="s">
        <v>2011</v>
      </c>
      <c r="D258" t="s">
        <v>2539</v>
      </c>
      <c r="F258" t="s">
        <v>2560</v>
      </c>
      <c r="H258" t="s">
        <v>2011</v>
      </c>
      <c r="I258" t="s">
        <v>2539</v>
      </c>
      <c r="K258">
        <f t="shared" ref="K258:K321" si="21">IF(A258&lt;&gt;F258,1,0)</f>
        <v>0</v>
      </c>
      <c r="L258">
        <f t="shared" ref="L258:L321" si="22">IF(B258&lt;&gt;G258,1,0)</f>
        <v>0</v>
      </c>
      <c r="M258">
        <f t="shared" ref="M258:M321" si="23">IF(C258&lt;&gt;H258,1,0)</f>
        <v>0</v>
      </c>
      <c r="N258">
        <f t="shared" ref="N258:N321" si="24">IF(D258&lt;&gt;I258,1,0)</f>
        <v>0</v>
      </c>
      <c r="O258">
        <f t="shared" ref="O258:O321" si="25">IF(E258&lt;&gt;J258,1,0)</f>
        <v>0</v>
      </c>
    </row>
    <row r="259" spans="1:15">
      <c r="A259" t="s">
        <v>2561</v>
      </c>
      <c r="B259" t="s">
        <v>2562</v>
      </c>
      <c r="C259" t="s">
        <v>2011</v>
      </c>
      <c r="D259" t="s">
        <v>2563</v>
      </c>
      <c r="F259" t="s">
        <v>2561</v>
      </c>
      <c r="G259" t="s">
        <v>2562</v>
      </c>
      <c r="H259" t="s">
        <v>2011</v>
      </c>
      <c r="I259" t="s">
        <v>2563</v>
      </c>
      <c r="K259">
        <f t="shared" si="21"/>
        <v>0</v>
      </c>
      <c r="L259">
        <f t="shared" si="22"/>
        <v>0</v>
      </c>
      <c r="M259">
        <f t="shared" si="23"/>
        <v>0</v>
      </c>
      <c r="N259">
        <f t="shared" si="24"/>
        <v>0</v>
      </c>
      <c r="O259">
        <f t="shared" si="25"/>
        <v>0</v>
      </c>
    </row>
    <row r="260" spans="1:15">
      <c r="A260" t="s">
        <v>2564</v>
      </c>
      <c r="B260" t="s">
        <v>2565</v>
      </c>
      <c r="C260" t="s">
        <v>2011</v>
      </c>
      <c r="D260" t="s">
        <v>2566</v>
      </c>
      <c r="F260" t="s">
        <v>2564</v>
      </c>
      <c r="G260" t="s">
        <v>2565</v>
      </c>
      <c r="H260" t="s">
        <v>2011</v>
      </c>
      <c r="I260" t="s">
        <v>2566</v>
      </c>
      <c r="K260">
        <f t="shared" si="21"/>
        <v>0</v>
      </c>
      <c r="L260">
        <f t="shared" si="22"/>
        <v>0</v>
      </c>
      <c r="M260">
        <f t="shared" si="23"/>
        <v>0</v>
      </c>
      <c r="N260">
        <f t="shared" si="24"/>
        <v>0</v>
      </c>
      <c r="O260">
        <f t="shared" si="25"/>
        <v>0</v>
      </c>
    </row>
    <row r="261" spans="1:15">
      <c r="A261" t="s">
        <v>2567</v>
      </c>
      <c r="B261" t="s">
        <v>2568</v>
      </c>
      <c r="C261" t="s">
        <v>2011</v>
      </c>
      <c r="D261" t="s">
        <v>2569</v>
      </c>
      <c r="F261" t="s">
        <v>2567</v>
      </c>
      <c r="G261" t="s">
        <v>2568</v>
      </c>
      <c r="H261" t="s">
        <v>2011</v>
      </c>
      <c r="I261" t="s">
        <v>2569</v>
      </c>
      <c r="K261">
        <f t="shared" si="21"/>
        <v>0</v>
      </c>
      <c r="L261">
        <f t="shared" si="22"/>
        <v>0</v>
      </c>
      <c r="M261">
        <f t="shared" si="23"/>
        <v>0</v>
      </c>
      <c r="N261">
        <f t="shared" si="24"/>
        <v>0</v>
      </c>
      <c r="O261">
        <f t="shared" si="25"/>
        <v>0</v>
      </c>
    </row>
    <row r="262" spans="1:15">
      <c r="A262" t="s">
        <v>2570</v>
      </c>
      <c r="B262" t="s">
        <v>2571</v>
      </c>
      <c r="C262" t="s">
        <v>2011</v>
      </c>
      <c r="D262" t="s">
        <v>2572</v>
      </c>
      <c r="F262" t="s">
        <v>2570</v>
      </c>
      <c r="G262" t="s">
        <v>2571</v>
      </c>
      <c r="H262" t="s">
        <v>2011</v>
      </c>
      <c r="I262" t="s">
        <v>2572</v>
      </c>
      <c r="K262">
        <f t="shared" si="21"/>
        <v>0</v>
      </c>
      <c r="L262">
        <f t="shared" si="22"/>
        <v>0</v>
      </c>
      <c r="M262">
        <f t="shared" si="23"/>
        <v>0</v>
      </c>
      <c r="N262">
        <f t="shared" si="24"/>
        <v>0</v>
      </c>
      <c r="O262">
        <f t="shared" si="25"/>
        <v>0</v>
      </c>
    </row>
    <row r="263" spans="1:15">
      <c r="A263" t="s">
        <v>2573</v>
      </c>
      <c r="B263" t="s">
        <v>2574</v>
      </c>
      <c r="C263" t="s">
        <v>2011</v>
      </c>
      <c r="D263" t="s">
        <v>2539</v>
      </c>
      <c r="F263" t="s">
        <v>2573</v>
      </c>
      <c r="G263" t="s">
        <v>2574</v>
      </c>
      <c r="H263" t="s">
        <v>2011</v>
      </c>
      <c r="I263" t="s">
        <v>2539</v>
      </c>
      <c r="K263">
        <f t="shared" si="21"/>
        <v>0</v>
      </c>
      <c r="L263">
        <f t="shared" si="22"/>
        <v>0</v>
      </c>
      <c r="M263">
        <f t="shared" si="23"/>
        <v>0</v>
      </c>
      <c r="N263">
        <f t="shared" si="24"/>
        <v>0</v>
      </c>
      <c r="O263">
        <f t="shared" si="25"/>
        <v>0</v>
      </c>
    </row>
    <row r="264" spans="1:15">
      <c r="A264" t="s">
        <v>2575</v>
      </c>
      <c r="B264" t="s">
        <v>2576</v>
      </c>
      <c r="C264" t="s">
        <v>2011</v>
      </c>
      <c r="D264" t="s">
        <v>2577</v>
      </c>
      <c r="F264" t="s">
        <v>2575</v>
      </c>
      <c r="G264" t="s">
        <v>2576</v>
      </c>
      <c r="H264" t="s">
        <v>2011</v>
      </c>
      <c r="I264" t="s">
        <v>2577</v>
      </c>
      <c r="K264">
        <f t="shared" si="21"/>
        <v>0</v>
      </c>
      <c r="L264">
        <f t="shared" si="22"/>
        <v>0</v>
      </c>
      <c r="M264">
        <f t="shared" si="23"/>
        <v>0</v>
      </c>
      <c r="N264">
        <f t="shared" si="24"/>
        <v>0</v>
      </c>
      <c r="O264">
        <f t="shared" si="25"/>
        <v>0</v>
      </c>
    </row>
    <row r="265" spans="1:15">
      <c r="A265" t="s">
        <v>2578</v>
      </c>
      <c r="B265" t="s">
        <v>2579</v>
      </c>
      <c r="C265" t="s">
        <v>2011</v>
      </c>
      <c r="D265" t="s">
        <v>2580</v>
      </c>
      <c r="F265" t="s">
        <v>2578</v>
      </c>
      <c r="G265" t="s">
        <v>2579</v>
      </c>
      <c r="H265" t="s">
        <v>2011</v>
      </c>
      <c r="I265" t="s">
        <v>2580</v>
      </c>
      <c r="K265">
        <f t="shared" si="21"/>
        <v>0</v>
      </c>
      <c r="L265">
        <f t="shared" si="22"/>
        <v>0</v>
      </c>
      <c r="M265">
        <f t="shared" si="23"/>
        <v>0</v>
      </c>
      <c r="N265">
        <f t="shared" si="24"/>
        <v>0</v>
      </c>
      <c r="O265">
        <f t="shared" si="25"/>
        <v>0</v>
      </c>
    </row>
    <row r="266" spans="1:15">
      <c r="A266" t="s">
        <v>2581</v>
      </c>
      <c r="B266" t="s">
        <v>2582</v>
      </c>
      <c r="C266" t="s">
        <v>2011</v>
      </c>
      <c r="D266" t="s">
        <v>2583</v>
      </c>
      <c r="F266" t="s">
        <v>2581</v>
      </c>
      <c r="G266" t="s">
        <v>2582</v>
      </c>
      <c r="H266" t="s">
        <v>2011</v>
      </c>
      <c r="I266" t="s">
        <v>2583</v>
      </c>
      <c r="K266">
        <f t="shared" si="21"/>
        <v>0</v>
      </c>
      <c r="L266">
        <f t="shared" si="22"/>
        <v>0</v>
      </c>
      <c r="M266">
        <f t="shared" si="23"/>
        <v>0</v>
      </c>
      <c r="N266">
        <f t="shared" si="24"/>
        <v>0</v>
      </c>
      <c r="O266">
        <f t="shared" si="25"/>
        <v>0</v>
      </c>
    </row>
    <row r="267" spans="1:15">
      <c r="A267" t="s">
        <v>2584</v>
      </c>
      <c r="B267" t="s">
        <v>2585</v>
      </c>
      <c r="C267" t="s">
        <v>2011</v>
      </c>
      <c r="D267" t="s">
        <v>2586</v>
      </c>
      <c r="F267" t="s">
        <v>2584</v>
      </c>
      <c r="G267" t="s">
        <v>2585</v>
      </c>
      <c r="H267" t="s">
        <v>2011</v>
      </c>
      <c r="I267" t="s">
        <v>2586</v>
      </c>
      <c r="K267">
        <f t="shared" si="21"/>
        <v>0</v>
      </c>
      <c r="L267">
        <f t="shared" si="22"/>
        <v>0</v>
      </c>
      <c r="M267">
        <f t="shared" si="23"/>
        <v>0</v>
      </c>
      <c r="N267">
        <f t="shared" si="24"/>
        <v>0</v>
      </c>
      <c r="O267">
        <f t="shared" si="25"/>
        <v>0</v>
      </c>
    </row>
    <row r="268" spans="1:15">
      <c r="A268" t="s">
        <v>2587</v>
      </c>
      <c r="B268" t="s">
        <v>2588</v>
      </c>
      <c r="C268" t="s">
        <v>2011</v>
      </c>
      <c r="D268" t="s">
        <v>2589</v>
      </c>
      <c r="F268" t="s">
        <v>2587</v>
      </c>
      <c r="G268" t="s">
        <v>2588</v>
      </c>
      <c r="H268" t="s">
        <v>2011</v>
      </c>
      <c r="I268" t="s">
        <v>2589</v>
      </c>
      <c r="K268">
        <f t="shared" si="21"/>
        <v>0</v>
      </c>
      <c r="L268">
        <f t="shared" si="22"/>
        <v>0</v>
      </c>
      <c r="M268">
        <f t="shared" si="23"/>
        <v>0</v>
      </c>
      <c r="N268">
        <f t="shared" si="24"/>
        <v>0</v>
      </c>
      <c r="O268">
        <f t="shared" si="25"/>
        <v>0</v>
      </c>
    </row>
    <row r="269" spans="1:15">
      <c r="A269" t="s">
        <v>2590</v>
      </c>
      <c r="B269" t="s">
        <v>2591</v>
      </c>
      <c r="C269" t="s">
        <v>2011</v>
      </c>
      <c r="D269" t="s">
        <v>2592</v>
      </c>
      <c r="F269" t="s">
        <v>2590</v>
      </c>
      <c r="G269" t="s">
        <v>2591</v>
      </c>
      <c r="H269" t="s">
        <v>2011</v>
      </c>
      <c r="I269" t="s">
        <v>2592</v>
      </c>
      <c r="K269">
        <f t="shared" si="21"/>
        <v>0</v>
      </c>
      <c r="L269">
        <f t="shared" si="22"/>
        <v>0</v>
      </c>
      <c r="M269">
        <f t="shared" si="23"/>
        <v>0</v>
      </c>
      <c r="N269">
        <f t="shared" si="24"/>
        <v>0</v>
      </c>
      <c r="O269">
        <f t="shared" si="25"/>
        <v>0</v>
      </c>
    </row>
    <row r="270" spans="1:15">
      <c r="A270" t="s">
        <v>2593</v>
      </c>
      <c r="B270" t="s">
        <v>2594</v>
      </c>
      <c r="C270" t="s">
        <v>2011</v>
      </c>
      <c r="D270" t="s">
        <v>2539</v>
      </c>
      <c r="F270" t="s">
        <v>2593</v>
      </c>
      <c r="G270" t="s">
        <v>2594</v>
      </c>
      <c r="H270" t="s">
        <v>2011</v>
      </c>
      <c r="I270" t="s">
        <v>2539</v>
      </c>
      <c r="K270">
        <f t="shared" si="21"/>
        <v>0</v>
      </c>
      <c r="L270">
        <f t="shared" si="22"/>
        <v>0</v>
      </c>
      <c r="M270">
        <f t="shared" si="23"/>
        <v>0</v>
      </c>
      <c r="N270">
        <f t="shared" si="24"/>
        <v>0</v>
      </c>
      <c r="O270">
        <f t="shared" si="25"/>
        <v>0</v>
      </c>
    </row>
    <row r="271" spans="1:15">
      <c r="A271" t="s">
        <v>2595</v>
      </c>
      <c r="B271" t="s">
        <v>2596</v>
      </c>
      <c r="C271" t="s">
        <v>2011</v>
      </c>
      <c r="D271" t="s">
        <v>2539</v>
      </c>
      <c r="F271" t="s">
        <v>2595</v>
      </c>
      <c r="G271" t="s">
        <v>2596</v>
      </c>
      <c r="H271" t="s">
        <v>2011</v>
      </c>
      <c r="I271" t="s">
        <v>2539</v>
      </c>
      <c r="K271">
        <f t="shared" si="21"/>
        <v>0</v>
      </c>
      <c r="L271">
        <f t="shared" si="22"/>
        <v>0</v>
      </c>
      <c r="M271">
        <f t="shared" si="23"/>
        <v>0</v>
      </c>
      <c r="N271">
        <f t="shared" si="24"/>
        <v>0</v>
      </c>
      <c r="O271">
        <f t="shared" si="25"/>
        <v>0</v>
      </c>
    </row>
    <row r="272" spans="1:15">
      <c r="A272" t="s">
        <v>2597</v>
      </c>
      <c r="B272" t="s">
        <v>2598</v>
      </c>
      <c r="C272" t="s">
        <v>2011</v>
      </c>
      <c r="D272" t="s">
        <v>2599</v>
      </c>
      <c r="F272" t="s">
        <v>2597</v>
      </c>
      <c r="G272" t="s">
        <v>2598</v>
      </c>
      <c r="H272" t="s">
        <v>2011</v>
      </c>
      <c r="I272" t="s">
        <v>2599</v>
      </c>
      <c r="K272">
        <f t="shared" si="21"/>
        <v>0</v>
      </c>
      <c r="L272">
        <f t="shared" si="22"/>
        <v>0</v>
      </c>
      <c r="M272">
        <f t="shared" si="23"/>
        <v>0</v>
      </c>
      <c r="N272">
        <f t="shared" si="24"/>
        <v>0</v>
      </c>
      <c r="O272">
        <f t="shared" si="25"/>
        <v>0</v>
      </c>
    </row>
    <row r="273" spans="1:15">
      <c r="A273" t="s">
        <v>2600</v>
      </c>
      <c r="B273" t="s">
        <v>2601</v>
      </c>
      <c r="C273" t="s">
        <v>2011</v>
      </c>
      <c r="D273" t="s">
        <v>2602</v>
      </c>
      <c r="F273" t="s">
        <v>2600</v>
      </c>
      <c r="G273" t="s">
        <v>2601</v>
      </c>
      <c r="H273" t="s">
        <v>2011</v>
      </c>
      <c r="I273" t="s">
        <v>2602</v>
      </c>
      <c r="K273">
        <f t="shared" si="21"/>
        <v>0</v>
      </c>
      <c r="L273">
        <f t="shared" si="22"/>
        <v>0</v>
      </c>
      <c r="M273">
        <f t="shared" si="23"/>
        <v>0</v>
      </c>
      <c r="N273">
        <f t="shared" si="24"/>
        <v>0</v>
      </c>
      <c r="O273">
        <f t="shared" si="25"/>
        <v>0</v>
      </c>
    </row>
    <row r="274" spans="1:15">
      <c r="A274" t="s">
        <v>2603</v>
      </c>
      <c r="B274" t="s">
        <v>2604</v>
      </c>
      <c r="C274" t="s">
        <v>2011</v>
      </c>
      <c r="D274" t="s">
        <v>2605</v>
      </c>
      <c r="F274" t="s">
        <v>2603</v>
      </c>
      <c r="G274" t="s">
        <v>2604</v>
      </c>
      <c r="H274" t="s">
        <v>2011</v>
      </c>
      <c r="I274" t="s">
        <v>2605</v>
      </c>
      <c r="K274">
        <f t="shared" si="21"/>
        <v>0</v>
      </c>
      <c r="L274">
        <f t="shared" si="22"/>
        <v>0</v>
      </c>
      <c r="M274">
        <f t="shared" si="23"/>
        <v>0</v>
      </c>
      <c r="N274">
        <f t="shared" si="24"/>
        <v>0</v>
      </c>
      <c r="O274">
        <f t="shared" si="25"/>
        <v>0</v>
      </c>
    </row>
    <row r="275" spans="1:15">
      <c r="A275" t="s">
        <v>2606</v>
      </c>
      <c r="B275" t="s">
        <v>2607</v>
      </c>
      <c r="C275" t="s">
        <v>2011</v>
      </c>
      <c r="D275" t="s">
        <v>2608</v>
      </c>
      <c r="F275" t="s">
        <v>2606</v>
      </c>
      <c r="G275" t="s">
        <v>2607</v>
      </c>
      <c r="H275" t="s">
        <v>2011</v>
      </c>
      <c r="I275" t="s">
        <v>2608</v>
      </c>
      <c r="K275">
        <f t="shared" si="21"/>
        <v>0</v>
      </c>
      <c r="L275">
        <f t="shared" si="22"/>
        <v>0</v>
      </c>
      <c r="M275">
        <f t="shared" si="23"/>
        <v>0</v>
      </c>
      <c r="N275">
        <f t="shared" si="24"/>
        <v>0</v>
      </c>
      <c r="O275">
        <f t="shared" si="25"/>
        <v>0</v>
      </c>
    </row>
    <row r="276" spans="1:15">
      <c r="A276" t="s">
        <v>2609</v>
      </c>
      <c r="C276" t="s">
        <v>2011</v>
      </c>
      <c r="D276" t="s">
        <v>2539</v>
      </c>
      <c r="F276" t="s">
        <v>2609</v>
      </c>
      <c r="H276" t="s">
        <v>2011</v>
      </c>
      <c r="I276" t="s">
        <v>2539</v>
      </c>
      <c r="K276">
        <f t="shared" si="21"/>
        <v>0</v>
      </c>
      <c r="L276">
        <f t="shared" si="22"/>
        <v>0</v>
      </c>
      <c r="M276">
        <f t="shared" si="23"/>
        <v>0</v>
      </c>
      <c r="N276">
        <f t="shared" si="24"/>
        <v>0</v>
      </c>
      <c r="O276">
        <f t="shared" si="25"/>
        <v>0</v>
      </c>
    </row>
    <row r="277" spans="1:15">
      <c r="A277" t="s">
        <v>2610</v>
      </c>
      <c r="B277" t="s">
        <v>2611</v>
      </c>
      <c r="C277" t="s">
        <v>2011</v>
      </c>
      <c r="D277" t="s">
        <v>2612</v>
      </c>
      <c r="F277" t="s">
        <v>2610</v>
      </c>
      <c r="G277" t="s">
        <v>2611</v>
      </c>
      <c r="H277" t="s">
        <v>2011</v>
      </c>
      <c r="I277" t="s">
        <v>2612</v>
      </c>
      <c r="K277">
        <f t="shared" si="21"/>
        <v>0</v>
      </c>
      <c r="L277">
        <f t="shared" si="22"/>
        <v>0</v>
      </c>
      <c r="M277">
        <f t="shared" si="23"/>
        <v>0</v>
      </c>
      <c r="N277">
        <f t="shared" si="24"/>
        <v>0</v>
      </c>
      <c r="O277">
        <f t="shared" si="25"/>
        <v>0</v>
      </c>
    </row>
    <row r="278" spans="1:15">
      <c r="A278" t="s">
        <v>2613</v>
      </c>
      <c r="B278" t="s">
        <v>2614</v>
      </c>
      <c r="C278" t="s">
        <v>2011</v>
      </c>
      <c r="D278" t="s">
        <v>2615</v>
      </c>
      <c r="F278" t="s">
        <v>2613</v>
      </c>
      <c r="G278" t="s">
        <v>2614</v>
      </c>
      <c r="H278" t="s">
        <v>2011</v>
      </c>
      <c r="I278" t="s">
        <v>2615</v>
      </c>
      <c r="K278">
        <f t="shared" si="21"/>
        <v>0</v>
      </c>
      <c r="L278">
        <f t="shared" si="22"/>
        <v>0</v>
      </c>
      <c r="M278">
        <f t="shared" si="23"/>
        <v>0</v>
      </c>
      <c r="N278">
        <f t="shared" si="24"/>
        <v>0</v>
      </c>
      <c r="O278">
        <f t="shared" si="25"/>
        <v>0</v>
      </c>
    </row>
    <row r="279" spans="1:15">
      <c r="A279" t="s">
        <v>2616</v>
      </c>
      <c r="B279" t="s">
        <v>2617</v>
      </c>
      <c r="C279" t="s">
        <v>2011</v>
      </c>
      <c r="D279" t="s">
        <v>2618</v>
      </c>
      <c r="F279" t="s">
        <v>2616</v>
      </c>
      <c r="G279" t="s">
        <v>2617</v>
      </c>
      <c r="H279" t="s">
        <v>2011</v>
      </c>
      <c r="I279" t="s">
        <v>2618</v>
      </c>
      <c r="K279">
        <f t="shared" si="21"/>
        <v>0</v>
      </c>
      <c r="L279">
        <f t="shared" si="22"/>
        <v>0</v>
      </c>
      <c r="M279">
        <f t="shared" si="23"/>
        <v>0</v>
      </c>
      <c r="N279">
        <f t="shared" si="24"/>
        <v>0</v>
      </c>
      <c r="O279">
        <f t="shared" si="25"/>
        <v>0</v>
      </c>
    </row>
    <row r="280" spans="1:15">
      <c r="A280" t="s">
        <v>2619</v>
      </c>
      <c r="B280" t="s">
        <v>2620</v>
      </c>
      <c r="C280" t="s">
        <v>2011</v>
      </c>
      <c r="D280" t="s">
        <v>2621</v>
      </c>
      <c r="F280" t="s">
        <v>2619</v>
      </c>
      <c r="G280" t="s">
        <v>2620</v>
      </c>
      <c r="H280" t="s">
        <v>2011</v>
      </c>
      <c r="I280" t="s">
        <v>2621</v>
      </c>
      <c r="K280">
        <f t="shared" si="21"/>
        <v>0</v>
      </c>
      <c r="L280">
        <f t="shared" si="22"/>
        <v>0</v>
      </c>
      <c r="M280">
        <f t="shared" si="23"/>
        <v>0</v>
      </c>
      <c r="N280">
        <f t="shared" si="24"/>
        <v>0</v>
      </c>
      <c r="O280">
        <f t="shared" si="25"/>
        <v>0</v>
      </c>
    </row>
    <row r="281" spans="1:15">
      <c r="A281" t="s">
        <v>2622</v>
      </c>
      <c r="C281" t="s">
        <v>2011</v>
      </c>
      <c r="D281" t="s">
        <v>2539</v>
      </c>
      <c r="F281" t="s">
        <v>2622</v>
      </c>
      <c r="H281" t="s">
        <v>2011</v>
      </c>
      <c r="I281" t="s">
        <v>2539</v>
      </c>
      <c r="K281">
        <f t="shared" si="21"/>
        <v>0</v>
      </c>
      <c r="L281">
        <f t="shared" si="22"/>
        <v>0</v>
      </c>
      <c r="M281">
        <f t="shared" si="23"/>
        <v>0</v>
      </c>
      <c r="N281">
        <f t="shared" si="24"/>
        <v>0</v>
      </c>
      <c r="O281">
        <f t="shared" si="25"/>
        <v>0</v>
      </c>
    </row>
    <row r="282" spans="1:15">
      <c r="A282" t="s">
        <v>2623</v>
      </c>
      <c r="B282" t="s">
        <v>2624</v>
      </c>
      <c r="C282" t="s">
        <v>2011</v>
      </c>
      <c r="D282" t="s">
        <v>2625</v>
      </c>
      <c r="F282" t="s">
        <v>2623</v>
      </c>
      <c r="G282" t="s">
        <v>2624</v>
      </c>
      <c r="H282" t="s">
        <v>2011</v>
      </c>
      <c r="I282" t="s">
        <v>2625</v>
      </c>
      <c r="K282">
        <f t="shared" si="21"/>
        <v>0</v>
      </c>
      <c r="L282">
        <f t="shared" si="22"/>
        <v>0</v>
      </c>
      <c r="M282">
        <f t="shared" si="23"/>
        <v>0</v>
      </c>
      <c r="N282">
        <f t="shared" si="24"/>
        <v>0</v>
      </c>
      <c r="O282">
        <f t="shared" si="25"/>
        <v>0</v>
      </c>
    </row>
    <row r="283" spans="1:15">
      <c r="A283" t="s">
        <v>2626</v>
      </c>
      <c r="B283" t="s">
        <v>2627</v>
      </c>
      <c r="C283" t="s">
        <v>2011</v>
      </c>
      <c r="D283" t="s">
        <v>2628</v>
      </c>
      <c r="F283" t="s">
        <v>2626</v>
      </c>
      <c r="G283" t="s">
        <v>2627</v>
      </c>
      <c r="H283" t="s">
        <v>2011</v>
      </c>
      <c r="I283" t="s">
        <v>2628</v>
      </c>
      <c r="K283">
        <f t="shared" si="21"/>
        <v>0</v>
      </c>
      <c r="L283">
        <f t="shared" si="22"/>
        <v>0</v>
      </c>
      <c r="M283">
        <f t="shared" si="23"/>
        <v>0</v>
      </c>
      <c r="N283">
        <f t="shared" si="24"/>
        <v>0</v>
      </c>
      <c r="O283">
        <f t="shared" si="25"/>
        <v>0</v>
      </c>
    </row>
    <row r="284" spans="1:15">
      <c r="A284" t="s">
        <v>2629</v>
      </c>
      <c r="B284" t="s">
        <v>2630</v>
      </c>
      <c r="C284" t="s">
        <v>2011</v>
      </c>
      <c r="D284" t="s">
        <v>2631</v>
      </c>
      <c r="F284" t="s">
        <v>2629</v>
      </c>
      <c r="G284" t="s">
        <v>2630</v>
      </c>
      <c r="H284" t="s">
        <v>2011</v>
      </c>
      <c r="I284" t="s">
        <v>2631</v>
      </c>
      <c r="K284">
        <f t="shared" si="21"/>
        <v>0</v>
      </c>
      <c r="L284">
        <f t="shared" si="22"/>
        <v>0</v>
      </c>
      <c r="M284">
        <f t="shared" si="23"/>
        <v>0</v>
      </c>
      <c r="N284">
        <f t="shared" si="24"/>
        <v>0</v>
      </c>
      <c r="O284">
        <f t="shared" si="25"/>
        <v>0</v>
      </c>
    </row>
    <row r="285" spans="1:15">
      <c r="A285" t="s">
        <v>2632</v>
      </c>
      <c r="B285" t="s">
        <v>2633</v>
      </c>
      <c r="C285" t="s">
        <v>2011</v>
      </c>
      <c r="D285" t="s">
        <v>2539</v>
      </c>
      <c r="F285" t="s">
        <v>2632</v>
      </c>
      <c r="G285" t="s">
        <v>2633</v>
      </c>
      <c r="H285" t="s">
        <v>2011</v>
      </c>
      <c r="I285" t="s">
        <v>2539</v>
      </c>
      <c r="K285">
        <f t="shared" si="21"/>
        <v>0</v>
      </c>
      <c r="L285">
        <f t="shared" si="22"/>
        <v>0</v>
      </c>
      <c r="M285">
        <f t="shared" si="23"/>
        <v>0</v>
      </c>
      <c r="N285">
        <f t="shared" si="24"/>
        <v>0</v>
      </c>
      <c r="O285">
        <f t="shared" si="25"/>
        <v>0</v>
      </c>
    </row>
    <row r="286" spans="1:15">
      <c r="A286" t="s">
        <v>2634</v>
      </c>
      <c r="B286" t="s">
        <v>2635</v>
      </c>
      <c r="C286" t="s">
        <v>2011</v>
      </c>
      <c r="D286" t="s">
        <v>2636</v>
      </c>
      <c r="F286" t="s">
        <v>2634</v>
      </c>
      <c r="G286" t="s">
        <v>2635</v>
      </c>
      <c r="H286" t="s">
        <v>2011</v>
      </c>
      <c r="I286" t="s">
        <v>2636</v>
      </c>
      <c r="K286">
        <f t="shared" si="21"/>
        <v>0</v>
      </c>
      <c r="L286">
        <f t="shared" si="22"/>
        <v>0</v>
      </c>
      <c r="M286">
        <f t="shared" si="23"/>
        <v>0</v>
      </c>
      <c r="N286">
        <f t="shared" si="24"/>
        <v>0</v>
      </c>
      <c r="O286">
        <f t="shared" si="25"/>
        <v>0</v>
      </c>
    </row>
    <row r="287" spans="1:15">
      <c r="A287" t="s">
        <v>2637</v>
      </c>
      <c r="B287" t="s">
        <v>2638</v>
      </c>
      <c r="C287" t="s">
        <v>2011</v>
      </c>
      <c r="D287" t="s">
        <v>2639</v>
      </c>
      <c r="F287" t="s">
        <v>2637</v>
      </c>
      <c r="G287" t="s">
        <v>2638</v>
      </c>
      <c r="H287" t="s">
        <v>2011</v>
      </c>
      <c r="I287" t="s">
        <v>2639</v>
      </c>
      <c r="K287">
        <f t="shared" si="21"/>
        <v>0</v>
      </c>
      <c r="L287">
        <f t="shared" si="22"/>
        <v>0</v>
      </c>
      <c r="M287">
        <f t="shared" si="23"/>
        <v>0</v>
      </c>
      <c r="N287">
        <f t="shared" si="24"/>
        <v>0</v>
      </c>
      <c r="O287">
        <f t="shared" si="25"/>
        <v>0</v>
      </c>
    </row>
    <row r="288" spans="1:15">
      <c r="A288" t="s">
        <v>2640</v>
      </c>
      <c r="B288" t="s">
        <v>2641</v>
      </c>
      <c r="C288" t="s">
        <v>2011</v>
      </c>
      <c r="D288" t="s">
        <v>2642</v>
      </c>
      <c r="F288" t="s">
        <v>2640</v>
      </c>
      <c r="G288" t="s">
        <v>2641</v>
      </c>
      <c r="H288" t="s">
        <v>2011</v>
      </c>
      <c r="I288" t="s">
        <v>2642</v>
      </c>
      <c r="K288">
        <f t="shared" si="21"/>
        <v>0</v>
      </c>
      <c r="L288">
        <f t="shared" si="22"/>
        <v>0</v>
      </c>
      <c r="M288">
        <f t="shared" si="23"/>
        <v>0</v>
      </c>
      <c r="N288">
        <f t="shared" si="24"/>
        <v>0</v>
      </c>
      <c r="O288">
        <f t="shared" si="25"/>
        <v>0</v>
      </c>
    </row>
    <row r="289" spans="1:15">
      <c r="A289" t="s">
        <v>2643</v>
      </c>
      <c r="B289" t="s">
        <v>2644</v>
      </c>
      <c r="C289" t="s">
        <v>2011</v>
      </c>
      <c r="D289" t="s">
        <v>2645</v>
      </c>
      <c r="F289" t="s">
        <v>2643</v>
      </c>
      <c r="G289" t="s">
        <v>2644</v>
      </c>
      <c r="H289" t="s">
        <v>2011</v>
      </c>
      <c r="I289" t="s">
        <v>2645</v>
      </c>
      <c r="K289">
        <f t="shared" si="21"/>
        <v>0</v>
      </c>
      <c r="L289">
        <f t="shared" si="22"/>
        <v>0</v>
      </c>
      <c r="M289">
        <f t="shared" si="23"/>
        <v>0</v>
      </c>
      <c r="N289">
        <f t="shared" si="24"/>
        <v>0</v>
      </c>
      <c r="O289">
        <f t="shared" si="25"/>
        <v>0</v>
      </c>
    </row>
    <row r="290" spans="1:15">
      <c r="A290" t="s">
        <v>2646</v>
      </c>
      <c r="B290" t="s">
        <v>2647</v>
      </c>
      <c r="C290" t="s">
        <v>2011</v>
      </c>
      <c r="D290" t="s">
        <v>2539</v>
      </c>
      <c r="F290" t="s">
        <v>2646</v>
      </c>
      <c r="G290" t="s">
        <v>2647</v>
      </c>
      <c r="H290" t="s">
        <v>2011</v>
      </c>
      <c r="I290" t="s">
        <v>2539</v>
      </c>
      <c r="K290">
        <f t="shared" si="21"/>
        <v>0</v>
      </c>
      <c r="L290">
        <f t="shared" si="22"/>
        <v>0</v>
      </c>
      <c r="M290">
        <f t="shared" si="23"/>
        <v>0</v>
      </c>
      <c r="N290">
        <f t="shared" si="24"/>
        <v>0</v>
      </c>
      <c r="O290">
        <f t="shared" si="25"/>
        <v>0</v>
      </c>
    </row>
    <row r="291" spans="1:15">
      <c r="A291" t="s">
        <v>2648</v>
      </c>
      <c r="B291" t="s">
        <v>2649</v>
      </c>
      <c r="C291" t="s">
        <v>2011</v>
      </c>
      <c r="D291" t="s">
        <v>2539</v>
      </c>
      <c r="F291" t="s">
        <v>2648</v>
      </c>
      <c r="G291" t="s">
        <v>2649</v>
      </c>
      <c r="H291" t="s">
        <v>2011</v>
      </c>
      <c r="I291" t="s">
        <v>2539</v>
      </c>
      <c r="K291">
        <f t="shared" si="21"/>
        <v>0</v>
      </c>
      <c r="L291">
        <f t="shared" si="22"/>
        <v>0</v>
      </c>
      <c r="M291">
        <f t="shared" si="23"/>
        <v>0</v>
      </c>
      <c r="N291">
        <f t="shared" si="24"/>
        <v>0</v>
      </c>
      <c r="O291">
        <f t="shared" si="25"/>
        <v>0</v>
      </c>
    </row>
    <row r="292" spans="1:15">
      <c r="A292" t="s">
        <v>2650</v>
      </c>
      <c r="C292" t="s">
        <v>2011</v>
      </c>
      <c r="D292" t="s">
        <v>2539</v>
      </c>
      <c r="F292" t="s">
        <v>2650</v>
      </c>
      <c r="H292" t="s">
        <v>2011</v>
      </c>
      <c r="I292" t="s">
        <v>2539</v>
      </c>
      <c r="K292">
        <f t="shared" si="21"/>
        <v>0</v>
      </c>
      <c r="L292">
        <f t="shared" si="22"/>
        <v>0</v>
      </c>
      <c r="M292">
        <f t="shared" si="23"/>
        <v>0</v>
      </c>
      <c r="N292">
        <f t="shared" si="24"/>
        <v>0</v>
      </c>
      <c r="O292">
        <f t="shared" si="25"/>
        <v>0</v>
      </c>
    </row>
    <row r="293" spans="1:15">
      <c r="A293" t="s">
        <v>2651</v>
      </c>
      <c r="C293" t="s">
        <v>2011</v>
      </c>
      <c r="D293" t="s">
        <v>2539</v>
      </c>
      <c r="F293" t="s">
        <v>2651</v>
      </c>
      <c r="H293" t="s">
        <v>2011</v>
      </c>
      <c r="I293" t="s">
        <v>2539</v>
      </c>
      <c r="K293">
        <f t="shared" si="21"/>
        <v>0</v>
      </c>
      <c r="L293">
        <f t="shared" si="22"/>
        <v>0</v>
      </c>
      <c r="M293">
        <f t="shared" si="23"/>
        <v>0</v>
      </c>
      <c r="N293">
        <f t="shared" si="24"/>
        <v>0</v>
      </c>
      <c r="O293">
        <f t="shared" si="25"/>
        <v>0</v>
      </c>
    </row>
    <row r="294" spans="1:15">
      <c r="A294" t="s">
        <v>2652</v>
      </c>
      <c r="C294" t="s">
        <v>2011</v>
      </c>
      <c r="D294" t="s">
        <v>2653</v>
      </c>
      <c r="F294" t="s">
        <v>2652</v>
      </c>
      <c r="H294" t="s">
        <v>2011</v>
      </c>
      <c r="I294" t="s">
        <v>2653</v>
      </c>
      <c r="K294">
        <f t="shared" si="21"/>
        <v>0</v>
      </c>
      <c r="L294">
        <f t="shared" si="22"/>
        <v>0</v>
      </c>
      <c r="M294">
        <f t="shared" si="23"/>
        <v>0</v>
      </c>
      <c r="N294">
        <f t="shared" si="24"/>
        <v>0</v>
      </c>
      <c r="O294">
        <f t="shared" si="25"/>
        <v>0</v>
      </c>
    </row>
    <row r="295" spans="1:15">
      <c r="A295" t="s">
        <v>2654</v>
      </c>
      <c r="C295" t="s">
        <v>2011</v>
      </c>
      <c r="D295" t="s">
        <v>2653</v>
      </c>
      <c r="F295" t="s">
        <v>2654</v>
      </c>
      <c r="H295" t="s">
        <v>2011</v>
      </c>
      <c r="I295" t="s">
        <v>2653</v>
      </c>
      <c r="K295">
        <f t="shared" si="21"/>
        <v>0</v>
      </c>
      <c r="L295">
        <f t="shared" si="22"/>
        <v>0</v>
      </c>
      <c r="M295">
        <f t="shared" si="23"/>
        <v>0</v>
      </c>
      <c r="N295">
        <f t="shared" si="24"/>
        <v>0</v>
      </c>
      <c r="O295">
        <f t="shared" si="25"/>
        <v>0</v>
      </c>
    </row>
    <row r="296" spans="1:15">
      <c r="A296" t="s">
        <v>2655</v>
      </c>
      <c r="C296" t="s">
        <v>2011</v>
      </c>
      <c r="D296" t="s">
        <v>2653</v>
      </c>
      <c r="F296" t="s">
        <v>2655</v>
      </c>
      <c r="H296" t="s">
        <v>2011</v>
      </c>
      <c r="I296" t="s">
        <v>2653</v>
      </c>
      <c r="K296">
        <f t="shared" si="21"/>
        <v>0</v>
      </c>
      <c r="L296">
        <f t="shared" si="22"/>
        <v>0</v>
      </c>
      <c r="M296">
        <f t="shared" si="23"/>
        <v>0</v>
      </c>
      <c r="N296">
        <f t="shared" si="24"/>
        <v>0</v>
      </c>
      <c r="O296">
        <f t="shared" si="25"/>
        <v>0</v>
      </c>
    </row>
    <row r="297" spans="1:15">
      <c r="A297" t="s">
        <v>2656</v>
      </c>
      <c r="C297" t="s">
        <v>2011</v>
      </c>
      <c r="D297" t="s">
        <v>2653</v>
      </c>
      <c r="F297" t="s">
        <v>2656</v>
      </c>
      <c r="H297" t="s">
        <v>2011</v>
      </c>
      <c r="I297" t="s">
        <v>2653</v>
      </c>
      <c r="K297">
        <f t="shared" si="21"/>
        <v>0</v>
      </c>
      <c r="L297">
        <f t="shared" si="22"/>
        <v>0</v>
      </c>
      <c r="M297">
        <f t="shared" si="23"/>
        <v>0</v>
      </c>
      <c r="N297">
        <f t="shared" si="24"/>
        <v>0</v>
      </c>
      <c r="O297">
        <f t="shared" si="25"/>
        <v>0</v>
      </c>
    </row>
    <row r="298" spans="1:15">
      <c r="A298" t="s">
        <v>2657</v>
      </c>
      <c r="C298" t="s">
        <v>2011</v>
      </c>
      <c r="D298" t="s">
        <v>2653</v>
      </c>
      <c r="F298" t="s">
        <v>2657</v>
      </c>
      <c r="H298" t="s">
        <v>2011</v>
      </c>
      <c r="I298" t="s">
        <v>2653</v>
      </c>
      <c r="K298">
        <f t="shared" si="21"/>
        <v>0</v>
      </c>
      <c r="L298">
        <f t="shared" si="22"/>
        <v>0</v>
      </c>
      <c r="M298">
        <f t="shared" si="23"/>
        <v>0</v>
      </c>
      <c r="N298">
        <f t="shared" si="24"/>
        <v>0</v>
      </c>
      <c r="O298">
        <f t="shared" si="25"/>
        <v>0</v>
      </c>
    </row>
    <row r="299" spans="1:15">
      <c r="A299" t="s">
        <v>2658</v>
      </c>
      <c r="C299" t="s">
        <v>2011</v>
      </c>
      <c r="D299" t="s">
        <v>2653</v>
      </c>
      <c r="F299" t="s">
        <v>2658</v>
      </c>
      <c r="H299" t="s">
        <v>2011</v>
      </c>
      <c r="I299" t="s">
        <v>2653</v>
      </c>
      <c r="K299">
        <f t="shared" si="21"/>
        <v>0</v>
      </c>
      <c r="L299">
        <f t="shared" si="22"/>
        <v>0</v>
      </c>
      <c r="M299">
        <f t="shared" si="23"/>
        <v>0</v>
      </c>
      <c r="N299">
        <f t="shared" si="24"/>
        <v>0</v>
      </c>
      <c r="O299">
        <f t="shared" si="25"/>
        <v>0</v>
      </c>
    </row>
    <row r="300" spans="1:15">
      <c r="A300" t="s">
        <v>2659</v>
      </c>
      <c r="C300" t="s">
        <v>2011</v>
      </c>
      <c r="D300" t="s">
        <v>2653</v>
      </c>
      <c r="F300" t="s">
        <v>2659</v>
      </c>
      <c r="H300" t="s">
        <v>2011</v>
      </c>
      <c r="I300" t="s">
        <v>2653</v>
      </c>
      <c r="K300">
        <f t="shared" si="21"/>
        <v>0</v>
      </c>
      <c r="L300">
        <f t="shared" si="22"/>
        <v>0</v>
      </c>
      <c r="M300">
        <f t="shared" si="23"/>
        <v>0</v>
      </c>
      <c r="N300">
        <f t="shared" si="24"/>
        <v>0</v>
      </c>
      <c r="O300">
        <f t="shared" si="25"/>
        <v>0</v>
      </c>
    </row>
    <row r="301" spans="1:15">
      <c r="A301" t="s">
        <v>2660</v>
      </c>
      <c r="C301" t="s">
        <v>2011</v>
      </c>
      <c r="D301" t="s">
        <v>2653</v>
      </c>
      <c r="F301" t="s">
        <v>2660</v>
      </c>
      <c r="H301" t="s">
        <v>2011</v>
      </c>
      <c r="I301" t="s">
        <v>2653</v>
      </c>
      <c r="K301">
        <f t="shared" si="21"/>
        <v>0</v>
      </c>
      <c r="L301">
        <f t="shared" si="22"/>
        <v>0</v>
      </c>
      <c r="M301">
        <f t="shared" si="23"/>
        <v>0</v>
      </c>
      <c r="N301">
        <f t="shared" si="24"/>
        <v>0</v>
      </c>
      <c r="O301">
        <f t="shared" si="25"/>
        <v>0</v>
      </c>
    </row>
    <row r="302" spans="1:15">
      <c r="A302" t="s">
        <v>2661</v>
      </c>
      <c r="C302" t="s">
        <v>2011</v>
      </c>
      <c r="D302" t="s">
        <v>2653</v>
      </c>
      <c r="F302" t="s">
        <v>2661</v>
      </c>
      <c r="H302" t="s">
        <v>2011</v>
      </c>
      <c r="I302" t="s">
        <v>2653</v>
      </c>
      <c r="K302">
        <f t="shared" si="21"/>
        <v>0</v>
      </c>
      <c r="L302">
        <f t="shared" si="22"/>
        <v>0</v>
      </c>
      <c r="M302">
        <f t="shared" si="23"/>
        <v>0</v>
      </c>
      <c r="N302">
        <f t="shared" si="24"/>
        <v>0</v>
      </c>
      <c r="O302">
        <f t="shared" si="25"/>
        <v>0</v>
      </c>
    </row>
    <row r="303" spans="1:15">
      <c r="A303" t="s">
        <v>2662</v>
      </c>
      <c r="C303" t="s">
        <v>2011</v>
      </c>
      <c r="D303" t="s">
        <v>2653</v>
      </c>
      <c r="F303" t="s">
        <v>2662</v>
      </c>
      <c r="H303" t="s">
        <v>2011</v>
      </c>
      <c r="I303" t="s">
        <v>2653</v>
      </c>
      <c r="K303">
        <f t="shared" si="21"/>
        <v>0</v>
      </c>
      <c r="L303">
        <f t="shared" si="22"/>
        <v>0</v>
      </c>
      <c r="M303">
        <f t="shared" si="23"/>
        <v>0</v>
      </c>
      <c r="N303">
        <f t="shared" si="24"/>
        <v>0</v>
      </c>
      <c r="O303">
        <f t="shared" si="25"/>
        <v>0</v>
      </c>
    </row>
    <row r="304" spans="1:15">
      <c r="A304" t="s">
        <v>2663</v>
      </c>
      <c r="C304" t="s">
        <v>2011</v>
      </c>
      <c r="D304" t="s">
        <v>2664</v>
      </c>
      <c r="F304" t="s">
        <v>2663</v>
      </c>
      <c r="H304" t="s">
        <v>2011</v>
      </c>
      <c r="I304" t="s">
        <v>2664</v>
      </c>
      <c r="K304">
        <f t="shared" si="21"/>
        <v>0</v>
      </c>
      <c r="L304">
        <f t="shared" si="22"/>
        <v>0</v>
      </c>
      <c r="M304">
        <f t="shared" si="23"/>
        <v>0</v>
      </c>
      <c r="N304">
        <f t="shared" si="24"/>
        <v>0</v>
      </c>
      <c r="O304">
        <f t="shared" si="25"/>
        <v>0</v>
      </c>
    </row>
    <row r="305" spans="1:15">
      <c r="A305" t="s">
        <v>2665</v>
      </c>
      <c r="C305" t="s">
        <v>2011</v>
      </c>
      <c r="D305" t="s">
        <v>2666</v>
      </c>
      <c r="F305" t="s">
        <v>2665</v>
      </c>
      <c r="H305" t="s">
        <v>2011</v>
      </c>
      <c r="I305" t="s">
        <v>2666</v>
      </c>
      <c r="K305">
        <f t="shared" si="21"/>
        <v>0</v>
      </c>
      <c r="L305">
        <f t="shared" si="22"/>
        <v>0</v>
      </c>
      <c r="M305">
        <f t="shared" si="23"/>
        <v>0</v>
      </c>
      <c r="N305">
        <f t="shared" si="24"/>
        <v>0</v>
      </c>
      <c r="O305">
        <f t="shared" si="25"/>
        <v>0</v>
      </c>
    </row>
    <row r="306" spans="1:15">
      <c r="A306" t="s">
        <v>2667</v>
      </c>
      <c r="B306" t="s">
        <v>2668</v>
      </c>
      <c r="C306" t="s">
        <v>2011</v>
      </c>
      <c r="D306" t="s">
        <v>2669</v>
      </c>
      <c r="F306" t="s">
        <v>2667</v>
      </c>
      <c r="G306" t="s">
        <v>2668</v>
      </c>
      <c r="H306" t="s">
        <v>2011</v>
      </c>
      <c r="I306" t="s">
        <v>2669</v>
      </c>
      <c r="K306">
        <f t="shared" si="21"/>
        <v>0</v>
      </c>
      <c r="L306">
        <f t="shared" si="22"/>
        <v>0</v>
      </c>
      <c r="M306">
        <f t="shared" si="23"/>
        <v>0</v>
      </c>
      <c r="N306">
        <f t="shared" si="24"/>
        <v>0</v>
      </c>
      <c r="O306">
        <f t="shared" si="25"/>
        <v>0</v>
      </c>
    </row>
    <row r="307" spans="1:15">
      <c r="A307" t="s">
        <v>2670</v>
      </c>
      <c r="B307" t="s">
        <v>2671</v>
      </c>
      <c r="C307" t="s">
        <v>2011</v>
      </c>
      <c r="D307" t="s">
        <v>2672</v>
      </c>
      <c r="F307" t="s">
        <v>2670</v>
      </c>
      <c r="G307" t="s">
        <v>2671</v>
      </c>
      <c r="H307" t="s">
        <v>2011</v>
      </c>
      <c r="I307" t="s">
        <v>2672</v>
      </c>
      <c r="K307">
        <f t="shared" si="21"/>
        <v>0</v>
      </c>
      <c r="L307">
        <f t="shared" si="22"/>
        <v>0</v>
      </c>
      <c r="M307">
        <f t="shared" si="23"/>
        <v>0</v>
      </c>
      <c r="N307">
        <f t="shared" si="24"/>
        <v>0</v>
      </c>
      <c r="O307">
        <f t="shared" si="25"/>
        <v>0</v>
      </c>
    </row>
    <row r="308" spans="1:15">
      <c r="A308" t="s">
        <v>2673</v>
      </c>
      <c r="B308" t="s">
        <v>2674</v>
      </c>
      <c r="C308" t="s">
        <v>2011</v>
      </c>
      <c r="D308" t="s">
        <v>2675</v>
      </c>
      <c r="F308" t="s">
        <v>2673</v>
      </c>
      <c r="G308" t="s">
        <v>2674</v>
      </c>
      <c r="H308" t="s">
        <v>2011</v>
      </c>
      <c r="I308" t="s">
        <v>2675</v>
      </c>
      <c r="K308">
        <f t="shared" si="21"/>
        <v>0</v>
      </c>
      <c r="L308">
        <f t="shared" si="22"/>
        <v>0</v>
      </c>
      <c r="M308">
        <f t="shared" si="23"/>
        <v>0</v>
      </c>
      <c r="N308">
        <f t="shared" si="24"/>
        <v>0</v>
      </c>
      <c r="O308">
        <f t="shared" si="25"/>
        <v>0</v>
      </c>
    </row>
    <row r="309" spans="1:15">
      <c r="A309" t="s">
        <v>2676</v>
      </c>
      <c r="B309" t="s">
        <v>2677</v>
      </c>
      <c r="C309" t="s">
        <v>2011</v>
      </c>
      <c r="D309" t="s">
        <v>2678</v>
      </c>
      <c r="F309" t="s">
        <v>2676</v>
      </c>
      <c r="G309" t="s">
        <v>2677</v>
      </c>
      <c r="H309" t="s">
        <v>2011</v>
      </c>
      <c r="I309" t="s">
        <v>2678</v>
      </c>
      <c r="K309">
        <f t="shared" si="21"/>
        <v>0</v>
      </c>
      <c r="L309">
        <f t="shared" si="22"/>
        <v>0</v>
      </c>
      <c r="M309">
        <f t="shared" si="23"/>
        <v>0</v>
      </c>
      <c r="N309">
        <f t="shared" si="24"/>
        <v>0</v>
      </c>
      <c r="O309">
        <f t="shared" si="25"/>
        <v>0</v>
      </c>
    </row>
    <row r="310" spans="1:15">
      <c r="A310" t="s">
        <v>2679</v>
      </c>
      <c r="B310" t="s">
        <v>2680</v>
      </c>
      <c r="C310" t="s">
        <v>2011</v>
      </c>
      <c r="D310" t="s">
        <v>2681</v>
      </c>
      <c r="F310" t="s">
        <v>2679</v>
      </c>
      <c r="G310" t="s">
        <v>2680</v>
      </c>
      <c r="H310" t="s">
        <v>2011</v>
      </c>
      <c r="I310" t="s">
        <v>2681</v>
      </c>
      <c r="K310">
        <f t="shared" si="21"/>
        <v>0</v>
      </c>
      <c r="L310">
        <f t="shared" si="22"/>
        <v>0</v>
      </c>
      <c r="M310">
        <f t="shared" si="23"/>
        <v>0</v>
      </c>
      <c r="N310">
        <f t="shared" si="24"/>
        <v>0</v>
      </c>
      <c r="O310">
        <f t="shared" si="25"/>
        <v>0</v>
      </c>
    </row>
    <row r="311" spans="1:15">
      <c r="A311" t="s">
        <v>2682</v>
      </c>
      <c r="B311" t="s">
        <v>2683</v>
      </c>
      <c r="C311" t="s">
        <v>2011</v>
      </c>
      <c r="D311" t="s">
        <v>2684</v>
      </c>
      <c r="F311" t="s">
        <v>2682</v>
      </c>
      <c r="G311" t="s">
        <v>2683</v>
      </c>
      <c r="H311" t="s">
        <v>2011</v>
      </c>
      <c r="I311" t="s">
        <v>2684</v>
      </c>
      <c r="K311">
        <f t="shared" si="21"/>
        <v>0</v>
      </c>
      <c r="L311">
        <f t="shared" si="22"/>
        <v>0</v>
      </c>
      <c r="M311">
        <f t="shared" si="23"/>
        <v>0</v>
      </c>
      <c r="N311">
        <f t="shared" si="24"/>
        <v>0</v>
      </c>
      <c r="O311">
        <f t="shared" si="25"/>
        <v>0</v>
      </c>
    </row>
    <row r="312" spans="1:15">
      <c r="A312" t="s">
        <v>2685</v>
      </c>
      <c r="B312" t="s">
        <v>2686</v>
      </c>
      <c r="C312" t="s">
        <v>2011</v>
      </c>
      <c r="D312" t="s">
        <v>2687</v>
      </c>
      <c r="F312" t="s">
        <v>2685</v>
      </c>
      <c r="G312" t="s">
        <v>2686</v>
      </c>
      <c r="H312" t="s">
        <v>2011</v>
      </c>
      <c r="I312" t="s">
        <v>2687</v>
      </c>
      <c r="K312">
        <f t="shared" si="21"/>
        <v>0</v>
      </c>
      <c r="L312">
        <f t="shared" si="22"/>
        <v>0</v>
      </c>
      <c r="M312">
        <f t="shared" si="23"/>
        <v>0</v>
      </c>
      <c r="N312">
        <f t="shared" si="24"/>
        <v>0</v>
      </c>
      <c r="O312">
        <f t="shared" si="25"/>
        <v>0</v>
      </c>
    </row>
    <row r="313" spans="1:15">
      <c r="A313" t="s">
        <v>2688</v>
      </c>
      <c r="B313" t="s">
        <v>2689</v>
      </c>
      <c r="C313" t="s">
        <v>2011</v>
      </c>
      <c r="D313" t="s">
        <v>2690</v>
      </c>
      <c r="F313" t="s">
        <v>2688</v>
      </c>
      <c r="G313" t="s">
        <v>2689</v>
      </c>
      <c r="H313" t="s">
        <v>2011</v>
      </c>
      <c r="I313" t="s">
        <v>2690</v>
      </c>
      <c r="K313">
        <f t="shared" si="21"/>
        <v>0</v>
      </c>
      <c r="L313">
        <f t="shared" si="22"/>
        <v>0</v>
      </c>
      <c r="M313">
        <f t="shared" si="23"/>
        <v>0</v>
      </c>
      <c r="N313">
        <f t="shared" si="24"/>
        <v>0</v>
      </c>
      <c r="O313">
        <f t="shared" si="25"/>
        <v>0</v>
      </c>
    </row>
    <row r="314" spans="1:15">
      <c r="A314" t="s">
        <v>2691</v>
      </c>
      <c r="B314" t="s">
        <v>2692</v>
      </c>
      <c r="C314" t="s">
        <v>2011</v>
      </c>
      <c r="D314" t="s">
        <v>2693</v>
      </c>
      <c r="F314" t="s">
        <v>2691</v>
      </c>
      <c r="G314" t="s">
        <v>2692</v>
      </c>
      <c r="H314" t="s">
        <v>2011</v>
      </c>
      <c r="I314" t="s">
        <v>2693</v>
      </c>
      <c r="K314">
        <f t="shared" si="21"/>
        <v>0</v>
      </c>
      <c r="L314">
        <f t="shared" si="22"/>
        <v>0</v>
      </c>
      <c r="M314">
        <f t="shared" si="23"/>
        <v>0</v>
      </c>
      <c r="N314">
        <f t="shared" si="24"/>
        <v>0</v>
      </c>
      <c r="O314">
        <f t="shared" si="25"/>
        <v>0</v>
      </c>
    </row>
    <row r="315" spans="1:15">
      <c r="A315" t="s">
        <v>2694</v>
      </c>
      <c r="B315" t="s">
        <v>2695</v>
      </c>
      <c r="C315" t="s">
        <v>2011</v>
      </c>
      <c r="D315" t="s">
        <v>2696</v>
      </c>
      <c r="F315" t="s">
        <v>2694</v>
      </c>
      <c r="G315" t="s">
        <v>2695</v>
      </c>
      <c r="H315" t="s">
        <v>2011</v>
      </c>
      <c r="I315" t="s">
        <v>2696</v>
      </c>
      <c r="K315">
        <f t="shared" si="21"/>
        <v>0</v>
      </c>
      <c r="L315">
        <f t="shared" si="22"/>
        <v>0</v>
      </c>
      <c r="M315">
        <f t="shared" si="23"/>
        <v>0</v>
      </c>
      <c r="N315">
        <f t="shared" si="24"/>
        <v>0</v>
      </c>
      <c r="O315">
        <f t="shared" si="25"/>
        <v>0</v>
      </c>
    </row>
    <row r="316" spans="1:15">
      <c r="A316" t="s">
        <v>2697</v>
      </c>
      <c r="B316" t="s">
        <v>2698</v>
      </c>
      <c r="C316" t="s">
        <v>2011</v>
      </c>
      <c r="D316" t="s">
        <v>2699</v>
      </c>
      <c r="F316" t="s">
        <v>2697</v>
      </c>
      <c r="G316" t="s">
        <v>2698</v>
      </c>
      <c r="H316" t="s">
        <v>2011</v>
      </c>
      <c r="I316" t="s">
        <v>2699</v>
      </c>
      <c r="K316">
        <f t="shared" si="21"/>
        <v>0</v>
      </c>
      <c r="L316">
        <f t="shared" si="22"/>
        <v>0</v>
      </c>
      <c r="M316">
        <f t="shared" si="23"/>
        <v>0</v>
      </c>
      <c r="N316">
        <f t="shared" si="24"/>
        <v>0</v>
      </c>
      <c r="O316">
        <f t="shared" si="25"/>
        <v>0</v>
      </c>
    </row>
    <row r="317" spans="1:15">
      <c r="A317" t="s">
        <v>2700</v>
      </c>
      <c r="B317" t="s">
        <v>2701</v>
      </c>
      <c r="C317" t="s">
        <v>2011</v>
      </c>
      <c r="D317" t="s">
        <v>2702</v>
      </c>
      <c r="F317" t="s">
        <v>2700</v>
      </c>
      <c r="G317" t="s">
        <v>2701</v>
      </c>
      <c r="H317" t="s">
        <v>2011</v>
      </c>
      <c r="I317" t="s">
        <v>2702</v>
      </c>
      <c r="K317">
        <f t="shared" si="21"/>
        <v>0</v>
      </c>
      <c r="L317">
        <f t="shared" si="22"/>
        <v>0</v>
      </c>
      <c r="M317">
        <f t="shared" si="23"/>
        <v>0</v>
      </c>
      <c r="N317">
        <f t="shared" si="24"/>
        <v>0</v>
      </c>
      <c r="O317">
        <f t="shared" si="25"/>
        <v>0</v>
      </c>
    </row>
    <row r="318" spans="1:15">
      <c r="A318" t="s">
        <v>2703</v>
      </c>
      <c r="B318" t="s">
        <v>2704</v>
      </c>
      <c r="C318" t="s">
        <v>2011</v>
      </c>
      <c r="D318" t="s">
        <v>2705</v>
      </c>
      <c r="F318" t="s">
        <v>2703</v>
      </c>
      <c r="G318" t="s">
        <v>2704</v>
      </c>
      <c r="H318" t="s">
        <v>2011</v>
      </c>
      <c r="I318" t="s">
        <v>2705</v>
      </c>
      <c r="K318">
        <f t="shared" si="21"/>
        <v>0</v>
      </c>
      <c r="L318">
        <f t="shared" si="22"/>
        <v>0</v>
      </c>
      <c r="M318">
        <f t="shared" si="23"/>
        <v>0</v>
      </c>
      <c r="N318">
        <f t="shared" si="24"/>
        <v>0</v>
      </c>
      <c r="O318">
        <f t="shared" si="25"/>
        <v>0</v>
      </c>
    </row>
    <row r="319" spans="1:15">
      <c r="A319" t="s">
        <v>2706</v>
      </c>
      <c r="B319" t="s">
        <v>2707</v>
      </c>
      <c r="C319" t="s">
        <v>2011</v>
      </c>
      <c r="D319" t="s">
        <v>2708</v>
      </c>
      <c r="F319" t="s">
        <v>2706</v>
      </c>
      <c r="G319" t="s">
        <v>2707</v>
      </c>
      <c r="H319" t="s">
        <v>2011</v>
      </c>
      <c r="I319" t="s">
        <v>2708</v>
      </c>
      <c r="K319">
        <f t="shared" si="21"/>
        <v>0</v>
      </c>
      <c r="L319">
        <f t="shared" si="22"/>
        <v>0</v>
      </c>
      <c r="M319">
        <f t="shared" si="23"/>
        <v>0</v>
      </c>
      <c r="N319">
        <f t="shared" si="24"/>
        <v>0</v>
      </c>
      <c r="O319">
        <f t="shared" si="25"/>
        <v>0</v>
      </c>
    </row>
    <row r="320" spans="1:15">
      <c r="A320" t="s">
        <v>2709</v>
      </c>
      <c r="B320" t="s">
        <v>2710</v>
      </c>
      <c r="C320" t="s">
        <v>2011</v>
      </c>
      <c r="D320" t="s">
        <v>2711</v>
      </c>
      <c r="F320" t="s">
        <v>2709</v>
      </c>
      <c r="G320" t="s">
        <v>2710</v>
      </c>
      <c r="H320" t="s">
        <v>2011</v>
      </c>
      <c r="I320" t="s">
        <v>2711</v>
      </c>
      <c r="K320">
        <f t="shared" si="21"/>
        <v>0</v>
      </c>
      <c r="L320">
        <f t="shared" si="22"/>
        <v>0</v>
      </c>
      <c r="M320">
        <f t="shared" si="23"/>
        <v>0</v>
      </c>
      <c r="N320">
        <f t="shared" si="24"/>
        <v>0</v>
      </c>
      <c r="O320">
        <f t="shared" si="25"/>
        <v>0</v>
      </c>
    </row>
    <row r="321" spans="1:15">
      <c r="A321" t="s">
        <v>2712</v>
      </c>
      <c r="B321" t="s">
        <v>2713</v>
      </c>
      <c r="C321" t="s">
        <v>2011</v>
      </c>
      <c r="D321" t="s">
        <v>2714</v>
      </c>
      <c r="F321" t="s">
        <v>2712</v>
      </c>
      <c r="G321" t="s">
        <v>2713</v>
      </c>
      <c r="H321" t="s">
        <v>2011</v>
      </c>
      <c r="I321" t="s">
        <v>2714</v>
      </c>
      <c r="K321">
        <f t="shared" si="21"/>
        <v>0</v>
      </c>
      <c r="L321">
        <f t="shared" si="22"/>
        <v>0</v>
      </c>
      <c r="M321">
        <f t="shared" si="23"/>
        <v>0</v>
      </c>
      <c r="N321">
        <f t="shared" si="24"/>
        <v>0</v>
      </c>
      <c r="O321">
        <f t="shared" si="25"/>
        <v>0</v>
      </c>
    </row>
    <row r="322" spans="1:15">
      <c r="A322" t="s">
        <v>2715</v>
      </c>
      <c r="B322" t="s">
        <v>2716</v>
      </c>
      <c r="C322" t="s">
        <v>2011</v>
      </c>
      <c r="D322" t="s">
        <v>2717</v>
      </c>
      <c r="F322" t="s">
        <v>2715</v>
      </c>
      <c r="G322" t="s">
        <v>2716</v>
      </c>
      <c r="H322" t="s">
        <v>2011</v>
      </c>
      <c r="I322" t="s">
        <v>2717</v>
      </c>
      <c r="K322">
        <f t="shared" ref="K322:K385" si="26">IF(A322&lt;&gt;F322,1,0)</f>
        <v>0</v>
      </c>
      <c r="L322">
        <f t="shared" ref="L322:L385" si="27">IF(B322&lt;&gt;G322,1,0)</f>
        <v>0</v>
      </c>
      <c r="M322">
        <f t="shared" ref="M322:M385" si="28">IF(C322&lt;&gt;H322,1,0)</f>
        <v>0</v>
      </c>
      <c r="N322">
        <f t="shared" ref="N322:N385" si="29">IF(D322&lt;&gt;I322,1,0)</f>
        <v>0</v>
      </c>
      <c r="O322">
        <f t="shared" ref="O322:O385" si="30">IF(E322&lt;&gt;J322,1,0)</f>
        <v>0</v>
      </c>
    </row>
    <row r="323" spans="1:15">
      <c r="A323" t="s">
        <v>2718</v>
      </c>
      <c r="B323" t="s">
        <v>2719</v>
      </c>
      <c r="C323" t="s">
        <v>2011</v>
      </c>
      <c r="D323" t="s">
        <v>2720</v>
      </c>
      <c r="F323" t="s">
        <v>2718</v>
      </c>
      <c r="G323" t="s">
        <v>2719</v>
      </c>
      <c r="H323" t="s">
        <v>2011</v>
      </c>
      <c r="I323" t="s">
        <v>2720</v>
      </c>
      <c r="K323">
        <f t="shared" si="26"/>
        <v>0</v>
      </c>
      <c r="L323">
        <f t="shared" si="27"/>
        <v>0</v>
      </c>
      <c r="M323">
        <f t="shared" si="28"/>
        <v>0</v>
      </c>
      <c r="N323">
        <f t="shared" si="29"/>
        <v>0</v>
      </c>
      <c r="O323">
        <f t="shared" si="30"/>
        <v>0</v>
      </c>
    </row>
    <row r="324" spans="1:15">
      <c r="A324" t="s">
        <v>2721</v>
      </c>
      <c r="B324" t="s">
        <v>2722</v>
      </c>
      <c r="C324" t="s">
        <v>2011</v>
      </c>
      <c r="D324" t="s">
        <v>2723</v>
      </c>
      <c r="F324" t="s">
        <v>2721</v>
      </c>
      <c r="G324" t="s">
        <v>2722</v>
      </c>
      <c r="H324" t="s">
        <v>2011</v>
      </c>
      <c r="I324" t="s">
        <v>2723</v>
      </c>
      <c r="K324">
        <f t="shared" si="26"/>
        <v>0</v>
      </c>
      <c r="L324">
        <f t="shared" si="27"/>
        <v>0</v>
      </c>
      <c r="M324">
        <f t="shared" si="28"/>
        <v>0</v>
      </c>
      <c r="N324">
        <f t="shared" si="29"/>
        <v>0</v>
      </c>
      <c r="O324">
        <f t="shared" si="30"/>
        <v>0</v>
      </c>
    </row>
    <row r="325" spans="1:15">
      <c r="A325" t="s">
        <v>2724</v>
      </c>
      <c r="B325" t="s">
        <v>2725</v>
      </c>
      <c r="C325" t="s">
        <v>2011</v>
      </c>
      <c r="D325" t="s">
        <v>2726</v>
      </c>
      <c r="F325" t="s">
        <v>2724</v>
      </c>
      <c r="G325" t="s">
        <v>2725</v>
      </c>
      <c r="H325" t="s">
        <v>2011</v>
      </c>
      <c r="I325" t="s">
        <v>2726</v>
      </c>
      <c r="K325">
        <f t="shared" si="26"/>
        <v>0</v>
      </c>
      <c r="L325">
        <f t="shared" si="27"/>
        <v>0</v>
      </c>
      <c r="M325">
        <f t="shared" si="28"/>
        <v>0</v>
      </c>
      <c r="N325">
        <f t="shared" si="29"/>
        <v>0</v>
      </c>
      <c r="O325">
        <f t="shared" si="30"/>
        <v>0</v>
      </c>
    </row>
    <row r="326" spans="1:15">
      <c r="A326" t="s">
        <v>2727</v>
      </c>
      <c r="B326" t="s">
        <v>2728</v>
      </c>
      <c r="C326" t="s">
        <v>2011</v>
      </c>
      <c r="D326" t="s">
        <v>2729</v>
      </c>
      <c r="F326" t="s">
        <v>2727</v>
      </c>
      <c r="G326" t="s">
        <v>2728</v>
      </c>
      <c r="H326" t="s">
        <v>2011</v>
      </c>
      <c r="I326" t="s">
        <v>2729</v>
      </c>
      <c r="K326">
        <f t="shared" si="26"/>
        <v>0</v>
      </c>
      <c r="L326">
        <f t="shared" si="27"/>
        <v>0</v>
      </c>
      <c r="M326">
        <f t="shared" si="28"/>
        <v>0</v>
      </c>
      <c r="N326">
        <f t="shared" si="29"/>
        <v>0</v>
      </c>
      <c r="O326">
        <f t="shared" si="30"/>
        <v>0</v>
      </c>
    </row>
    <row r="327" spans="1:15">
      <c r="A327" t="s">
        <v>2730</v>
      </c>
      <c r="B327" t="s">
        <v>2731</v>
      </c>
      <c r="C327" t="s">
        <v>2011</v>
      </c>
      <c r="D327" t="s">
        <v>2732</v>
      </c>
      <c r="F327" t="s">
        <v>2730</v>
      </c>
      <c r="G327" t="s">
        <v>2731</v>
      </c>
      <c r="H327" t="s">
        <v>2011</v>
      </c>
      <c r="I327" t="s">
        <v>2732</v>
      </c>
      <c r="K327">
        <f t="shared" si="26"/>
        <v>0</v>
      </c>
      <c r="L327">
        <f t="shared" si="27"/>
        <v>0</v>
      </c>
      <c r="M327">
        <f t="shared" si="28"/>
        <v>0</v>
      </c>
      <c r="N327">
        <f t="shared" si="29"/>
        <v>0</v>
      </c>
      <c r="O327">
        <f t="shared" si="30"/>
        <v>0</v>
      </c>
    </row>
    <row r="328" spans="1:15">
      <c r="A328" t="s">
        <v>2733</v>
      </c>
      <c r="B328" t="s">
        <v>2734</v>
      </c>
      <c r="C328" t="s">
        <v>2011</v>
      </c>
      <c r="D328" t="s">
        <v>2735</v>
      </c>
      <c r="F328" t="s">
        <v>2733</v>
      </c>
      <c r="G328" t="s">
        <v>2734</v>
      </c>
      <c r="H328" t="s">
        <v>2011</v>
      </c>
      <c r="I328" t="s">
        <v>2735</v>
      </c>
      <c r="K328">
        <f t="shared" si="26"/>
        <v>0</v>
      </c>
      <c r="L328">
        <f t="shared" si="27"/>
        <v>0</v>
      </c>
      <c r="M328">
        <f t="shared" si="28"/>
        <v>0</v>
      </c>
      <c r="N328">
        <f t="shared" si="29"/>
        <v>0</v>
      </c>
      <c r="O328">
        <f t="shared" si="30"/>
        <v>0</v>
      </c>
    </row>
    <row r="329" spans="1:15">
      <c r="A329" t="s">
        <v>2736</v>
      </c>
      <c r="B329" t="s">
        <v>2737</v>
      </c>
      <c r="C329" t="s">
        <v>2011</v>
      </c>
      <c r="D329" t="s">
        <v>2738</v>
      </c>
      <c r="F329" t="s">
        <v>2736</v>
      </c>
      <c r="G329" t="s">
        <v>2737</v>
      </c>
      <c r="H329" t="s">
        <v>2011</v>
      </c>
      <c r="I329" t="s">
        <v>2738</v>
      </c>
      <c r="K329">
        <f t="shared" si="26"/>
        <v>0</v>
      </c>
      <c r="L329">
        <f t="shared" si="27"/>
        <v>0</v>
      </c>
      <c r="M329">
        <f t="shared" si="28"/>
        <v>0</v>
      </c>
      <c r="N329">
        <f t="shared" si="29"/>
        <v>0</v>
      </c>
      <c r="O329">
        <f t="shared" si="30"/>
        <v>0</v>
      </c>
    </row>
    <row r="330" spans="1:15">
      <c r="A330" t="s">
        <v>2739</v>
      </c>
      <c r="B330" t="s">
        <v>2740</v>
      </c>
      <c r="C330" t="s">
        <v>2011</v>
      </c>
      <c r="D330" t="s">
        <v>2741</v>
      </c>
      <c r="F330" t="s">
        <v>2739</v>
      </c>
      <c r="G330" t="s">
        <v>2740</v>
      </c>
      <c r="H330" t="s">
        <v>2011</v>
      </c>
      <c r="I330" t="s">
        <v>2741</v>
      </c>
      <c r="K330">
        <f t="shared" si="26"/>
        <v>0</v>
      </c>
      <c r="L330">
        <f t="shared" si="27"/>
        <v>0</v>
      </c>
      <c r="M330">
        <f t="shared" si="28"/>
        <v>0</v>
      </c>
      <c r="N330">
        <f t="shared" si="29"/>
        <v>0</v>
      </c>
      <c r="O330">
        <f t="shared" si="30"/>
        <v>0</v>
      </c>
    </row>
    <row r="331" spans="1:15">
      <c r="A331" t="s">
        <v>2742</v>
      </c>
      <c r="B331" t="s">
        <v>2743</v>
      </c>
      <c r="C331" t="s">
        <v>2011</v>
      </c>
      <c r="D331" t="s">
        <v>2744</v>
      </c>
      <c r="F331" t="s">
        <v>2742</v>
      </c>
      <c r="G331" t="s">
        <v>2743</v>
      </c>
      <c r="H331" t="s">
        <v>2011</v>
      </c>
      <c r="I331" t="s">
        <v>2744</v>
      </c>
      <c r="K331">
        <f t="shared" si="26"/>
        <v>0</v>
      </c>
      <c r="L331">
        <f t="shared" si="27"/>
        <v>0</v>
      </c>
      <c r="M331">
        <f t="shared" si="28"/>
        <v>0</v>
      </c>
      <c r="N331">
        <f t="shared" si="29"/>
        <v>0</v>
      </c>
      <c r="O331">
        <f t="shared" si="30"/>
        <v>0</v>
      </c>
    </row>
    <row r="332" spans="1:15">
      <c r="A332" t="s">
        <v>2745</v>
      </c>
      <c r="B332" t="s">
        <v>2746</v>
      </c>
      <c r="C332" t="s">
        <v>2011</v>
      </c>
      <c r="D332" t="s">
        <v>2747</v>
      </c>
      <c r="F332" t="s">
        <v>2745</v>
      </c>
      <c r="G332" t="s">
        <v>2746</v>
      </c>
      <c r="H332" t="s">
        <v>2011</v>
      </c>
      <c r="I332" t="s">
        <v>2747</v>
      </c>
      <c r="K332">
        <f t="shared" si="26"/>
        <v>0</v>
      </c>
      <c r="L332">
        <f t="shared" si="27"/>
        <v>0</v>
      </c>
      <c r="M332">
        <f t="shared" si="28"/>
        <v>0</v>
      </c>
      <c r="N332">
        <f t="shared" si="29"/>
        <v>0</v>
      </c>
      <c r="O332">
        <f t="shared" si="30"/>
        <v>0</v>
      </c>
    </row>
    <row r="333" spans="1:15">
      <c r="A333" t="s">
        <v>2748</v>
      </c>
      <c r="B333" t="s">
        <v>2749</v>
      </c>
      <c r="C333" t="s">
        <v>2011</v>
      </c>
      <c r="D333" t="s">
        <v>2750</v>
      </c>
      <c r="F333" t="s">
        <v>2748</v>
      </c>
      <c r="G333" t="s">
        <v>2749</v>
      </c>
      <c r="H333" t="s">
        <v>2011</v>
      </c>
      <c r="I333" t="s">
        <v>2750</v>
      </c>
      <c r="K333">
        <f t="shared" si="26"/>
        <v>0</v>
      </c>
      <c r="L333">
        <f t="shared" si="27"/>
        <v>0</v>
      </c>
      <c r="M333">
        <f t="shared" si="28"/>
        <v>0</v>
      </c>
      <c r="N333">
        <f t="shared" si="29"/>
        <v>0</v>
      </c>
      <c r="O333">
        <f t="shared" si="30"/>
        <v>0</v>
      </c>
    </row>
    <row r="334" spans="1:15">
      <c r="A334" t="s">
        <v>2751</v>
      </c>
      <c r="B334" t="s">
        <v>2752</v>
      </c>
      <c r="C334" t="s">
        <v>2011</v>
      </c>
      <c r="D334" t="s">
        <v>2753</v>
      </c>
      <c r="F334" t="s">
        <v>2751</v>
      </c>
      <c r="G334" t="s">
        <v>2752</v>
      </c>
      <c r="H334" t="s">
        <v>2011</v>
      </c>
      <c r="I334" t="s">
        <v>2753</v>
      </c>
      <c r="K334">
        <f t="shared" si="26"/>
        <v>0</v>
      </c>
      <c r="L334">
        <f t="shared" si="27"/>
        <v>0</v>
      </c>
      <c r="M334">
        <f t="shared" si="28"/>
        <v>0</v>
      </c>
      <c r="N334">
        <f t="shared" si="29"/>
        <v>0</v>
      </c>
      <c r="O334">
        <f t="shared" si="30"/>
        <v>0</v>
      </c>
    </row>
    <row r="335" spans="1:15">
      <c r="A335" t="s">
        <v>2754</v>
      </c>
      <c r="B335" t="s">
        <v>2755</v>
      </c>
      <c r="C335" t="s">
        <v>2011</v>
      </c>
      <c r="D335" t="s">
        <v>2756</v>
      </c>
      <c r="F335" t="s">
        <v>2754</v>
      </c>
      <c r="G335" t="s">
        <v>2755</v>
      </c>
      <c r="H335" t="s">
        <v>2011</v>
      </c>
      <c r="I335" t="s">
        <v>2756</v>
      </c>
      <c r="K335">
        <f t="shared" si="26"/>
        <v>0</v>
      </c>
      <c r="L335">
        <f t="shared" si="27"/>
        <v>0</v>
      </c>
      <c r="M335">
        <f t="shared" si="28"/>
        <v>0</v>
      </c>
      <c r="N335">
        <f t="shared" si="29"/>
        <v>0</v>
      </c>
      <c r="O335">
        <f t="shared" si="30"/>
        <v>0</v>
      </c>
    </row>
    <row r="336" spans="1:15">
      <c r="A336" t="s">
        <v>2757</v>
      </c>
      <c r="B336" t="s">
        <v>2758</v>
      </c>
      <c r="C336" t="s">
        <v>2011</v>
      </c>
      <c r="D336" t="s">
        <v>2759</v>
      </c>
      <c r="F336" t="s">
        <v>2757</v>
      </c>
      <c r="G336" t="s">
        <v>2758</v>
      </c>
      <c r="H336" t="s">
        <v>2011</v>
      </c>
      <c r="I336" t="s">
        <v>2759</v>
      </c>
      <c r="K336">
        <f t="shared" si="26"/>
        <v>0</v>
      </c>
      <c r="L336">
        <f t="shared" si="27"/>
        <v>0</v>
      </c>
      <c r="M336">
        <f t="shared" si="28"/>
        <v>0</v>
      </c>
      <c r="N336">
        <f t="shared" si="29"/>
        <v>0</v>
      </c>
      <c r="O336">
        <f t="shared" si="30"/>
        <v>0</v>
      </c>
    </row>
    <row r="337" spans="1:15">
      <c r="A337" t="s">
        <v>2760</v>
      </c>
      <c r="B337" t="s">
        <v>2761</v>
      </c>
      <c r="C337" t="s">
        <v>2011</v>
      </c>
      <c r="D337" t="s">
        <v>2762</v>
      </c>
      <c r="F337" t="s">
        <v>2760</v>
      </c>
      <c r="G337" t="s">
        <v>2761</v>
      </c>
      <c r="H337" t="s">
        <v>2011</v>
      </c>
      <c r="I337" t="s">
        <v>2762</v>
      </c>
      <c r="K337">
        <f t="shared" si="26"/>
        <v>0</v>
      </c>
      <c r="L337">
        <f t="shared" si="27"/>
        <v>0</v>
      </c>
      <c r="M337">
        <f t="shared" si="28"/>
        <v>0</v>
      </c>
      <c r="N337">
        <f t="shared" si="29"/>
        <v>0</v>
      </c>
      <c r="O337">
        <f t="shared" si="30"/>
        <v>0</v>
      </c>
    </row>
    <row r="338" spans="1:15">
      <c r="A338" t="s">
        <v>2763</v>
      </c>
      <c r="B338" t="s">
        <v>2764</v>
      </c>
      <c r="C338" t="s">
        <v>2011</v>
      </c>
      <c r="D338" t="s">
        <v>2765</v>
      </c>
      <c r="F338" t="s">
        <v>2763</v>
      </c>
      <c r="G338" t="s">
        <v>2764</v>
      </c>
      <c r="H338" t="s">
        <v>2011</v>
      </c>
      <c r="I338" t="s">
        <v>2765</v>
      </c>
      <c r="K338">
        <f t="shared" si="26"/>
        <v>0</v>
      </c>
      <c r="L338">
        <f t="shared" si="27"/>
        <v>0</v>
      </c>
      <c r="M338">
        <f t="shared" si="28"/>
        <v>0</v>
      </c>
      <c r="N338">
        <f t="shared" si="29"/>
        <v>0</v>
      </c>
      <c r="O338">
        <f t="shared" si="30"/>
        <v>0</v>
      </c>
    </row>
    <row r="339" spans="1:15">
      <c r="A339" t="s">
        <v>2766</v>
      </c>
      <c r="B339" t="s">
        <v>2767</v>
      </c>
      <c r="C339" t="s">
        <v>2011</v>
      </c>
      <c r="D339" t="s">
        <v>2768</v>
      </c>
      <c r="F339" t="s">
        <v>2766</v>
      </c>
      <c r="G339" t="s">
        <v>2767</v>
      </c>
      <c r="H339" t="s">
        <v>2011</v>
      </c>
      <c r="I339" t="s">
        <v>2768</v>
      </c>
      <c r="K339">
        <f t="shared" si="26"/>
        <v>0</v>
      </c>
      <c r="L339">
        <f t="shared" si="27"/>
        <v>0</v>
      </c>
      <c r="M339">
        <f t="shared" si="28"/>
        <v>0</v>
      </c>
      <c r="N339">
        <f t="shared" si="29"/>
        <v>0</v>
      </c>
      <c r="O339">
        <f t="shared" si="30"/>
        <v>0</v>
      </c>
    </row>
    <row r="340" spans="1:15">
      <c r="A340" t="s">
        <v>2769</v>
      </c>
      <c r="B340" t="s">
        <v>2770</v>
      </c>
      <c r="C340" t="s">
        <v>2011</v>
      </c>
      <c r="D340" t="s">
        <v>2771</v>
      </c>
      <c r="F340" t="s">
        <v>2769</v>
      </c>
      <c r="G340" t="s">
        <v>2770</v>
      </c>
      <c r="H340" t="s">
        <v>2011</v>
      </c>
      <c r="I340" t="s">
        <v>2771</v>
      </c>
      <c r="K340">
        <f t="shared" si="26"/>
        <v>0</v>
      </c>
      <c r="L340">
        <f t="shared" si="27"/>
        <v>0</v>
      </c>
      <c r="M340">
        <f t="shared" si="28"/>
        <v>0</v>
      </c>
      <c r="N340">
        <f t="shared" si="29"/>
        <v>0</v>
      </c>
      <c r="O340">
        <f t="shared" si="30"/>
        <v>0</v>
      </c>
    </row>
    <row r="341" spans="1:15">
      <c r="A341" t="s">
        <v>2772</v>
      </c>
      <c r="B341" t="s">
        <v>2773</v>
      </c>
      <c r="C341" t="s">
        <v>2011</v>
      </c>
      <c r="D341" t="s">
        <v>2774</v>
      </c>
      <c r="F341" t="s">
        <v>2772</v>
      </c>
      <c r="G341" t="s">
        <v>2773</v>
      </c>
      <c r="H341" t="s">
        <v>2011</v>
      </c>
      <c r="I341" t="s">
        <v>2774</v>
      </c>
      <c r="K341">
        <f t="shared" si="26"/>
        <v>0</v>
      </c>
      <c r="L341">
        <f t="shared" si="27"/>
        <v>0</v>
      </c>
      <c r="M341">
        <f t="shared" si="28"/>
        <v>0</v>
      </c>
      <c r="N341">
        <f t="shared" si="29"/>
        <v>0</v>
      </c>
      <c r="O341">
        <f t="shared" si="30"/>
        <v>0</v>
      </c>
    </row>
    <row r="342" spans="1:15">
      <c r="A342" t="s">
        <v>2775</v>
      </c>
      <c r="B342" t="s">
        <v>2776</v>
      </c>
      <c r="C342" t="s">
        <v>2011</v>
      </c>
      <c r="D342" t="s">
        <v>2777</v>
      </c>
      <c r="F342" t="s">
        <v>2775</v>
      </c>
      <c r="G342" t="s">
        <v>2776</v>
      </c>
      <c r="H342" t="s">
        <v>2011</v>
      </c>
      <c r="I342" t="s">
        <v>2777</v>
      </c>
      <c r="K342">
        <f t="shared" si="26"/>
        <v>0</v>
      </c>
      <c r="L342">
        <f t="shared" si="27"/>
        <v>0</v>
      </c>
      <c r="M342">
        <f t="shared" si="28"/>
        <v>0</v>
      </c>
      <c r="N342">
        <f t="shared" si="29"/>
        <v>0</v>
      </c>
      <c r="O342">
        <f t="shared" si="30"/>
        <v>0</v>
      </c>
    </row>
    <row r="343" spans="1:15">
      <c r="A343" t="s">
        <v>2778</v>
      </c>
      <c r="B343" t="s">
        <v>2779</v>
      </c>
      <c r="C343" t="s">
        <v>2011</v>
      </c>
      <c r="D343" t="s">
        <v>2780</v>
      </c>
      <c r="F343" t="s">
        <v>2778</v>
      </c>
      <c r="G343" t="s">
        <v>2779</v>
      </c>
      <c r="H343" t="s">
        <v>2011</v>
      </c>
      <c r="I343" t="s">
        <v>2780</v>
      </c>
      <c r="K343">
        <f t="shared" si="26"/>
        <v>0</v>
      </c>
      <c r="L343">
        <f t="shared" si="27"/>
        <v>0</v>
      </c>
      <c r="M343">
        <f t="shared" si="28"/>
        <v>0</v>
      </c>
      <c r="N343">
        <f t="shared" si="29"/>
        <v>0</v>
      </c>
      <c r="O343">
        <f t="shared" si="30"/>
        <v>0</v>
      </c>
    </row>
    <row r="344" spans="1:15">
      <c r="A344" t="s">
        <v>2781</v>
      </c>
      <c r="B344" t="s">
        <v>2782</v>
      </c>
      <c r="C344" t="s">
        <v>2011</v>
      </c>
      <c r="D344" t="s">
        <v>2783</v>
      </c>
      <c r="F344" t="s">
        <v>2781</v>
      </c>
      <c r="G344" t="s">
        <v>2782</v>
      </c>
      <c r="H344" t="s">
        <v>2011</v>
      </c>
      <c r="I344" t="s">
        <v>2783</v>
      </c>
      <c r="K344">
        <f t="shared" si="26"/>
        <v>0</v>
      </c>
      <c r="L344">
        <f t="shared" si="27"/>
        <v>0</v>
      </c>
      <c r="M344">
        <f t="shared" si="28"/>
        <v>0</v>
      </c>
      <c r="N344">
        <f t="shared" si="29"/>
        <v>0</v>
      </c>
      <c r="O344">
        <f t="shared" si="30"/>
        <v>0</v>
      </c>
    </row>
    <row r="345" spans="1:15">
      <c r="A345" t="s">
        <v>2784</v>
      </c>
      <c r="B345" t="s">
        <v>2785</v>
      </c>
      <c r="C345" t="s">
        <v>2011</v>
      </c>
      <c r="D345" t="s">
        <v>2786</v>
      </c>
      <c r="F345" t="s">
        <v>2784</v>
      </c>
      <c r="G345" t="s">
        <v>2785</v>
      </c>
      <c r="H345" t="s">
        <v>2011</v>
      </c>
      <c r="I345" t="s">
        <v>2786</v>
      </c>
      <c r="K345">
        <f t="shared" si="26"/>
        <v>0</v>
      </c>
      <c r="L345">
        <f t="shared" si="27"/>
        <v>0</v>
      </c>
      <c r="M345">
        <f t="shared" si="28"/>
        <v>0</v>
      </c>
      <c r="N345">
        <f t="shared" si="29"/>
        <v>0</v>
      </c>
      <c r="O345">
        <f t="shared" si="30"/>
        <v>0</v>
      </c>
    </row>
    <row r="346" spans="1:15">
      <c r="A346" t="s">
        <v>2787</v>
      </c>
      <c r="B346" t="s">
        <v>2788</v>
      </c>
      <c r="C346" t="s">
        <v>2011</v>
      </c>
      <c r="D346" t="s">
        <v>2789</v>
      </c>
      <c r="F346" t="s">
        <v>2787</v>
      </c>
      <c r="G346" t="s">
        <v>2788</v>
      </c>
      <c r="H346" t="s">
        <v>2011</v>
      </c>
      <c r="I346" t="s">
        <v>2789</v>
      </c>
      <c r="K346">
        <f t="shared" si="26"/>
        <v>0</v>
      </c>
      <c r="L346">
        <f t="shared" si="27"/>
        <v>0</v>
      </c>
      <c r="M346">
        <f t="shared" si="28"/>
        <v>0</v>
      </c>
      <c r="N346">
        <f t="shared" si="29"/>
        <v>0</v>
      </c>
      <c r="O346">
        <f t="shared" si="30"/>
        <v>0</v>
      </c>
    </row>
    <row r="347" spans="1:15">
      <c r="A347" t="s">
        <v>2790</v>
      </c>
      <c r="B347" t="s">
        <v>2791</v>
      </c>
      <c r="C347" t="s">
        <v>2011</v>
      </c>
      <c r="D347" t="s">
        <v>2792</v>
      </c>
      <c r="F347" t="s">
        <v>2790</v>
      </c>
      <c r="G347" t="s">
        <v>2791</v>
      </c>
      <c r="H347" t="s">
        <v>2011</v>
      </c>
      <c r="I347" t="s">
        <v>2792</v>
      </c>
      <c r="K347">
        <f t="shared" si="26"/>
        <v>0</v>
      </c>
      <c r="L347">
        <f t="shared" si="27"/>
        <v>0</v>
      </c>
      <c r="M347">
        <f t="shared" si="28"/>
        <v>0</v>
      </c>
      <c r="N347">
        <f t="shared" si="29"/>
        <v>0</v>
      </c>
      <c r="O347">
        <f t="shared" si="30"/>
        <v>0</v>
      </c>
    </row>
    <row r="348" spans="1:15">
      <c r="A348" t="s">
        <v>2793</v>
      </c>
      <c r="B348" t="s">
        <v>2794</v>
      </c>
      <c r="C348" t="s">
        <v>2011</v>
      </c>
      <c r="D348" t="s">
        <v>2795</v>
      </c>
      <c r="F348" t="s">
        <v>2793</v>
      </c>
      <c r="G348" t="s">
        <v>2794</v>
      </c>
      <c r="H348" t="s">
        <v>2011</v>
      </c>
      <c r="I348" t="s">
        <v>2795</v>
      </c>
      <c r="K348">
        <f t="shared" si="26"/>
        <v>0</v>
      </c>
      <c r="L348">
        <f t="shared" si="27"/>
        <v>0</v>
      </c>
      <c r="M348">
        <f t="shared" si="28"/>
        <v>0</v>
      </c>
      <c r="N348">
        <f t="shared" si="29"/>
        <v>0</v>
      </c>
      <c r="O348">
        <f t="shared" si="30"/>
        <v>0</v>
      </c>
    </row>
    <row r="349" spans="1:15">
      <c r="A349" t="s">
        <v>2796</v>
      </c>
      <c r="B349" t="s">
        <v>2797</v>
      </c>
      <c r="C349" t="s">
        <v>2011</v>
      </c>
      <c r="D349" t="s">
        <v>2798</v>
      </c>
      <c r="F349" t="s">
        <v>2796</v>
      </c>
      <c r="G349" t="s">
        <v>2797</v>
      </c>
      <c r="H349" t="s">
        <v>2011</v>
      </c>
      <c r="I349" t="s">
        <v>2798</v>
      </c>
      <c r="K349">
        <f t="shared" si="26"/>
        <v>0</v>
      </c>
      <c r="L349">
        <f t="shared" si="27"/>
        <v>0</v>
      </c>
      <c r="M349">
        <f t="shared" si="28"/>
        <v>0</v>
      </c>
      <c r="N349">
        <f t="shared" si="29"/>
        <v>0</v>
      </c>
      <c r="O349">
        <f t="shared" si="30"/>
        <v>0</v>
      </c>
    </row>
    <row r="350" spans="1:15">
      <c r="A350" t="s">
        <v>2799</v>
      </c>
      <c r="B350" t="s">
        <v>2800</v>
      </c>
      <c r="C350" t="s">
        <v>2011</v>
      </c>
      <c r="D350" t="s">
        <v>2801</v>
      </c>
      <c r="F350" t="s">
        <v>2799</v>
      </c>
      <c r="G350" t="s">
        <v>2800</v>
      </c>
      <c r="H350" t="s">
        <v>2011</v>
      </c>
      <c r="I350" t="s">
        <v>2801</v>
      </c>
      <c r="K350">
        <f t="shared" si="26"/>
        <v>0</v>
      </c>
      <c r="L350">
        <f t="shared" si="27"/>
        <v>0</v>
      </c>
      <c r="M350">
        <f t="shared" si="28"/>
        <v>0</v>
      </c>
      <c r="N350">
        <f t="shared" si="29"/>
        <v>0</v>
      </c>
      <c r="O350">
        <f t="shared" si="30"/>
        <v>0</v>
      </c>
    </row>
    <row r="351" spans="1:15">
      <c r="A351" t="s">
        <v>2802</v>
      </c>
      <c r="B351" t="s">
        <v>2803</v>
      </c>
      <c r="C351" t="s">
        <v>2011</v>
      </c>
      <c r="D351" t="s">
        <v>2804</v>
      </c>
      <c r="F351" t="s">
        <v>2802</v>
      </c>
      <c r="G351" t="s">
        <v>2803</v>
      </c>
      <c r="H351" t="s">
        <v>2011</v>
      </c>
      <c r="I351" t="s">
        <v>2804</v>
      </c>
      <c r="K351">
        <f t="shared" si="26"/>
        <v>0</v>
      </c>
      <c r="L351">
        <f t="shared" si="27"/>
        <v>0</v>
      </c>
      <c r="M351">
        <f t="shared" si="28"/>
        <v>0</v>
      </c>
      <c r="N351">
        <f t="shared" si="29"/>
        <v>0</v>
      </c>
      <c r="O351">
        <f t="shared" si="30"/>
        <v>0</v>
      </c>
    </row>
    <row r="352" spans="1:15">
      <c r="A352" t="s">
        <v>2805</v>
      </c>
      <c r="B352" t="s">
        <v>2806</v>
      </c>
      <c r="C352" t="s">
        <v>2011</v>
      </c>
      <c r="D352" t="s">
        <v>2807</v>
      </c>
      <c r="F352" t="s">
        <v>2805</v>
      </c>
      <c r="G352" t="s">
        <v>2806</v>
      </c>
      <c r="H352" t="s">
        <v>2011</v>
      </c>
      <c r="I352" t="s">
        <v>2807</v>
      </c>
      <c r="K352">
        <f t="shared" si="26"/>
        <v>0</v>
      </c>
      <c r="L352">
        <f t="shared" si="27"/>
        <v>0</v>
      </c>
      <c r="M352">
        <f t="shared" si="28"/>
        <v>0</v>
      </c>
      <c r="N352">
        <f t="shared" si="29"/>
        <v>0</v>
      </c>
      <c r="O352">
        <f t="shared" si="30"/>
        <v>0</v>
      </c>
    </row>
    <row r="353" spans="1:15">
      <c r="A353" t="s">
        <v>2808</v>
      </c>
      <c r="B353" t="s">
        <v>2809</v>
      </c>
      <c r="C353" t="s">
        <v>2011</v>
      </c>
      <c r="D353" t="s">
        <v>2810</v>
      </c>
      <c r="F353" t="s">
        <v>2808</v>
      </c>
      <c r="G353" t="s">
        <v>2809</v>
      </c>
      <c r="H353" t="s">
        <v>2011</v>
      </c>
      <c r="I353" t="s">
        <v>2810</v>
      </c>
      <c r="K353">
        <f t="shared" si="26"/>
        <v>0</v>
      </c>
      <c r="L353">
        <f t="shared" si="27"/>
        <v>0</v>
      </c>
      <c r="M353">
        <f t="shared" si="28"/>
        <v>0</v>
      </c>
      <c r="N353">
        <f t="shared" si="29"/>
        <v>0</v>
      </c>
      <c r="O353">
        <f t="shared" si="30"/>
        <v>0</v>
      </c>
    </row>
    <row r="354" spans="1:15">
      <c r="A354" t="s">
        <v>2811</v>
      </c>
      <c r="B354" t="s">
        <v>2812</v>
      </c>
      <c r="C354" t="s">
        <v>2011</v>
      </c>
      <c r="D354" t="s">
        <v>2813</v>
      </c>
      <c r="F354" t="s">
        <v>2811</v>
      </c>
      <c r="G354" t="s">
        <v>2812</v>
      </c>
      <c r="H354" t="s">
        <v>2011</v>
      </c>
      <c r="I354" t="s">
        <v>2813</v>
      </c>
      <c r="K354">
        <f t="shared" si="26"/>
        <v>0</v>
      </c>
      <c r="L354">
        <f t="shared" si="27"/>
        <v>0</v>
      </c>
      <c r="M354">
        <f t="shared" si="28"/>
        <v>0</v>
      </c>
      <c r="N354">
        <f t="shared" si="29"/>
        <v>0</v>
      </c>
      <c r="O354">
        <f t="shared" si="30"/>
        <v>0</v>
      </c>
    </row>
    <row r="355" spans="1:15">
      <c r="A355" t="s">
        <v>2814</v>
      </c>
      <c r="B355" t="s">
        <v>2815</v>
      </c>
      <c r="C355" t="s">
        <v>2011</v>
      </c>
      <c r="D355" t="s">
        <v>2816</v>
      </c>
      <c r="F355" t="s">
        <v>2814</v>
      </c>
      <c r="G355" t="s">
        <v>2815</v>
      </c>
      <c r="H355" t="s">
        <v>2011</v>
      </c>
      <c r="I355" t="s">
        <v>2816</v>
      </c>
      <c r="K355">
        <f t="shared" si="26"/>
        <v>0</v>
      </c>
      <c r="L355">
        <f t="shared" si="27"/>
        <v>0</v>
      </c>
      <c r="M355">
        <f t="shared" si="28"/>
        <v>0</v>
      </c>
      <c r="N355">
        <f t="shared" si="29"/>
        <v>0</v>
      </c>
      <c r="O355">
        <f t="shared" si="30"/>
        <v>0</v>
      </c>
    </row>
    <row r="356" spans="1:15">
      <c r="A356" t="s">
        <v>2817</v>
      </c>
      <c r="B356" t="s">
        <v>2818</v>
      </c>
      <c r="C356" t="s">
        <v>2011</v>
      </c>
      <c r="D356" t="s">
        <v>2819</v>
      </c>
      <c r="F356" t="s">
        <v>2817</v>
      </c>
      <c r="G356" t="s">
        <v>2818</v>
      </c>
      <c r="H356" t="s">
        <v>2011</v>
      </c>
      <c r="I356" t="s">
        <v>2819</v>
      </c>
      <c r="K356">
        <f t="shared" si="26"/>
        <v>0</v>
      </c>
      <c r="L356">
        <f t="shared" si="27"/>
        <v>0</v>
      </c>
      <c r="M356">
        <f t="shared" si="28"/>
        <v>0</v>
      </c>
      <c r="N356">
        <f t="shared" si="29"/>
        <v>0</v>
      </c>
      <c r="O356">
        <f t="shared" si="30"/>
        <v>0</v>
      </c>
    </row>
    <row r="357" spans="1:15">
      <c r="A357" t="s">
        <v>2820</v>
      </c>
      <c r="B357" t="s">
        <v>2821</v>
      </c>
      <c r="C357" t="s">
        <v>2011</v>
      </c>
      <c r="D357" t="s">
        <v>2822</v>
      </c>
      <c r="F357" t="s">
        <v>2820</v>
      </c>
      <c r="G357" t="s">
        <v>2821</v>
      </c>
      <c r="H357" t="s">
        <v>2011</v>
      </c>
      <c r="I357" t="s">
        <v>2822</v>
      </c>
      <c r="K357">
        <f t="shared" si="26"/>
        <v>0</v>
      </c>
      <c r="L357">
        <f t="shared" si="27"/>
        <v>0</v>
      </c>
      <c r="M357">
        <f t="shared" si="28"/>
        <v>0</v>
      </c>
      <c r="N357">
        <f t="shared" si="29"/>
        <v>0</v>
      </c>
      <c r="O357">
        <f t="shared" si="30"/>
        <v>0</v>
      </c>
    </row>
    <row r="358" spans="1:15">
      <c r="A358" t="s">
        <v>2823</v>
      </c>
      <c r="B358" t="s">
        <v>2824</v>
      </c>
      <c r="C358" t="s">
        <v>2011</v>
      </c>
      <c r="D358" t="s">
        <v>2825</v>
      </c>
      <c r="F358" t="s">
        <v>2823</v>
      </c>
      <c r="G358" t="s">
        <v>2824</v>
      </c>
      <c r="H358" t="s">
        <v>2011</v>
      </c>
      <c r="I358" t="s">
        <v>2825</v>
      </c>
      <c r="K358">
        <f t="shared" si="26"/>
        <v>0</v>
      </c>
      <c r="L358">
        <f t="shared" si="27"/>
        <v>0</v>
      </c>
      <c r="M358">
        <f t="shared" si="28"/>
        <v>0</v>
      </c>
      <c r="N358">
        <f t="shared" si="29"/>
        <v>0</v>
      </c>
      <c r="O358">
        <f t="shared" si="30"/>
        <v>0</v>
      </c>
    </row>
    <row r="359" spans="1:15">
      <c r="A359" t="s">
        <v>2826</v>
      </c>
      <c r="B359" t="s">
        <v>2827</v>
      </c>
      <c r="C359" t="s">
        <v>2011</v>
      </c>
      <c r="D359" t="s">
        <v>2828</v>
      </c>
      <c r="F359" t="s">
        <v>2826</v>
      </c>
      <c r="G359" t="s">
        <v>2827</v>
      </c>
      <c r="H359" t="s">
        <v>2011</v>
      </c>
      <c r="I359" t="s">
        <v>2828</v>
      </c>
      <c r="K359">
        <f t="shared" si="26"/>
        <v>0</v>
      </c>
      <c r="L359">
        <f t="shared" si="27"/>
        <v>0</v>
      </c>
      <c r="M359">
        <f t="shared" si="28"/>
        <v>0</v>
      </c>
      <c r="N359">
        <f t="shared" si="29"/>
        <v>0</v>
      </c>
      <c r="O359">
        <f t="shared" si="30"/>
        <v>0</v>
      </c>
    </row>
    <row r="360" spans="1:15">
      <c r="A360" t="s">
        <v>2829</v>
      </c>
      <c r="B360" t="s">
        <v>2830</v>
      </c>
      <c r="C360" t="s">
        <v>2011</v>
      </c>
      <c r="D360" t="s">
        <v>2831</v>
      </c>
      <c r="F360" t="s">
        <v>2829</v>
      </c>
      <c r="G360" t="s">
        <v>2830</v>
      </c>
      <c r="H360" t="s">
        <v>2011</v>
      </c>
      <c r="I360" t="s">
        <v>2831</v>
      </c>
      <c r="K360">
        <f t="shared" si="26"/>
        <v>0</v>
      </c>
      <c r="L360">
        <f t="shared" si="27"/>
        <v>0</v>
      </c>
      <c r="M360">
        <f t="shared" si="28"/>
        <v>0</v>
      </c>
      <c r="N360">
        <f t="shared" si="29"/>
        <v>0</v>
      </c>
      <c r="O360">
        <f t="shared" si="30"/>
        <v>0</v>
      </c>
    </row>
    <row r="361" spans="1:15">
      <c r="A361" t="s">
        <v>2832</v>
      </c>
      <c r="B361" t="s">
        <v>2833</v>
      </c>
      <c r="C361" t="s">
        <v>2011</v>
      </c>
      <c r="D361" t="s">
        <v>2834</v>
      </c>
      <c r="F361" t="s">
        <v>2832</v>
      </c>
      <c r="G361" t="s">
        <v>2833</v>
      </c>
      <c r="H361" t="s">
        <v>2011</v>
      </c>
      <c r="I361" t="s">
        <v>2834</v>
      </c>
      <c r="K361">
        <f t="shared" si="26"/>
        <v>0</v>
      </c>
      <c r="L361">
        <f t="shared" si="27"/>
        <v>0</v>
      </c>
      <c r="M361">
        <f t="shared" si="28"/>
        <v>0</v>
      </c>
      <c r="N361">
        <f t="shared" si="29"/>
        <v>0</v>
      </c>
      <c r="O361">
        <f t="shared" si="30"/>
        <v>0</v>
      </c>
    </row>
    <row r="362" spans="1:15">
      <c r="A362" t="s">
        <v>2835</v>
      </c>
      <c r="B362" t="s">
        <v>2836</v>
      </c>
      <c r="C362" t="s">
        <v>2011</v>
      </c>
      <c r="D362" t="s">
        <v>2837</v>
      </c>
      <c r="F362" t="s">
        <v>2835</v>
      </c>
      <c r="G362" t="s">
        <v>2836</v>
      </c>
      <c r="H362" t="s">
        <v>2011</v>
      </c>
      <c r="I362" t="s">
        <v>2837</v>
      </c>
      <c r="K362">
        <f t="shared" si="26"/>
        <v>0</v>
      </c>
      <c r="L362">
        <f t="shared" si="27"/>
        <v>0</v>
      </c>
      <c r="M362">
        <f t="shared" si="28"/>
        <v>0</v>
      </c>
      <c r="N362">
        <f t="shared" si="29"/>
        <v>0</v>
      </c>
      <c r="O362">
        <f t="shared" si="30"/>
        <v>0</v>
      </c>
    </row>
    <row r="363" spans="1:15">
      <c r="A363" t="s">
        <v>2838</v>
      </c>
      <c r="B363" t="s">
        <v>2839</v>
      </c>
      <c r="C363" t="s">
        <v>2011</v>
      </c>
      <c r="D363" t="s">
        <v>2840</v>
      </c>
      <c r="F363" t="s">
        <v>2838</v>
      </c>
      <c r="G363" t="s">
        <v>2839</v>
      </c>
      <c r="H363" t="s">
        <v>2011</v>
      </c>
      <c r="I363" t="s">
        <v>2840</v>
      </c>
      <c r="K363">
        <f t="shared" si="26"/>
        <v>0</v>
      </c>
      <c r="L363">
        <f t="shared" si="27"/>
        <v>0</v>
      </c>
      <c r="M363">
        <f t="shared" si="28"/>
        <v>0</v>
      </c>
      <c r="N363">
        <f t="shared" si="29"/>
        <v>0</v>
      </c>
      <c r="O363">
        <f t="shared" si="30"/>
        <v>0</v>
      </c>
    </row>
    <row r="364" spans="1:15">
      <c r="A364" t="s">
        <v>2841</v>
      </c>
      <c r="B364" t="s">
        <v>2842</v>
      </c>
      <c r="C364" t="s">
        <v>2011</v>
      </c>
      <c r="D364" t="s">
        <v>2843</v>
      </c>
      <c r="F364" t="s">
        <v>2841</v>
      </c>
      <c r="G364" t="s">
        <v>2842</v>
      </c>
      <c r="H364" t="s">
        <v>2011</v>
      </c>
      <c r="I364" t="s">
        <v>2843</v>
      </c>
      <c r="K364">
        <f t="shared" si="26"/>
        <v>0</v>
      </c>
      <c r="L364">
        <f t="shared" si="27"/>
        <v>0</v>
      </c>
      <c r="M364">
        <f t="shared" si="28"/>
        <v>0</v>
      </c>
      <c r="N364">
        <f t="shared" si="29"/>
        <v>0</v>
      </c>
      <c r="O364">
        <f t="shared" si="30"/>
        <v>0</v>
      </c>
    </row>
    <row r="365" spans="1:15">
      <c r="A365" t="s">
        <v>2844</v>
      </c>
      <c r="B365" t="s">
        <v>2845</v>
      </c>
      <c r="C365" t="s">
        <v>2011</v>
      </c>
      <c r="D365" t="s">
        <v>2846</v>
      </c>
      <c r="F365" t="s">
        <v>2844</v>
      </c>
      <c r="G365" t="s">
        <v>2845</v>
      </c>
      <c r="H365" t="s">
        <v>2011</v>
      </c>
      <c r="I365" t="s">
        <v>2846</v>
      </c>
      <c r="K365">
        <f t="shared" si="26"/>
        <v>0</v>
      </c>
      <c r="L365">
        <f t="shared" si="27"/>
        <v>0</v>
      </c>
      <c r="M365">
        <f t="shared" si="28"/>
        <v>0</v>
      </c>
      <c r="N365">
        <f t="shared" si="29"/>
        <v>0</v>
      </c>
      <c r="O365">
        <f t="shared" si="30"/>
        <v>0</v>
      </c>
    </row>
    <row r="366" spans="1:15">
      <c r="A366" t="s">
        <v>2847</v>
      </c>
      <c r="B366" t="s">
        <v>2848</v>
      </c>
      <c r="C366" t="s">
        <v>2011</v>
      </c>
      <c r="D366" t="s">
        <v>2849</v>
      </c>
      <c r="F366" t="s">
        <v>2847</v>
      </c>
      <c r="G366" t="s">
        <v>2848</v>
      </c>
      <c r="H366" t="s">
        <v>2011</v>
      </c>
      <c r="I366" t="s">
        <v>2849</v>
      </c>
      <c r="K366">
        <f t="shared" si="26"/>
        <v>0</v>
      </c>
      <c r="L366">
        <f t="shared" si="27"/>
        <v>0</v>
      </c>
      <c r="M366">
        <f t="shared" si="28"/>
        <v>0</v>
      </c>
      <c r="N366">
        <f t="shared" si="29"/>
        <v>0</v>
      </c>
      <c r="O366">
        <f t="shared" si="30"/>
        <v>0</v>
      </c>
    </row>
    <row r="367" spans="1:15">
      <c r="A367" t="s">
        <v>2850</v>
      </c>
      <c r="B367" t="s">
        <v>2851</v>
      </c>
      <c r="C367" t="s">
        <v>2011</v>
      </c>
      <c r="D367" t="s">
        <v>2852</v>
      </c>
      <c r="F367" t="s">
        <v>2850</v>
      </c>
      <c r="G367" t="s">
        <v>2851</v>
      </c>
      <c r="H367" t="s">
        <v>2011</v>
      </c>
      <c r="I367" t="s">
        <v>2852</v>
      </c>
      <c r="K367">
        <f t="shared" si="26"/>
        <v>0</v>
      </c>
      <c r="L367">
        <f t="shared" si="27"/>
        <v>0</v>
      </c>
      <c r="M367">
        <f t="shared" si="28"/>
        <v>0</v>
      </c>
      <c r="N367">
        <f t="shared" si="29"/>
        <v>0</v>
      </c>
      <c r="O367">
        <f t="shared" si="30"/>
        <v>0</v>
      </c>
    </row>
    <row r="368" spans="1:15">
      <c r="A368" t="s">
        <v>2853</v>
      </c>
      <c r="B368" t="s">
        <v>2854</v>
      </c>
      <c r="C368" t="s">
        <v>2011</v>
      </c>
      <c r="D368" t="s">
        <v>2855</v>
      </c>
      <c r="F368" t="s">
        <v>2853</v>
      </c>
      <c r="G368" t="s">
        <v>2854</v>
      </c>
      <c r="H368" t="s">
        <v>2011</v>
      </c>
      <c r="I368" t="s">
        <v>2855</v>
      </c>
      <c r="K368">
        <f t="shared" si="26"/>
        <v>0</v>
      </c>
      <c r="L368">
        <f t="shared" si="27"/>
        <v>0</v>
      </c>
      <c r="M368">
        <f t="shared" si="28"/>
        <v>0</v>
      </c>
      <c r="N368">
        <f t="shared" si="29"/>
        <v>0</v>
      </c>
      <c r="O368">
        <f t="shared" si="30"/>
        <v>0</v>
      </c>
    </row>
    <row r="369" spans="1:15">
      <c r="A369" t="s">
        <v>2856</v>
      </c>
      <c r="B369" t="s">
        <v>2857</v>
      </c>
      <c r="C369" t="s">
        <v>2011</v>
      </c>
      <c r="D369" t="s">
        <v>2858</v>
      </c>
      <c r="F369" t="s">
        <v>2856</v>
      </c>
      <c r="G369" t="s">
        <v>2857</v>
      </c>
      <c r="H369" t="s">
        <v>2011</v>
      </c>
      <c r="I369" t="s">
        <v>2858</v>
      </c>
      <c r="K369">
        <f t="shared" si="26"/>
        <v>0</v>
      </c>
      <c r="L369">
        <f t="shared" si="27"/>
        <v>0</v>
      </c>
      <c r="M369">
        <f t="shared" si="28"/>
        <v>0</v>
      </c>
      <c r="N369">
        <f t="shared" si="29"/>
        <v>0</v>
      </c>
      <c r="O369">
        <f t="shared" si="30"/>
        <v>0</v>
      </c>
    </row>
    <row r="370" spans="1:15">
      <c r="A370" t="s">
        <v>2859</v>
      </c>
      <c r="B370" t="s">
        <v>2860</v>
      </c>
      <c r="C370" t="s">
        <v>2011</v>
      </c>
      <c r="D370" t="s">
        <v>2861</v>
      </c>
      <c r="F370" t="s">
        <v>2859</v>
      </c>
      <c r="G370" t="s">
        <v>2860</v>
      </c>
      <c r="H370" t="s">
        <v>2011</v>
      </c>
      <c r="I370" t="s">
        <v>2861</v>
      </c>
      <c r="K370">
        <f t="shared" si="26"/>
        <v>0</v>
      </c>
      <c r="L370">
        <f t="shared" si="27"/>
        <v>0</v>
      </c>
      <c r="M370">
        <f t="shared" si="28"/>
        <v>0</v>
      </c>
      <c r="N370">
        <f t="shared" si="29"/>
        <v>0</v>
      </c>
      <c r="O370">
        <f t="shared" si="30"/>
        <v>0</v>
      </c>
    </row>
    <row r="371" spans="1:15">
      <c r="A371" t="s">
        <v>2862</v>
      </c>
      <c r="B371" t="s">
        <v>2863</v>
      </c>
      <c r="C371" t="s">
        <v>2011</v>
      </c>
      <c r="D371" t="s">
        <v>2864</v>
      </c>
      <c r="F371" t="s">
        <v>2862</v>
      </c>
      <c r="G371" t="s">
        <v>2863</v>
      </c>
      <c r="H371" t="s">
        <v>2011</v>
      </c>
      <c r="I371" t="s">
        <v>2864</v>
      </c>
      <c r="K371">
        <f t="shared" si="26"/>
        <v>0</v>
      </c>
      <c r="L371">
        <f t="shared" si="27"/>
        <v>0</v>
      </c>
      <c r="M371">
        <f t="shared" si="28"/>
        <v>0</v>
      </c>
      <c r="N371">
        <f t="shared" si="29"/>
        <v>0</v>
      </c>
      <c r="O371">
        <f t="shared" si="30"/>
        <v>0</v>
      </c>
    </row>
    <row r="372" spans="1:15">
      <c r="A372" t="s">
        <v>2865</v>
      </c>
      <c r="B372" t="s">
        <v>2866</v>
      </c>
      <c r="C372" t="s">
        <v>2011</v>
      </c>
      <c r="D372" t="s">
        <v>2867</v>
      </c>
      <c r="F372" t="s">
        <v>2865</v>
      </c>
      <c r="G372" t="s">
        <v>2866</v>
      </c>
      <c r="H372" t="s">
        <v>2011</v>
      </c>
      <c r="I372" t="s">
        <v>2867</v>
      </c>
      <c r="K372">
        <f t="shared" si="26"/>
        <v>0</v>
      </c>
      <c r="L372">
        <f t="shared" si="27"/>
        <v>0</v>
      </c>
      <c r="M372">
        <f t="shared" si="28"/>
        <v>0</v>
      </c>
      <c r="N372">
        <f t="shared" si="29"/>
        <v>0</v>
      </c>
      <c r="O372">
        <f t="shared" si="30"/>
        <v>0</v>
      </c>
    </row>
    <row r="373" spans="1:15">
      <c r="A373" t="s">
        <v>2868</v>
      </c>
      <c r="B373" t="s">
        <v>2869</v>
      </c>
      <c r="C373" t="s">
        <v>2011</v>
      </c>
      <c r="D373" t="s">
        <v>2870</v>
      </c>
      <c r="F373" t="s">
        <v>2868</v>
      </c>
      <c r="G373" t="s">
        <v>2869</v>
      </c>
      <c r="H373" t="s">
        <v>2011</v>
      </c>
      <c r="I373" t="s">
        <v>2870</v>
      </c>
      <c r="K373">
        <f t="shared" si="26"/>
        <v>0</v>
      </c>
      <c r="L373">
        <f t="shared" si="27"/>
        <v>0</v>
      </c>
      <c r="M373">
        <f t="shared" si="28"/>
        <v>0</v>
      </c>
      <c r="N373">
        <f t="shared" si="29"/>
        <v>0</v>
      </c>
      <c r="O373">
        <f t="shared" si="30"/>
        <v>0</v>
      </c>
    </row>
    <row r="374" spans="1:15">
      <c r="A374" t="s">
        <v>2871</v>
      </c>
      <c r="B374" t="s">
        <v>2872</v>
      </c>
      <c r="C374" t="s">
        <v>2011</v>
      </c>
      <c r="D374" t="s">
        <v>2873</v>
      </c>
      <c r="F374" t="s">
        <v>2871</v>
      </c>
      <c r="G374" t="s">
        <v>2872</v>
      </c>
      <c r="H374" t="s">
        <v>2011</v>
      </c>
      <c r="I374" t="s">
        <v>2873</v>
      </c>
      <c r="K374">
        <f t="shared" si="26"/>
        <v>0</v>
      </c>
      <c r="L374">
        <f t="shared" si="27"/>
        <v>0</v>
      </c>
      <c r="M374">
        <f t="shared" si="28"/>
        <v>0</v>
      </c>
      <c r="N374">
        <f t="shared" si="29"/>
        <v>0</v>
      </c>
      <c r="O374">
        <f t="shared" si="30"/>
        <v>0</v>
      </c>
    </row>
    <row r="375" spans="1:15">
      <c r="A375" t="s">
        <v>2874</v>
      </c>
      <c r="B375" t="s">
        <v>2875</v>
      </c>
      <c r="C375" t="s">
        <v>2011</v>
      </c>
      <c r="D375" t="s">
        <v>2876</v>
      </c>
      <c r="F375" t="s">
        <v>2874</v>
      </c>
      <c r="G375" t="s">
        <v>2875</v>
      </c>
      <c r="H375" t="s">
        <v>2011</v>
      </c>
      <c r="I375" t="s">
        <v>2876</v>
      </c>
      <c r="K375">
        <f t="shared" si="26"/>
        <v>0</v>
      </c>
      <c r="L375">
        <f t="shared" si="27"/>
        <v>0</v>
      </c>
      <c r="M375">
        <f t="shared" si="28"/>
        <v>0</v>
      </c>
      <c r="N375">
        <f t="shared" si="29"/>
        <v>0</v>
      </c>
      <c r="O375">
        <f t="shared" si="30"/>
        <v>0</v>
      </c>
    </row>
    <row r="376" spans="1:15">
      <c r="A376" t="s">
        <v>2877</v>
      </c>
      <c r="B376" t="s">
        <v>2878</v>
      </c>
      <c r="C376" t="s">
        <v>2011</v>
      </c>
      <c r="D376" t="s">
        <v>2879</v>
      </c>
      <c r="F376" t="s">
        <v>2877</v>
      </c>
      <c r="G376" t="s">
        <v>2878</v>
      </c>
      <c r="H376" t="s">
        <v>2011</v>
      </c>
      <c r="I376" t="s">
        <v>2879</v>
      </c>
      <c r="K376">
        <f t="shared" si="26"/>
        <v>0</v>
      </c>
      <c r="L376">
        <f t="shared" si="27"/>
        <v>0</v>
      </c>
      <c r="M376">
        <f t="shared" si="28"/>
        <v>0</v>
      </c>
      <c r="N376">
        <f t="shared" si="29"/>
        <v>0</v>
      </c>
      <c r="O376">
        <f t="shared" si="30"/>
        <v>0</v>
      </c>
    </row>
    <row r="377" spans="1:15">
      <c r="A377" t="s">
        <v>2880</v>
      </c>
      <c r="B377" t="s">
        <v>2881</v>
      </c>
      <c r="C377" t="s">
        <v>2011</v>
      </c>
      <c r="D377" t="s">
        <v>2882</v>
      </c>
      <c r="F377" t="s">
        <v>2880</v>
      </c>
      <c r="G377" t="s">
        <v>2881</v>
      </c>
      <c r="H377" t="s">
        <v>2011</v>
      </c>
      <c r="I377" t="s">
        <v>2882</v>
      </c>
      <c r="K377">
        <f t="shared" si="26"/>
        <v>0</v>
      </c>
      <c r="L377">
        <f t="shared" si="27"/>
        <v>0</v>
      </c>
      <c r="M377">
        <f t="shared" si="28"/>
        <v>0</v>
      </c>
      <c r="N377">
        <f t="shared" si="29"/>
        <v>0</v>
      </c>
      <c r="O377">
        <f t="shared" si="30"/>
        <v>0</v>
      </c>
    </row>
    <row r="378" spans="1:15">
      <c r="A378" t="s">
        <v>2883</v>
      </c>
      <c r="B378" t="s">
        <v>2884</v>
      </c>
      <c r="C378" t="s">
        <v>2011</v>
      </c>
      <c r="D378" t="s">
        <v>2885</v>
      </c>
      <c r="F378" t="s">
        <v>2883</v>
      </c>
      <c r="G378" t="s">
        <v>2884</v>
      </c>
      <c r="H378" t="s">
        <v>2011</v>
      </c>
      <c r="I378" t="s">
        <v>2885</v>
      </c>
      <c r="K378">
        <f t="shared" si="26"/>
        <v>0</v>
      </c>
      <c r="L378">
        <f t="shared" si="27"/>
        <v>0</v>
      </c>
      <c r="M378">
        <f t="shared" si="28"/>
        <v>0</v>
      </c>
      <c r="N378">
        <f t="shared" si="29"/>
        <v>0</v>
      </c>
      <c r="O378">
        <f t="shared" si="30"/>
        <v>0</v>
      </c>
    </row>
    <row r="379" spans="1:15">
      <c r="A379" t="s">
        <v>2886</v>
      </c>
      <c r="B379" t="s">
        <v>2887</v>
      </c>
      <c r="C379" t="s">
        <v>2011</v>
      </c>
      <c r="D379" t="s">
        <v>2888</v>
      </c>
      <c r="F379" t="s">
        <v>2886</v>
      </c>
      <c r="G379" t="s">
        <v>2887</v>
      </c>
      <c r="H379" t="s">
        <v>2011</v>
      </c>
      <c r="I379" t="s">
        <v>2888</v>
      </c>
      <c r="K379">
        <f t="shared" si="26"/>
        <v>0</v>
      </c>
      <c r="L379">
        <f t="shared" si="27"/>
        <v>0</v>
      </c>
      <c r="M379">
        <f t="shared" si="28"/>
        <v>0</v>
      </c>
      <c r="N379">
        <f t="shared" si="29"/>
        <v>0</v>
      </c>
      <c r="O379">
        <f t="shared" si="30"/>
        <v>0</v>
      </c>
    </row>
    <row r="380" spans="1:15">
      <c r="A380" t="s">
        <v>2889</v>
      </c>
      <c r="B380" t="s">
        <v>2890</v>
      </c>
      <c r="C380" t="s">
        <v>2011</v>
      </c>
      <c r="D380" t="s">
        <v>2891</v>
      </c>
      <c r="F380" t="s">
        <v>2889</v>
      </c>
      <c r="G380" t="s">
        <v>2890</v>
      </c>
      <c r="H380" t="s">
        <v>2011</v>
      </c>
      <c r="I380" t="s">
        <v>2891</v>
      </c>
      <c r="K380">
        <f t="shared" si="26"/>
        <v>0</v>
      </c>
      <c r="L380">
        <f t="shared" si="27"/>
        <v>0</v>
      </c>
      <c r="M380">
        <f t="shared" si="28"/>
        <v>0</v>
      </c>
      <c r="N380">
        <f t="shared" si="29"/>
        <v>0</v>
      </c>
      <c r="O380">
        <f t="shared" si="30"/>
        <v>0</v>
      </c>
    </row>
    <row r="381" spans="1:15">
      <c r="A381" t="s">
        <v>2892</v>
      </c>
      <c r="B381" t="s">
        <v>2893</v>
      </c>
      <c r="C381" t="s">
        <v>2011</v>
      </c>
      <c r="D381" t="s">
        <v>2894</v>
      </c>
      <c r="F381" t="s">
        <v>2892</v>
      </c>
      <c r="G381" t="s">
        <v>2893</v>
      </c>
      <c r="H381" t="s">
        <v>2011</v>
      </c>
      <c r="I381" t="s">
        <v>2894</v>
      </c>
      <c r="K381">
        <f t="shared" si="26"/>
        <v>0</v>
      </c>
      <c r="L381">
        <f t="shared" si="27"/>
        <v>0</v>
      </c>
      <c r="M381">
        <f t="shared" si="28"/>
        <v>0</v>
      </c>
      <c r="N381">
        <f t="shared" si="29"/>
        <v>0</v>
      </c>
      <c r="O381">
        <f t="shared" si="30"/>
        <v>0</v>
      </c>
    </row>
    <row r="382" spans="1:15">
      <c r="A382" t="s">
        <v>2895</v>
      </c>
      <c r="B382" t="s">
        <v>2896</v>
      </c>
      <c r="C382" t="s">
        <v>2011</v>
      </c>
      <c r="D382" t="s">
        <v>2897</v>
      </c>
      <c r="F382" t="s">
        <v>2895</v>
      </c>
      <c r="G382" t="s">
        <v>2896</v>
      </c>
      <c r="H382" t="s">
        <v>2011</v>
      </c>
      <c r="I382" t="s">
        <v>2897</v>
      </c>
      <c r="K382">
        <f t="shared" si="26"/>
        <v>0</v>
      </c>
      <c r="L382">
        <f t="shared" si="27"/>
        <v>0</v>
      </c>
      <c r="M382">
        <f t="shared" si="28"/>
        <v>0</v>
      </c>
      <c r="N382">
        <f t="shared" si="29"/>
        <v>0</v>
      </c>
      <c r="O382">
        <f t="shared" si="30"/>
        <v>0</v>
      </c>
    </row>
    <row r="383" spans="1:15">
      <c r="A383" t="s">
        <v>2898</v>
      </c>
      <c r="B383" t="s">
        <v>2899</v>
      </c>
      <c r="C383" t="s">
        <v>2011</v>
      </c>
      <c r="D383" t="s">
        <v>2900</v>
      </c>
      <c r="F383" t="s">
        <v>2898</v>
      </c>
      <c r="G383" t="s">
        <v>2899</v>
      </c>
      <c r="H383" t="s">
        <v>2011</v>
      </c>
      <c r="I383" t="s">
        <v>2900</v>
      </c>
      <c r="K383">
        <f t="shared" si="26"/>
        <v>0</v>
      </c>
      <c r="L383">
        <f t="shared" si="27"/>
        <v>0</v>
      </c>
      <c r="M383">
        <f t="shared" si="28"/>
        <v>0</v>
      </c>
      <c r="N383">
        <f t="shared" si="29"/>
        <v>0</v>
      </c>
      <c r="O383">
        <f t="shared" si="30"/>
        <v>0</v>
      </c>
    </row>
    <row r="384" spans="1:15">
      <c r="A384" t="s">
        <v>2901</v>
      </c>
      <c r="B384" t="s">
        <v>2902</v>
      </c>
      <c r="C384" t="s">
        <v>2011</v>
      </c>
      <c r="D384" t="s">
        <v>2903</v>
      </c>
      <c r="F384" t="s">
        <v>2901</v>
      </c>
      <c r="G384" t="s">
        <v>2902</v>
      </c>
      <c r="H384" t="s">
        <v>2011</v>
      </c>
      <c r="I384" t="s">
        <v>2903</v>
      </c>
      <c r="K384">
        <f t="shared" si="26"/>
        <v>0</v>
      </c>
      <c r="L384">
        <f t="shared" si="27"/>
        <v>0</v>
      </c>
      <c r="M384">
        <f t="shared" si="28"/>
        <v>0</v>
      </c>
      <c r="N384">
        <f t="shared" si="29"/>
        <v>0</v>
      </c>
      <c r="O384">
        <f t="shared" si="30"/>
        <v>0</v>
      </c>
    </row>
    <row r="385" spans="1:15">
      <c r="A385" t="s">
        <v>2904</v>
      </c>
      <c r="B385" t="s">
        <v>2905</v>
      </c>
      <c r="C385" t="s">
        <v>2011</v>
      </c>
      <c r="D385" t="s">
        <v>2906</v>
      </c>
      <c r="F385" t="s">
        <v>2904</v>
      </c>
      <c r="G385" t="s">
        <v>2905</v>
      </c>
      <c r="H385" t="s">
        <v>2011</v>
      </c>
      <c r="I385" t="s">
        <v>2906</v>
      </c>
      <c r="K385">
        <f t="shared" si="26"/>
        <v>0</v>
      </c>
      <c r="L385">
        <f t="shared" si="27"/>
        <v>0</v>
      </c>
      <c r="M385">
        <f t="shared" si="28"/>
        <v>0</v>
      </c>
      <c r="N385">
        <f t="shared" si="29"/>
        <v>0</v>
      </c>
      <c r="O385">
        <f t="shared" si="30"/>
        <v>0</v>
      </c>
    </row>
    <row r="386" spans="1:15">
      <c r="A386" t="s">
        <v>2907</v>
      </c>
      <c r="B386" t="s">
        <v>2908</v>
      </c>
      <c r="C386" t="s">
        <v>2011</v>
      </c>
      <c r="D386" t="s">
        <v>2909</v>
      </c>
      <c r="F386" t="s">
        <v>2907</v>
      </c>
      <c r="G386" t="s">
        <v>2908</v>
      </c>
      <c r="H386" t="s">
        <v>2011</v>
      </c>
      <c r="I386" t="s">
        <v>2909</v>
      </c>
      <c r="K386">
        <f t="shared" ref="K386:K449" si="31">IF(A386&lt;&gt;F386,1,0)</f>
        <v>0</v>
      </c>
      <c r="L386">
        <f t="shared" ref="L386:L449" si="32">IF(B386&lt;&gt;G386,1,0)</f>
        <v>0</v>
      </c>
      <c r="M386">
        <f t="shared" ref="M386:M449" si="33">IF(C386&lt;&gt;H386,1,0)</f>
        <v>0</v>
      </c>
      <c r="N386">
        <f t="shared" ref="N386:N449" si="34">IF(D386&lt;&gt;I386,1,0)</f>
        <v>0</v>
      </c>
      <c r="O386">
        <f t="shared" ref="O386:O449" si="35">IF(E386&lt;&gt;J386,1,0)</f>
        <v>0</v>
      </c>
    </row>
    <row r="387" spans="1:15">
      <c r="A387" t="s">
        <v>2910</v>
      </c>
      <c r="B387" t="s">
        <v>2911</v>
      </c>
      <c r="C387" t="s">
        <v>2011</v>
      </c>
      <c r="D387" t="s">
        <v>2912</v>
      </c>
      <c r="F387" t="s">
        <v>2910</v>
      </c>
      <c r="G387" t="s">
        <v>2911</v>
      </c>
      <c r="H387" t="s">
        <v>2011</v>
      </c>
      <c r="I387" t="s">
        <v>2912</v>
      </c>
      <c r="K387">
        <f t="shared" si="31"/>
        <v>0</v>
      </c>
      <c r="L387">
        <f t="shared" si="32"/>
        <v>0</v>
      </c>
      <c r="M387">
        <f t="shared" si="33"/>
        <v>0</v>
      </c>
      <c r="N387">
        <f t="shared" si="34"/>
        <v>0</v>
      </c>
      <c r="O387">
        <f t="shared" si="35"/>
        <v>0</v>
      </c>
    </row>
    <row r="388" spans="1:15">
      <c r="A388" t="s">
        <v>2913</v>
      </c>
      <c r="B388" t="s">
        <v>2914</v>
      </c>
      <c r="C388" t="s">
        <v>2011</v>
      </c>
      <c r="D388" t="s">
        <v>2915</v>
      </c>
      <c r="F388" t="s">
        <v>2913</v>
      </c>
      <c r="G388" t="s">
        <v>2914</v>
      </c>
      <c r="H388" t="s">
        <v>2011</v>
      </c>
      <c r="I388" t="s">
        <v>2915</v>
      </c>
      <c r="K388">
        <f t="shared" si="31"/>
        <v>0</v>
      </c>
      <c r="L388">
        <f t="shared" si="32"/>
        <v>0</v>
      </c>
      <c r="M388">
        <f t="shared" si="33"/>
        <v>0</v>
      </c>
      <c r="N388">
        <f t="shared" si="34"/>
        <v>0</v>
      </c>
      <c r="O388">
        <f t="shared" si="35"/>
        <v>0</v>
      </c>
    </row>
    <row r="389" spans="1:15">
      <c r="A389" t="s">
        <v>2916</v>
      </c>
      <c r="B389" t="s">
        <v>2917</v>
      </c>
      <c r="C389" t="s">
        <v>2011</v>
      </c>
      <c r="D389" t="s">
        <v>2918</v>
      </c>
      <c r="F389" t="s">
        <v>2916</v>
      </c>
      <c r="G389" t="s">
        <v>2917</v>
      </c>
      <c r="H389" t="s">
        <v>2011</v>
      </c>
      <c r="I389" t="s">
        <v>2918</v>
      </c>
      <c r="K389">
        <f t="shared" si="31"/>
        <v>0</v>
      </c>
      <c r="L389">
        <f t="shared" si="32"/>
        <v>0</v>
      </c>
      <c r="M389">
        <f t="shared" si="33"/>
        <v>0</v>
      </c>
      <c r="N389">
        <f t="shared" si="34"/>
        <v>0</v>
      </c>
      <c r="O389">
        <f t="shared" si="35"/>
        <v>0</v>
      </c>
    </row>
    <row r="390" spans="1:15">
      <c r="A390" t="s">
        <v>2919</v>
      </c>
      <c r="B390" t="s">
        <v>2920</v>
      </c>
      <c r="C390" t="s">
        <v>2011</v>
      </c>
      <c r="D390" t="s">
        <v>2921</v>
      </c>
      <c r="F390" t="s">
        <v>2919</v>
      </c>
      <c r="G390" t="s">
        <v>2920</v>
      </c>
      <c r="H390" t="s">
        <v>2011</v>
      </c>
      <c r="I390" t="s">
        <v>2921</v>
      </c>
      <c r="K390">
        <f t="shared" si="31"/>
        <v>0</v>
      </c>
      <c r="L390">
        <f t="shared" si="32"/>
        <v>0</v>
      </c>
      <c r="M390">
        <f t="shared" si="33"/>
        <v>0</v>
      </c>
      <c r="N390">
        <f t="shared" si="34"/>
        <v>0</v>
      </c>
      <c r="O390">
        <f t="shared" si="35"/>
        <v>0</v>
      </c>
    </row>
    <row r="391" spans="1:15">
      <c r="A391" t="s">
        <v>2922</v>
      </c>
      <c r="B391" t="s">
        <v>2923</v>
      </c>
      <c r="C391" t="s">
        <v>2011</v>
      </c>
      <c r="D391" t="s">
        <v>2924</v>
      </c>
      <c r="F391" t="s">
        <v>2922</v>
      </c>
      <c r="G391" t="s">
        <v>2923</v>
      </c>
      <c r="H391" t="s">
        <v>2011</v>
      </c>
      <c r="I391" t="s">
        <v>2924</v>
      </c>
      <c r="K391">
        <f t="shared" si="31"/>
        <v>0</v>
      </c>
      <c r="L391">
        <f t="shared" si="32"/>
        <v>0</v>
      </c>
      <c r="M391">
        <f t="shared" si="33"/>
        <v>0</v>
      </c>
      <c r="N391">
        <f t="shared" si="34"/>
        <v>0</v>
      </c>
      <c r="O391">
        <f t="shared" si="35"/>
        <v>0</v>
      </c>
    </row>
    <row r="392" spans="1:15">
      <c r="A392" t="s">
        <v>2925</v>
      </c>
      <c r="B392" t="s">
        <v>2926</v>
      </c>
      <c r="C392" t="s">
        <v>2011</v>
      </c>
      <c r="D392" t="s">
        <v>2927</v>
      </c>
      <c r="F392" t="s">
        <v>2925</v>
      </c>
      <c r="G392" t="s">
        <v>2926</v>
      </c>
      <c r="H392" t="s">
        <v>2011</v>
      </c>
      <c r="I392" t="s">
        <v>2927</v>
      </c>
      <c r="K392">
        <f t="shared" si="31"/>
        <v>0</v>
      </c>
      <c r="L392">
        <f t="shared" si="32"/>
        <v>0</v>
      </c>
      <c r="M392">
        <f t="shared" si="33"/>
        <v>0</v>
      </c>
      <c r="N392">
        <f t="shared" si="34"/>
        <v>0</v>
      </c>
      <c r="O392">
        <f t="shared" si="35"/>
        <v>0</v>
      </c>
    </row>
    <row r="393" spans="1:15">
      <c r="A393" t="s">
        <v>2928</v>
      </c>
      <c r="B393" t="s">
        <v>2929</v>
      </c>
      <c r="C393" t="s">
        <v>2011</v>
      </c>
      <c r="D393" t="s">
        <v>2930</v>
      </c>
      <c r="F393" t="s">
        <v>2928</v>
      </c>
      <c r="G393" t="s">
        <v>2929</v>
      </c>
      <c r="H393" t="s">
        <v>2011</v>
      </c>
      <c r="I393" t="s">
        <v>2930</v>
      </c>
      <c r="K393">
        <f t="shared" si="31"/>
        <v>0</v>
      </c>
      <c r="L393">
        <f t="shared" si="32"/>
        <v>0</v>
      </c>
      <c r="M393">
        <f t="shared" si="33"/>
        <v>0</v>
      </c>
      <c r="N393">
        <f t="shared" si="34"/>
        <v>0</v>
      </c>
      <c r="O393">
        <f t="shared" si="35"/>
        <v>0</v>
      </c>
    </row>
    <row r="394" spans="1:15">
      <c r="A394" t="s">
        <v>2931</v>
      </c>
      <c r="B394" t="s">
        <v>2932</v>
      </c>
      <c r="C394" t="s">
        <v>2011</v>
      </c>
      <c r="D394" t="s">
        <v>2933</v>
      </c>
      <c r="F394" t="s">
        <v>2931</v>
      </c>
      <c r="G394" t="s">
        <v>2932</v>
      </c>
      <c r="H394" t="s">
        <v>2011</v>
      </c>
      <c r="I394" t="s">
        <v>2933</v>
      </c>
      <c r="K394">
        <f t="shared" si="31"/>
        <v>0</v>
      </c>
      <c r="L394">
        <f t="shared" si="32"/>
        <v>0</v>
      </c>
      <c r="M394">
        <f t="shared" si="33"/>
        <v>0</v>
      </c>
      <c r="N394">
        <f t="shared" si="34"/>
        <v>0</v>
      </c>
      <c r="O394">
        <f t="shared" si="35"/>
        <v>0</v>
      </c>
    </row>
    <row r="395" spans="1:15">
      <c r="A395" t="s">
        <v>2934</v>
      </c>
      <c r="B395" t="s">
        <v>2935</v>
      </c>
      <c r="C395" t="s">
        <v>2011</v>
      </c>
      <c r="D395" t="s">
        <v>2936</v>
      </c>
      <c r="F395" t="s">
        <v>2934</v>
      </c>
      <c r="G395" t="s">
        <v>2935</v>
      </c>
      <c r="H395" t="s">
        <v>2011</v>
      </c>
      <c r="I395" t="s">
        <v>2936</v>
      </c>
      <c r="K395">
        <f t="shared" si="31"/>
        <v>0</v>
      </c>
      <c r="L395">
        <f t="shared" si="32"/>
        <v>0</v>
      </c>
      <c r="M395">
        <f t="shared" si="33"/>
        <v>0</v>
      </c>
      <c r="N395">
        <f t="shared" si="34"/>
        <v>0</v>
      </c>
      <c r="O395">
        <f t="shared" si="35"/>
        <v>0</v>
      </c>
    </row>
    <row r="396" spans="1:15">
      <c r="A396" t="s">
        <v>2937</v>
      </c>
      <c r="B396" t="s">
        <v>2938</v>
      </c>
      <c r="C396" t="s">
        <v>2011</v>
      </c>
      <c r="D396" t="s">
        <v>2939</v>
      </c>
      <c r="F396" t="s">
        <v>2937</v>
      </c>
      <c r="G396" t="s">
        <v>2938</v>
      </c>
      <c r="H396" t="s">
        <v>2011</v>
      </c>
      <c r="I396" t="s">
        <v>2939</v>
      </c>
      <c r="K396">
        <f t="shared" si="31"/>
        <v>0</v>
      </c>
      <c r="L396">
        <f t="shared" si="32"/>
        <v>0</v>
      </c>
      <c r="M396">
        <f t="shared" si="33"/>
        <v>0</v>
      </c>
      <c r="N396">
        <f t="shared" si="34"/>
        <v>0</v>
      </c>
      <c r="O396">
        <f t="shared" si="35"/>
        <v>0</v>
      </c>
    </row>
    <row r="397" spans="1:15">
      <c r="A397" t="s">
        <v>2940</v>
      </c>
      <c r="B397" t="s">
        <v>2941</v>
      </c>
      <c r="C397" t="s">
        <v>2011</v>
      </c>
      <c r="D397" t="s">
        <v>2942</v>
      </c>
      <c r="F397" t="s">
        <v>2940</v>
      </c>
      <c r="G397" t="s">
        <v>2941</v>
      </c>
      <c r="H397" t="s">
        <v>2011</v>
      </c>
      <c r="I397" t="s">
        <v>2942</v>
      </c>
      <c r="K397">
        <f t="shared" si="31"/>
        <v>0</v>
      </c>
      <c r="L397">
        <f t="shared" si="32"/>
        <v>0</v>
      </c>
      <c r="M397">
        <f t="shared" si="33"/>
        <v>0</v>
      </c>
      <c r="N397">
        <f t="shared" si="34"/>
        <v>0</v>
      </c>
      <c r="O397">
        <f t="shared" si="35"/>
        <v>0</v>
      </c>
    </row>
    <row r="398" spans="1:15">
      <c r="A398" t="s">
        <v>2943</v>
      </c>
      <c r="B398" t="s">
        <v>2944</v>
      </c>
      <c r="C398" t="s">
        <v>2011</v>
      </c>
      <c r="D398" t="s">
        <v>2945</v>
      </c>
      <c r="F398" t="s">
        <v>2943</v>
      </c>
      <c r="G398" t="s">
        <v>2944</v>
      </c>
      <c r="H398" t="s">
        <v>2011</v>
      </c>
      <c r="I398" t="s">
        <v>2945</v>
      </c>
      <c r="K398">
        <f t="shared" si="31"/>
        <v>0</v>
      </c>
      <c r="L398">
        <f t="shared" si="32"/>
        <v>0</v>
      </c>
      <c r="M398">
        <f t="shared" si="33"/>
        <v>0</v>
      </c>
      <c r="N398">
        <f t="shared" si="34"/>
        <v>0</v>
      </c>
      <c r="O398">
        <f t="shared" si="35"/>
        <v>0</v>
      </c>
    </row>
    <row r="399" spans="1:15">
      <c r="A399" t="s">
        <v>2946</v>
      </c>
      <c r="B399" t="s">
        <v>2947</v>
      </c>
      <c r="C399" t="s">
        <v>2011</v>
      </c>
      <c r="D399" t="s">
        <v>2948</v>
      </c>
      <c r="F399" t="s">
        <v>2946</v>
      </c>
      <c r="G399" t="s">
        <v>2947</v>
      </c>
      <c r="H399" t="s">
        <v>2011</v>
      </c>
      <c r="I399" t="s">
        <v>2948</v>
      </c>
      <c r="K399">
        <f t="shared" si="31"/>
        <v>0</v>
      </c>
      <c r="L399">
        <f t="shared" si="32"/>
        <v>0</v>
      </c>
      <c r="M399">
        <f t="shared" si="33"/>
        <v>0</v>
      </c>
      <c r="N399">
        <f t="shared" si="34"/>
        <v>0</v>
      </c>
      <c r="O399">
        <f t="shared" si="35"/>
        <v>0</v>
      </c>
    </row>
    <row r="400" spans="1:15">
      <c r="A400" t="s">
        <v>2949</v>
      </c>
      <c r="B400" t="s">
        <v>2950</v>
      </c>
      <c r="C400" t="s">
        <v>2011</v>
      </c>
      <c r="D400" t="s">
        <v>2951</v>
      </c>
      <c r="F400" t="s">
        <v>2949</v>
      </c>
      <c r="G400" t="s">
        <v>2950</v>
      </c>
      <c r="H400" t="s">
        <v>2011</v>
      </c>
      <c r="I400" t="s">
        <v>2951</v>
      </c>
      <c r="K400">
        <f t="shared" si="31"/>
        <v>0</v>
      </c>
      <c r="L400">
        <f t="shared" si="32"/>
        <v>0</v>
      </c>
      <c r="M400">
        <f t="shared" si="33"/>
        <v>0</v>
      </c>
      <c r="N400">
        <f t="shared" si="34"/>
        <v>0</v>
      </c>
      <c r="O400">
        <f t="shared" si="35"/>
        <v>0</v>
      </c>
    </row>
    <row r="401" spans="1:15">
      <c r="A401" t="s">
        <v>2952</v>
      </c>
      <c r="B401" t="s">
        <v>2953</v>
      </c>
      <c r="C401" t="s">
        <v>2011</v>
      </c>
      <c r="D401" t="s">
        <v>2954</v>
      </c>
      <c r="F401" t="s">
        <v>2952</v>
      </c>
      <c r="G401" t="s">
        <v>2953</v>
      </c>
      <c r="H401" t="s">
        <v>2011</v>
      </c>
      <c r="I401" t="s">
        <v>2954</v>
      </c>
      <c r="K401">
        <f t="shared" si="31"/>
        <v>0</v>
      </c>
      <c r="L401">
        <f t="shared" si="32"/>
        <v>0</v>
      </c>
      <c r="M401">
        <f t="shared" si="33"/>
        <v>0</v>
      </c>
      <c r="N401">
        <f t="shared" si="34"/>
        <v>0</v>
      </c>
      <c r="O401">
        <f t="shared" si="35"/>
        <v>0</v>
      </c>
    </row>
    <row r="402" spans="1:15">
      <c r="A402" t="s">
        <v>2955</v>
      </c>
      <c r="B402" t="s">
        <v>2956</v>
      </c>
      <c r="C402" t="s">
        <v>2011</v>
      </c>
      <c r="D402" t="s">
        <v>2957</v>
      </c>
      <c r="F402" t="s">
        <v>2955</v>
      </c>
      <c r="G402" t="s">
        <v>2956</v>
      </c>
      <c r="H402" t="s">
        <v>2011</v>
      </c>
      <c r="I402" t="s">
        <v>2957</v>
      </c>
      <c r="K402">
        <f t="shared" si="31"/>
        <v>0</v>
      </c>
      <c r="L402">
        <f t="shared" si="32"/>
        <v>0</v>
      </c>
      <c r="M402">
        <f t="shared" si="33"/>
        <v>0</v>
      </c>
      <c r="N402">
        <f t="shared" si="34"/>
        <v>0</v>
      </c>
      <c r="O402">
        <f t="shared" si="35"/>
        <v>0</v>
      </c>
    </row>
    <row r="403" spans="1:15">
      <c r="A403" t="s">
        <v>2958</v>
      </c>
      <c r="B403" t="s">
        <v>2959</v>
      </c>
      <c r="C403" t="s">
        <v>2011</v>
      </c>
      <c r="D403" t="s">
        <v>2960</v>
      </c>
      <c r="F403" t="s">
        <v>2958</v>
      </c>
      <c r="G403" t="s">
        <v>2959</v>
      </c>
      <c r="H403" t="s">
        <v>2011</v>
      </c>
      <c r="I403" t="s">
        <v>2960</v>
      </c>
      <c r="K403">
        <f t="shared" si="31"/>
        <v>0</v>
      </c>
      <c r="L403">
        <f t="shared" si="32"/>
        <v>0</v>
      </c>
      <c r="M403">
        <f t="shared" si="33"/>
        <v>0</v>
      </c>
      <c r="N403">
        <f t="shared" si="34"/>
        <v>0</v>
      </c>
      <c r="O403">
        <f t="shared" si="35"/>
        <v>0</v>
      </c>
    </row>
    <row r="404" spans="1:15">
      <c r="A404" t="s">
        <v>2961</v>
      </c>
      <c r="B404" t="s">
        <v>2962</v>
      </c>
      <c r="C404" t="s">
        <v>2011</v>
      </c>
      <c r="D404" t="s">
        <v>2963</v>
      </c>
      <c r="F404" t="s">
        <v>2961</v>
      </c>
      <c r="G404" t="s">
        <v>2962</v>
      </c>
      <c r="H404" t="s">
        <v>2011</v>
      </c>
      <c r="I404" t="s">
        <v>2963</v>
      </c>
      <c r="K404">
        <f t="shared" si="31"/>
        <v>0</v>
      </c>
      <c r="L404">
        <f t="shared" si="32"/>
        <v>0</v>
      </c>
      <c r="M404">
        <f t="shared" si="33"/>
        <v>0</v>
      </c>
      <c r="N404">
        <f t="shared" si="34"/>
        <v>0</v>
      </c>
      <c r="O404">
        <f t="shared" si="35"/>
        <v>0</v>
      </c>
    </row>
    <row r="405" spans="1:15">
      <c r="A405" t="s">
        <v>2964</v>
      </c>
      <c r="B405" t="s">
        <v>2965</v>
      </c>
      <c r="C405" t="s">
        <v>2011</v>
      </c>
      <c r="D405" t="s">
        <v>2966</v>
      </c>
      <c r="F405" t="s">
        <v>2964</v>
      </c>
      <c r="G405" t="s">
        <v>2965</v>
      </c>
      <c r="H405" t="s">
        <v>2011</v>
      </c>
      <c r="I405" t="s">
        <v>2966</v>
      </c>
      <c r="K405">
        <f t="shared" si="31"/>
        <v>0</v>
      </c>
      <c r="L405">
        <f t="shared" si="32"/>
        <v>0</v>
      </c>
      <c r="M405">
        <f t="shared" si="33"/>
        <v>0</v>
      </c>
      <c r="N405">
        <f t="shared" si="34"/>
        <v>0</v>
      </c>
      <c r="O405">
        <f t="shared" si="35"/>
        <v>0</v>
      </c>
    </row>
    <row r="406" spans="1:15">
      <c r="A406" t="s">
        <v>2967</v>
      </c>
      <c r="B406" t="s">
        <v>2968</v>
      </c>
      <c r="C406" t="s">
        <v>2011</v>
      </c>
      <c r="D406" t="s">
        <v>2969</v>
      </c>
      <c r="F406" t="s">
        <v>2967</v>
      </c>
      <c r="G406" t="s">
        <v>2968</v>
      </c>
      <c r="H406" t="s">
        <v>2011</v>
      </c>
      <c r="I406" t="s">
        <v>2969</v>
      </c>
      <c r="K406">
        <f t="shared" si="31"/>
        <v>0</v>
      </c>
      <c r="L406">
        <f t="shared" si="32"/>
        <v>0</v>
      </c>
      <c r="M406">
        <f t="shared" si="33"/>
        <v>0</v>
      </c>
      <c r="N406">
        <f t="shared" si="34"/>
        <v>0</v>
      </c>
      <c r="O406">
        <f t="shared" si="35"/>
        <v>0</v>
      </c>
    </row>
    <row r="407" spans="1:15">
      <c r="A407" t="s">
        <v>2970</v>
      </c>
      <c r="B407" t="s">
        <v>2971</v>
      </c>
      <c r="C407" t="s">
        <v>2011</v>
      </c>
      <c r="D407" t="s">
        <v>2972</v>
      </c>
      <c r="F407" t="s">
        <v>2970</v>
      </c>
      <c r="G407" t="s">
        <v>2971</v>
      </c>
      <c r="H407" t="s">
        <v>2011</v>
      </c>
      <c r="I407" t="s">
        <v>2972</v>
      </c>
      <c r="K407">
        <f t="shared" si="31"/>
        <v>0</v>
      </c>
      <c r="L407">
        <f t="shared" si="32"/>
        <v>0</v>
      </c>
      <c r="M407">
        <f t="shared" si="33"/>
        <v>0</v>
      </c>
      <c r="N407">
        <f t="shared" si="34"/>
        <v>0</v>
      </c>
      <c r="O407">
        <f t="shared" si="35"/>
        <v>0</v>
      </c>
    </row>
    <row r="408" spans="1:15">
      <c r="A408" t="s">
        <v>2973</v>
      </c>
      <c r="B408" t="s">
        <v>2974</v>
      </c>
      <c r="C408" t="s">
        <v>2011</v>
      </c>
      <c r="D408" t="s">
        <v>2975</v>
      </c>
      <c r="F408" t="s">
        <v>2973</v>
      </c>
      <c r="G408" t="s">
        <v>2974</v>
      </c>
      <c r="H408" t="s">
        <v>2011</v>
      </c>
      <c r="I408" t="s">
        <v>2975</v>
      </c>
      <c r="K408">
        <f t="shared" si="31"/>
        <v>0</v>
      </c>
      <c r="L408">
        <f t="shared" si="32"/>
        <v>0</v>
      </c>
      <c r="M408">
        <f t="shared" si="33"/>
        <v>0</v>
      </c>
      <c r="N408">
        <f t="shared" si="34"/>
        <v>0</v>
      </c>
      <c r="O408">
        <f t="shared" si="35"/>
        <v>0</v>
      </c>
    </row>
    <row r="409" spans="1:15">
      <c r="A409" t="s">
        <v>2976</v>
      </c>
      <c r="B409" t="s">
        <v>2977</v>
      </c>
      <c r="C409" t="s">
        <v>2011</v>
      </c>
      <c r="D409" t="s">
        <v>2978</v>
      </c>
      <c r="F409" t="s">
        <v>2976</v>
      </c>
      <c r="G409" t="s">
        <v>2977</v>
      </c>
      <c r="H409" t="s">
        <v>2011</v>
      </c>
      <c r="I409" t="s">
        <v>2978</v>
      </c>
      <c r="K409">
        <f t="shared" si="31"/>
        <v>0</v>
      </c>
      <c r="L409">
        <f t="shared" si="32"/>
        <v>0</v>
      </c>
      <c r="M409">
        <f t="shared" si="33"/>
        <v>0</v>
      </c>
      <c r="N409">
        <f t="shared" si="34"/>
        <v>0</v>
      </c>
      <c r="O409">
        <f t="shared" si="35"/>
        <v>0</v>
      </c>
    </row>
    <row r="410" spans="1:15">
      <c r="A410" t="s">
        <v>2979</v>
      </c>
      <c r="B410" t="s">
        <v>2980</v>
      </c>
      <c r="C410" t="s">
        <v>2011</v>
      </c>
      <c r="D410" t="s">
        <v>2981</v>
      </c>
      <c r="F410" t="s">
        <v>2979</v>
      </c>
      <c r="G410" t="s">
        <v>2980</v>
      </c>
      <c r="H410" t="s">
        <v>2011</v>
      </c>
      <c r="I410" t="s">
        <v>2981</v>
      </c>
      <c r="K410">
        <f t="shared" si="31"/>
        <v>0</v>
      </c>
      <c r="L410">
        <f t="shared" si="32"/>
        <v>0</v>
      </c>
      <c r="M410">
        <f t="shared" si="33"/>
        <v>0</v>
      </c>
      <c r="N410">
        <f t="shared" si="34"/>
        <v>0</v>
      </c>
      <c r="O410">
        <f t="shared" si="35"/>
        <v>0</v>
      </c>
    </row>
    <row r="411" spans="1:15">
      <c r="A411" t="s">
        <v>2982</v>
      </c>
      <c r="B411" t="s">
        <v>2983</v>
      </c>
      <c r="C411" t="s">
        <v>2011</v>
      </c>
      <c r="D411" t="s">
        <v>2984</v>
      </c>
      <c r="F411" t="s">
        <v>2982</v>
      </c>
      <c r="G411" t="s">
        <v>2983</v>
      </c>
      <c r="H411" t="s">
        <v>2011</v>
      </c>
      <c r="I411" t="s">
        <v>2984</v>
      </c>
      <c r="K411">
        <f t="shared" si="31"/>
        <v>0</v>
      </c>
      <c r="L411">
        <f t="shared" si="32"/>
        <v>0</v>
      </c>
      <c r="M411">
        <f t="shared" si="33"/>
        <v>0</v>
      </c>
      <c r="N411">
        <f t="shared" si="34"/>
        <v>0</v>
      </c>
      <c r="O411">
        <f t="shared" si="35"/>
        <v>0</v>
      </c>
    </row>
    <row r="412" spans="1:15">
      <c r="A412" t="s">
        <v>2985</v>
      </c>
      <c r="B412" t="s">
        <v>2986</v>
      </c>
      <c r="C412" t="s">
        <v>2011</v>
      </c>
      <c r="D412" t="s">
        <v>2987</v>
      </c>
      <c r="F412" t="s">
        <v>2985</v>
      </c>
      <c r="G412" t="s">
        <v>2986</v>
      </c>
      <c r="H412" t="s">
        <v>2011</v>
      </c>
      <c r="I412" t="s">
        <v>2987</v>
      </c>
      <c r="K412">
        <f t="shared" si="31"/>
        <v>0</v>
      </c>
      <c r="L412">
        <f t="shared" si="32"/>
        <v>0</v>
      </c>
      <c r="M412">
        <f t="shared" si="33"/>
        <v>0</v>
      </c>
      <c r="N412">
        <f t="shared" si="34"/>
        <v>0</v>
      </c>
      <c r="O412">
        <f t="shared" si="35"/>
        <v>0</v>
      </c>
    </row>
    <row r="413" spans="1:15">
      <c r="A413" t="s">
        <v>2988</v>
      </c>
      <c r="B413" t="s">
        <v>2989</v>
      </c>
      <c r="C413" t="s">
        <v>2011</v>
      </c>
      <c r="D413" t="s">
        <v>2990</v>
      </c>
      <c r="F413" t="s">
        <v>2988</v>
      </c>
      <c r="G413" t="s">
        <v>2989</v>
      </c>
      <c r="H413" t="s">
        <v>2011</v>
      </c>
      <c r="I413" t="s">
        <v>2990</v>
      </c>
      <c r="K413">
        <f t="shared" si="31"/>
        <v>0</v>
      </c>
      <c r="L413">
        <f t="shared" si="32"/>
        <v>0</v>
      </c>
      <c r="M413">
        <f t="shared" si="33"/>
        <v>0</v>
      </c>
      <c r="N413">
        <f t="shared" si="34"/>
        <v>0</v>
      </c>
      <c r="O413">
        <f t="shared" si="35"/>
        <v>0</v>
      </c>
    </row>
    <row r="414" spans="1:15">
      <c r="A414" t="s">
        <v>2991</v>
      </c>
      <c r="B414" t="s">
        <v>2992</v>
      </c>
      <c r="C414" t="s">
        <v>2011</v>
      </c>
      <c r="D414" t="s">
        <v>2993</v>
      </c>
      <c r="F414" t="s">
        <v>2991</v>
      </c>
      <c r="G414" t="s">
        <v>2992</v>
      </c>
      <c r="H414" t="s">
        <v>2011</v>
      </c>
      <c r="I414" t="s">
        <v>2993</v>
      </c>
      <c r="K414">
        <f t="shared" si="31"/>
        <v>0</v>
      </c>
      <c r="L414">
        <f t="shared" si="32"/>
        <v>0</v>
      </c>
      <c r="M414">
        <f t="shared" si="33"/>
        <v>0</v>
      </c>
      <c r="N414">
        <f t="shared" si="34"/>
        <v>0</v>
      </c>
      <c r="O414">
        <f t="shared" si="35"/>
        <v>0</v>
      </c>
    </row>
    <row r="415" spans="1:15">
      <c r="A415" t="s">
        <v>2994</v>
      </c>
      <c r="B415" t="s">
        <v>2995</v>
      </c>
      <c r="C415" t="s">
        <v>2011</v>
      </c>
      <c r="D415" t="s">
        <v>2996</v>
      </c>
      <c r="F415" t="s">
        <v>2994</v>
      </c>
      <c r="G415" t="s">
        <v>2995</v>
      </c>
      <c r="H415" t="s">
        <v>2011</v>
      </c>
      <c r="I415" t="s">
        <v>2996</v>
      </c>
      <c r="K415">
        <f t="shared" si="31"/>
        <v>0</v>
      </c>
      <c r="L415">
        <f t="shared" si="32"/>
        <v>0</v>
      </c>
      <c r="M415">
        <f t="shared" si="33"/>
        <v>0</v>
      </c>
      <c r="N415">
        <f t="shared" si="34"/>
        <v>0</v>
      </c>
      <c r="O415">
        <f t="shared" si="35"/>
        <v>0</v>
      </c>
    </row>
    <row r="416" spans="1:15">
      <c r="A416" t="s">
        <v>2997</v>
      </c>
      <c r="B416" t="s">
        <v>2998</v>
      </c>
      <c r="C416" t="s">
        <v>2011</v>
      </c>
      <c r="D416" t="s">
        <v>2999</v>
      </c>
      <c r="F416" t="s">
        <v>2997</v>
      </c>
      <c r="G416" t="s">
        <v>2998</v>
      </c>
      <c r="H416" t="s">
        <v>2011</v>
      </c>
      <c r="I416" t="s">
        <v>2999</v>
      </c>
      <c r="K416">
        <f t="shared" si="31"/>
        <v>0</v>
      </c>
      <c r="L416">
        <f t="shared" si="32"/>
        <v>0</v>
      </c>
      <c r="M416">
        <f t="shared" si="33"/>
        <v>0</v>
      </c>
      <c r="N416">
        <f t="shared" si="34"/>
        <v>0</v>
      </c>
      <c r="O416">
        <f t="shared" si="35"/>
        <v>0</v>
      </c>
    </row>
    <row r="417" spans="1:15">
      <c r="A417" t="s">
        <v>3000</v>
      </c>
      <c r="B417" t="s">
        <v>3001</v>
      </c>
      <c r="C417" t="s">
        <v>2011</v>
      </c>
      <c r="D417" t="s">
        <v>3002</v>
      </c>
      <c r="F417" t="s">
        <v>3000</v>
      </c>
      <c r="G417" t="s">
        <v>3001</v>
      </c>
      <c r="H417" t="s">
        <v>2011</v>
      </c>
      <c r="I417" t="s">
        <v>3002</v>
      </c>
      <c r="K417">
        <f t="shared" si="31"/>
        <v>0</v>
      </c>
      <c r="L417">
        <f t="shared" si="32"/>
        <v>0</v>
      </c>
      <c r="M417">
        <f t="shared" si="33"/>
        <v>0</v>
      </c>
      <c r="N417">
        <f t="shared" si="34"/>
        <v>0</v>
      </c>
      <c r="O417">
        <f t="shared" si="35"/>
        <v>0</v>
      </c>
    </row>
    <row r="418" spans="1:15">
      <c r="A418" t="s">
        <v>3003</v>
      </c>
      <c r="B418" t="s">
        <v>3004</v>
      </c>
      <c r="C418" t="s">
        <v>2011</v>
      </c>
      <c r="D418" t="s">
        <v>3005</v>
      </c>
      <c r="F418" t="s">
        <v>3003</v>
      </c>
      <c r="G418" t="s">
        <v>3004</v>
      </c>
      <c r="H418" t="s">
        <v>2011</v>
      </c>
      <c r="I418" t="s">
        <v>3005</v>
      </c>
      <c r="K418">
        <f t="shared" si="31"/>
        <v>0</v>
      </c>
      <c r="L418">
        <f t="shared" si="32"/>
        <v>0</v>
      </c>
      <c r="M418">
        <f t="shared" si="33"/>
        <v>0</v>
      </c>
      <c r="N418">
        <f t="shared" si="34"/>
        <v>0</v>
      </c>
      <c r="O418">
        <f t="shared" si="35"/>
        <v>0</v>
      </c>
    </row>
    <row r="419" spans="1:15">
      <c r="A419" t="s">
        <v>3006</v>
      </c>
      <c r="B419" t="s">
        <v>3007</v>
      </c>
      <c r="C419" t="s">
        <v>2011</v>
      </c>
      <c r="D419" t="s">
        <v>3008</v>
      </c>
      <c r="F419" t="s">
        <v>3006</v>
      </c>
      <c r="G419" t="s">
        <v>3007</v>
      </c>
      <c r="H419" t="s">
        <v>2011</v>
      </c>
      <c r="I419" t="s">
        <v>3008</v>
      </c>
      <c r="K419">
        <f t="shared" si="31"/>
        <v>0</v>
      </c>
      <c r="L419">
        <f t="shared" si="32"/>
        <v>0</v>
      </c>
      <c r="M419">
        <f t="shared" si="33"/>
        <v>0</v>
      </c>
      <c r="N419">
        <f t="shared" si="34"/>
        <v>0</v>
      </c>
      <c r="O419">
        <f t="shared" si="35"/>
        <v>0</v>
      </c>
    </row>
    <row r="420" spans="1:15">
      <c r="A420" t="s">
        <v>3009</v>
      </c>
      <c r="B420" t="s">
        <v>3010</v>
      </c>
      <c r="C420" t="s">
        <v>2011</v>
      </c>
      <c r="D420" t="s">
        <v>3011</v>
      </c>
      <c r="F420" t="s">
        <v>3009</v>
      </c>
      <c r="G420" t="s">
        <v>3010</v>
      </c>
      <c r="H420" t="s">
        <v>2011</v>
      </c>
      <c r="I420" t="s">
        <v>3011</v>
      </c>
      <c r="K420">
        <f t="shared" si="31"/>
        <v>0</v>
      </c>
      <c r="L420">
        <f t="shared" si="32"/>
        <v>0</v>
      </c>
      <c r="M420">
        <f t="shared" si="33"/>
        <v>0</v>
      </c>
      <c r="N420">
        <f t="shared" si="34"/>
        <v>0</v>
      </c>
      <c r="O420">
        <f t="shared" si="35"/>
        <v>0</v>
      </c>
    </row>
    <row r="421" spans="1:15">
      <c r="A421" t="s">
        <v>3012</v>
      </c>
      <c r="B421" t="s">
        <v>3013</v>
      </c>
      <c r="C421" t="s">
        <v>2011</v>
      </c>
      <c r="D421" t="s">
        <v>3014</v>
      </c>
      <c r="F421" t="s">
        <v>3012</v>
      </c>
      <c r="G421" t="s">
        <v>3013</v>
      </c>
      <c r="H421" t="s">
        <v>2011</v>
      </c>
      <c r="I421" t="s">
        <v>3014</v>
      </c>
      <c r="K421">
        <f t="shared" si="31"/>
        <v>0</v>
      </c>
      <c r="L421">
        <f t="shared" si="32"/>
        <v>0</v>
      </c>
      <c r="M421">
        <f t="shared" si="33"/>
        <v>0</v>
      </c>
      <c r="N421">
        <f t="shared" si="34"/>
        <v>0</v>
      </c>
      <c r="O421">
        <f t="shared" si="35"/>
        <v>0</v>
      </c>
    </row>
    <row r="422" spans="1:15">
      <c r="A422" t="s">
        <v>3015</v>
      </c>
      <c r="B422" t="s">
        <v>3016</v>
      </c>
      <c r="C422" t="s">
        <v>2011</v>
      </c>
      <c r="D422" t="s">
        <v>3017</v>
      </c>
      <c r="F422" t="s">
        <v>3015</v>
      </c>
      <c r="G422" t="s">
        <v>3016</v>
      </c>
      <c r="H422" t="s">
        <v>2011</v>
      </c>
      <c r="I422" t="s">
        <v>3017</v>
      </c>
      <c r="K422">
        <f t="shared" si="31"/>
        <v>0</v>
      </c>
      <c r="L422">
        <f t="shared" si="32"/>
        <v>0</v>
      </c>
      <c r="M422">
        <f t="shared" si="33"/>
        <v>0</v>
      </c>
      <c r="N422">
        <f t="shared" si="34"/>
        <v>0</v>
      </c>
      <c r="O422">
        <f t="shared" si="35"/>
        <v>0</v>
      </c>
    </row>
    <row r="423" spans="1:15">
      <c r="A423" t="s">
        <v>3018</v>
      </c>
      <c r="B423" t="s">
        <v>3019</v>
      </c>
      <c r="C423" t="s">
        <v>2011</v>
      </c>
      <c r="D423" t="s">
        <v>3020</v>
      </c>
      <c r="F423" t="s">
        <v>3018</v>
      </c>
      <c r="G423" t="s">
        <v>3019</v>
      </c>
      <c r="H423" t="s">
        <v>2011</v>
      </c>
      <c r="I423" t="s">
        <v>3020</v>
      </c>
      <c r="K423">
        <f t="shared" si="31"/>
        <v>0</v>
      </c>
      <c r="L423">
        <f t="shared" si="32"/>
        <v>0</v>
      </c>
      <c r="M423">
        <f t="shared" si="33"/>
        <v>0</v>
      </c>
      <c r="N423">
        <f t="shared" si="34"/>
        <v>0</v>
      </c>
      <c r="O423">
        <f t="shared" si="35"/>
        <v>0</v>
      </c>
    </row>
    <row r="424" spans="1:15">
      <c r="A424" t="s">
        <v>3021</v>
      </c>
      <c r="B424" t="s">
        <v>3022</v>
      </c>
      <c r="C424" t="s">
        <v>2011</v>
      </c>
      <c r="D424" t="s">
        <v>3023</v>
      </c>
      <c r="F424" t="s">
        <v>3021</v>
      </c>
      <c r="G424" t="s">
        <v>3022</v>
      </c>
      <c r="H424" t="s">
        <v>2011</v>
      </c>
      <c r="I424" t="s">
        <v>3023</v>
      </c>
      <c r="K424">
        <f t="shared" si="31"/>
        <v>0</v>
      </c>
      <c r="L424">
        <f t="shared" si="32"/>
        <v>0</v>
      </c>
      <c r="M424">
        <f t="shared" si="33"/>
        <v>0</v>
      </c>
      <c r="N424">
        <f t="shared" si="34"/>
        <v>0</v>
      </c>
      <c r="O424">
        <f t="shared" si="35"/>
        <v>0</v>
      </c>
    </row>
    <row r="425" spans="1:15">
      <c r="A425" t="s">
        <v>3024</v>
      </c>
      <c r="B425" t="s">
        <v>3025</v>
      </c>
      <c r="C425" t="s">
        <v>2011</v>
      </c>
      <c r="D425" t="s">
        <v>3026</v>
      </c>
      <c r="F425" t="s">
        <v>3024</v>
      </c>
      <c r="G425" t="s">
        <v>3025</v>
      </c>
      <c r="H425" t="s">
        <v>2011</v>
      </c>
      <c r="I425" t="s">
        <v>3026</v>
      </c>
      <c r="K425">
        <f t="shared" si="31"/>
        <v>0</v>
      </c>
      <c r="L425">
        <f t="shared" si="32"/>
        <v>0</v>
      </c>
      <c r="M425">
        <f t="shared" si="33"/>
        <v>0</v>
      </c>
      <c r="N425">
        <f t="shared" si="34"/>
        <v>0</v>
      </c>
      <c r="O425">
        <f t="shared" si="35"/>
        <v>0</v>
      </c>
    </row>
    <row r="426" spans="1:15">
      <c r="A426" t="s">
        <v>3027</v>
      </c>
      <c r="B426" t="s">
        <v>3028</v>
      </c>
      <c r="C426" t="s">
        <v>2011</v>
      </c>
      <c r="D426" t="s">
        <v>3029</v>
      </c>
      <c r="F426" t="s">
        <v>3027</v>
      </c>
      <c r="G426" t="s">
        <v>3028</v>
      </c>
      <c r="H426" t="s">
        <v>2011</v>
      </c>
      <c r="I426" t="s">
        <v>3029</v>
      </c>
      <c r="K426">
        <f t="shared" si="31"/>
        <v>0</v>
      </c>
      <c r="L426">
        <f t="shared" si="32"/>
        <v>0</v>
      </c>
      <c r="M426">
        <f t="shared" si="33"/>
        <v>0</v>
      </c>
      <c r="N426">
        <f t="shared" si="34"/>
        <v>0</v>
      </c>
      <c r="O426">
        <f t="shared" si="35"/>
        <v>0</v>
      </c>
    </row>
    <row r="427" spans="1:15">
      <c r="A427" t="s">
        <v>3030</v>
      </c>
      <c r="B427" t="s">
        <v>3031</v>
      </c>
      <c r="C427" t="s">
        <v>2011</v>
      </c>
      <c r="D427" t="s">
        <v>3032</v>
      </c>
      <c r="F427" t="s">
        <v>3030</v>
      </c>
      <c r="G427" t="s">
        <v>3031</v>
      </c>
      <c r="H427" t="s">
        <v>2011</v>
      </c>
      <c r="I427" t="s">
        <v>3032</v>
      </c>
      <c r="K427">
        <f t="shared" si="31"/>
        <v>0</v>
      </c>
      <c r="L427">
        <f t="shared" si="32"/>
        <v>0</v>
      </c>
      <c r="M427">
        <f t="shared" si="33"/>
        <v>0</v>
      </c>
      <c r="N427">
        <f t="shared" si="34"/>
        <v>0</v>
      </c>
      <c r="O427">
        <f t="shared" si="35"/>
        <v>0</v>
      </c>
    </row>
    <row r="428" spans="1:15">
      <c r="A428" t="s">
        <v>3033</v>
      </c>
      <c r="B428" t="s">
        <v>3034</v>
      </c>
      <c r="C428" t="s">
        <v>2011</v>
      </c>
      <c r="D428" t="s">
        <v>3035</v>
      </c>
      <c r="F428" t="s">
        <v>3033</v>
      </c>
      <c r="G428" t="s">
        <v>3034</v>
      </c>
      <c r="H428" t="s">
        <v>2011</v>
      </c>
      <c r="I428" t="s">
        <v>3035</v>
      </c>
      <c r="K428">
        <f t="shared" si="31"/>
        <v>0</v>
      </c>
      <c r="L428">
        <f t="shared" si="32"/>
        <v>0</v>
      </c>
      <c r="M428">
        <f t="shared" si="33"/>
        <v>0</v>
      </c>
      <c r="N428">
        <f t="shared" si="34"/>
        <v>0</v>
      </c>
      <c r="O428">
        <f t="shared" si="35"/>
        <v>0</v>
      </c>
    </row>
    <row r="429" spans="1:15">
      <c r="A429" t="s">
        <v>3036</v>
      </c>
      <c r="B429" t="s">
        <v>3037</v>
      </c>
      <c r="C429" t="s">
        <v>2011</v>
      </c>
      <c r="D429" t="s">
        <v>3038</v>
      </c>
      <c r="F429" t="s">
        <v>3036</v>
      </c>
      <c r="G429" t="s">
        <v>3037</v>
      </c>
      <c r="H429" t="s">
        <v>2011</v>
      </c>
      <c r="I429" t="s">
        <v>3038</v>
      </c>
      <c r="K429">
        <f t="shared" si="31"/>
        <v>0</v>
      </c>
      <c r="L429">
        <f t="shared" si="32"/>
        <v>0</v>
      </c>
      <c r="M429">
        <f t="shared" si="33"/>
        <v>0</v>
      </c>
      <c r="N429">
        <f t="shared" si="34"/>
        <v>0</v>
      </c>
      <c r="O429">
        <f t="shared" si="35"/>
        <v>0</v>
      </c>
    </row>
    <row r="430" spans="1:15">
      <c r="A430" t="s">
        <v>3039</v>
      </c>
      <c r="B430" t="s">
        <v>3040</v>
      </c>
      <c r="C430" t="s">
        <v>2011</v>
      </c>
      <c r="D430" t="s">
        <v>3041</v>
      </c>
      <c r="F430" t="s">
        <v>3039</v>
      </c>
      <c r="G430" t="s">
        <v>3040</v>
      </c>
      <c r="H430" t="s">
        <v>2011</v>
      </c>
      <c r="I430" t="s">
        <v>3041</v>
      </c>
      <c r="K430">
        <f t="shared" si="31"/>
        <v>0</v>
      </c>
      <c r="L430">
        <f t="shared" si="32"/>
        <v>0</v>
      </c>
      <c r="M430">
        <f t="shared" si="33"/>
        <v>0</v>
      </c>
      <c r="N430">
        <f t="shared" si="34"/>
        <v>0</v>
      </c>
      <c r="O430">
        <f t="shared" si="35"/>
        <v>0</v>
      </c>
    </row>
    <row r="431" spans="1:15">
      <c r="A431" t="s">
        <v>3042</v>
      </c>
      <c r="B431" t="s">
        <v>3043</v>
      </c>
      <c r="C431" t="s">
        <v>2011</v>
      </c>
      <c r="D431" t="s">
        <v>3044</v>
      </c>
      <c r="F431" t="s">
        <v>3042</v>
      </c>
      <c r="G431" t="s">
        <v>3043</v>
      </c>
      <c r="H431" t="s">
        <v>2011</v>
      </c>
      <c r="I431" t="s">
        <v>3044</v>
      </c>
      <c r="K431">
        <f t="shared" si="31"/>
        <v>0</v>
      </c>
      <c r="L431">
        <f t="shared" si="32"/>
        <v>0</v>
      </c>
      <c r="M431">
        <f t="shared" si="33"/>
        <v>0</v>
      </c>
      <c r="N431">
        <f t="shared" si="34"/>
        <v>0</v>
      </c>
      <c r="O431">
        <f t="shared" si="35"/>
        <v>0</v>
      </c>
    </row>
    <row r="432" spans="1:15">
      <c r="A432" t="s">
        <v>3045</v>
      </c>
      <c r="B432" t="s">
        <v>3046</v>
      </c>
      <c r="C432" t="s">
        <v>2011</v>
      </c>
      <c r="D432" t="s">
        <v>3047</v>
      </c>
      <c r="F432" t="s">
        <v>3045</v>
      </c>
      <c r="G432" t="s">
        <v>3046</v>
      </c>
      <c r="H432" t="s">
        <v>2011</v>
      </c>
      <c r="I432" t="s">
        <v>3047</v>
      </c>
      <c r="K432">
        <f t="shared" si="31"/>
        <v>0</v>
      </c>
      <c r="L432">
        <f t="shared" si="32"/>
        <v>0</v>
      </c>
      <c r="M432">
        <f t="shared" si="33"/>
        <v>0</v>
      </c>
      <c r="N432">
        <f t="shared" si="34"/>
        <v>0</v>
      </c>
      <c r="O432">
        <f t="shared" si="35"/>
        <v>0</v>
      </c>
    </row>
    <row r="433" spans="1:15">
      <c r="A433" t="s">
        <v>3048</v>
      </c>
      <c r="B433" t="s">
        <v>3049</v>
      </c>
      <c r="C433" t="s">
        <v>2011</v>
      </c>
      <c r="D433" t="s">
        <v>3050</v>
      </c>
      <c r="F433" t="s">
        <v>3048</v>
      </c>
      <c r="G433" t="s">
        <v>3049</v>
      </c>
      <c r="H433" t="s">
        <v>2011</v>
      </c>
      <c r="I433" t="s">
        <v>3050</v>
      </c>
      <c r="K433">
        <f t="shared" si="31"/>
        <v>0</v>
      </c>
      <c r="L433">
        <f t="shared" si="32"/>
        <v>0</v>
      </c>
      <c r="M433">
        <f t="shared" si="33"/>
        <v>0</v>
      </c>
      <c r="N433">
        <f t="shared" si="34"/>
        <v>0</v>
      </c>
      <c r="O433">
        <f t="shared" si="35"/>
        <v>0</v>
      </c>
    </row>
    <row r="434" spans="1:15">
      <c r="A434" t="s">
        <v>3051</v>
      </c>
      <c r="B434" t="s">
        <v>3052</v>
      </c>
      <c r="C434" t="s">
        <v>2011</v>
      </c>
      <c r="D434" t="s">
        <v>3053</v>
      </c>
      <c r="F434" t="s">
        <v>3051</v>
      </c>
      <c r="G434" t="s">
        <v>3052</v>
      </c>
      <c r="H434" t="s">
        <v>2011</v>
      </c>
      <c r="I434" t="s">
        <v>3053</v>
      </c>
      <c r="K434">
        <f t="shared" si="31"/>
        <v>0</v>
      </c>
      <c r="L434">
        <f t="shared" si="32"/>
        <v>0</v>
      </c>
      <c r="M434">
        <f t="shared" si="33"/>
        <v>0</v>
      </c>
      <c r="N434">
        <f t="shared" si="34"/>
        <v>0</v>
      </c>
      <c r="O434">
        <f t="shared" si="35"/>
        <v>0</v>
      </c>
    </row>
    <row r="435" spans="1:15">
      <c r="A435" t="s">
        <v>3054</v>
      </c>
      <c r="B435" t="s">
        <v>3055</v>
      </c>
      <c r="C435" t="s">
        <v>2011</v>
      </c>
      <c r="D435" t="s">
        <v>3056</v>
      </c>
      <c r="F435" t="s">
        <v>3054</v>
      </c>
      <c r="G435" t="s">
        <v>3055</v>
      </c>
      <c r="H435" t="s">
        <v>2011</v>
      </c>
      <c r="I435" t="s">
        <v>3056</v>
      </c>
      <c r="K435">
        <f t="shared" si="31"/>
        <v>0</v>
      </c>
      <c r="L435">
        <f t="shared" si="32"/>
        <v>0</v>
      </c>
      <c r="M435">
        <f t="shared" si="33"/>
        <v>0</v>
      </c>
      <c r="N435">
        <f t="shared" si="34"/>
        <v>0</v>
      </c>
      <c r="O435">
        <f t="shared" si="35"/>
        <v>0</v>
      </c>
    </row>
    <row r="436" spans="1:15">
      <c r="A436" t="s">
        <v>3057</v>
      </c>
      <c r="B436" t="s">
        <v>3058</v>
      </c>
      <c r="C436" t="s">
        <v>2011</v>
      </c>
      <c r="D436" t="s">
        <v>3059</v>
      </c>
      <c r="F436" t="s">
        <v>3057</v>
      </c>
      <c r="G436" t="s">
        <v>3058</v>
      </c>
      <c r="H436" t="s">
        <v>2011</v>
      </c>
      <c r="I436" t="s">
        <v>3059</v>
      </c>
      <c r="K436">
        <f t="shared" si="31"/>
        <v>0</v>
      </c>
      <c r="L436">
        <f t="shared" si="32"/>
        <v>0</v>
      </c>
      <c r="M436">
        <f t="shared" si="33"/>
        <v>0</v>
      </c>
      <c r="N436">
        <f t="shared" si="34"/>
        <v>0</v>
      </c>
      <c r="O436">
        <f t="shared" si="35"/>
        <v>0</v>
      </c>
    </row>
    <row r="437" spans="1:15">
      <c r="A437" t="s">
        <v>3060</v>
      </c>
      <c r="B437" t="s">
        <v>3061</v>
      </c>
      <c r="C437" t="s">
        <v>2011</v>
      </c>
      <c r="D437" t="s">
        <v>3062</v>
      </c>
      <c r="F437" t="s">
        <v>3060</v>
      </c>
      <c r="G437" t="s">
        <v>3061</v>
      </c>
      <c r="H437" t="s">
        <v>2011</v>
      </c>
      <c r="I437" t="s">
        <v>3062</v>
      </c>
      <c r="K437">
        <f t="shared" si="31"/>
        <v>0</v>
      </c>
      <c r="L437">
        <f t="shared" si="32"/>
        <v>0</v>
      </c>
      <c r="M437">
        <f t="shared" si="33"/>
        <v>0</v>
      </c>
      <c r="N437">
        <f t="shared" si="34"/>
        <v>0</v>
      </c>
      <c r="O437">
        <f t="shared" si="35"/>
        <v>0</v>
      </c>
    </row>
    <row r="438" spans="1:15">
      <c r="A438" t="s">
        <v>3063</v>
      </c>
      <c r="B438" t="s">
        <v>3064</v>
      </c>
      <c r="C438" t="s">
        <v>2011</v>
      </c>
      <c r="D438" t="s">
        <v>3065</v>
      </c>
      <c r="F438" t="s">
        <v>3063</v>
      </c>
      <c r="G438" t="s">
        <v>3064</v>
      </c>
      <c r="H438" t="s">
        <v>2011</v>
      </c>
      <c r="I438" t="s">
        <v>3065</v>
      </c>
      <c r="K438">
        <f t="shared" si="31"/>
        <v>0</v>
      </c>
      <c r="L438">
        <f t="shared" si="32"/>
        <v>0</v>
      </c>
      <c r="M438">
        <f t="shared" si="33"/>
        <v>0</v>
      </c>
      <c r="N438">
        <f t="shared" si="34"/>
        <v>0</v>
      </c>
      <c r="O438">
        <f t="shared" si="35"/>
        <v>0</v>
      </c>
    </row>
    <row r="439" spans="1:15">
      <c r="A439" t="s">
        <v>3066</v>
      </c>
      <c r="B439" t="s">
        <v>3067</v>
      </c>
      <c r="C439" t="s">
        <v>2011</v>
      </c>
      <c r="D439" t="s">
        <v>3068</v>
      </c>
      <c r="F439" t="s">
        <v>3066</v>
      </c>
      <c r="G439" t="s">
        <v>3067</v>
      </c>
      <c r="H439" t="s">
        <v>2011</v>
      </c>
      <c r="I439" t="s">
        <v>3068</v>
      </c>
      <c r="K439">
        <f t="shared" si="31"/>
        <v>0</v>
      </c>
      <c r="L439">
        <f t="shared" si="32"/>
        <v>0</v>
      </c>
      <c r="M439">
        <f t="shared" si="33"/>
        <v>0</v>
      </c>
      <c r="N439">
        <f t="shared" si="34"/>
        <v>0</v>
      </c>
      <c r="O439">
        <f t="shared" si="35"/>
        <v>0</v>
      </c>
    </row>
    <row r="440" spans="1:15">
      <c r="A440" t="s">
        <v>3069</v>
      </c>
      <c r="B440" t="s">
        <v>3070</v>
      </c>
      <c r="C440" t="s">
        <v>2011</v>
      </c>
      <c r="D440" t="s">
        <v>3071</v>
      </c>
      <c r="F440" t="s">
        <v>3069</v>
      </c>
      <c r="G440" t="s">
        <v>3070</v>
      </c>
      <c r="H440" t="s">
        <v>2011</v>
      </c>
      <c r="I440" t="s">
        <v>3071</v>
      </c>
      <c r="K440">
        <f t="shared" si="31"/>
        <v>0</v>
      </c>
      <c r="L440">
        <f t="shared" si="32"/>
        <v>0</v>
      </c>
      <c r="M440">
        <f t="shared" si="33"/>
        <v>0</v>
      </c>
      <c r="N440">
        <f t="shared" si="34"/>
        <v>0</v>
      </c>
      <c r="O440">
        <f t="shared" si="35"/>
        <v>0</v>
      </c>
    </row>
    <row r="441" spans="1:15">
      <c r="A441" t="s">
        <v>3072</v>
      </c>
      <c r="B441" t="s">
        <v>3073</v>
      </c>
      <c r="C441" t="s">
        <v>2011</v>
      </c>
      <c r="D441" t="s">
        <v>3074</v>
      </c>
      <c r="F441" t="s">
        <v>3072</v>
      </c>
      <c r="G441" t="s">
        <v>3073</v>
      </c>
      <c r="H441" t="s">
        <v>2011</v>
      </c>
      <c r="I441" t="s">
        <v>3074</v>
      </c>
      <c r="K441">
        <f t="shared" si="31"/>
        <v>0</v>
      </c>
      <c r="L441">
        <f t="shared" si="32"/>
        <v>0</v>
      </c>
      <c r="M441">
        <f t="shared" si="33"/>
        <v>0</v>
      </c>
      <c r="N441">
        <f t="shared" si="34"/>
        <v>0</v>
      </c>
      <c r="O441">
        <f t="shared" si="35"/>
        <v>0</v>
      </c>
    </row>
    <row r="442" spans="1:15">
      <c r="A442" t="s">
        <v>3075</v>
      </c>
      <c r="B442" t="s">
        <v>3076</v>
      </c>
      <c r="C442" t="s">
        <v>2011</v>
      </c>
      <c r="D442" t="s">
        <v>3077</v>
      </c>
      <c r="F442" t="s">
        <v>3075</v>
      </c>
      <c r="G442" t="s">
        <v>3076</v>
      </c>
      <c r="H442" t="s">
        <v>2011</v>
      </c>
      <c r="I442" t="s">
        <v>3077</v>
      </c>
      <c r="K442">
        <f t="shared" si="31"/>
        <v>0</v>
      </c>
      <c r="L442">
        <f t="shared" si="32"/>
        <v>0</v>
      </c>
      <c r="M442">
        <f t="shared" si="33"/>
        <v>0</v>
      </c>
      <c r="N442">
        <f t="shared" si="34"/>
        <v>0</v>
      </c>
      <c r="O442">
        <f t="shared" si="35"/>
        <v>0</v>
      </c>
    </row>
    <row r="443" spans="1:15">
      <c r="A443" t="s">
        <v>3078</v>
      </c>
      <c r="B443" t="s">
        <v>3079</v>
      </c>
      <c r="C443" t="s">
        <v>2011</v>
      </c>
      <c r="D443" t="s">
        <v>3080</v>
      </c>
      <c r="F443" t="s">
        <v>3078</v>
      </c>
      <c r="G443" t="s">
        <v>3079</v>
      </c>
      <c r="H443" t="s">
        <v>2011</v>
      </c>
      <c r="I443" t="s">
        <v>3080</v>
      </c>
      <c r="K443">
        <f t="shared" si="31"/>
        <v>0</v>
      </c>
      <c r="L443">
        <f t="shared" si="32"/>
        <v>0</v>
      </c>
      <c r="M443">
        <f t="shared" si="33"/>
        <v>0</v>
      </c>
      <c r="N443">
        <f t="shared" si="34"/>
        <v>0</v>
      </c>
      <c r="O443">
        <f t="shared" si="35"/>
        <v>0</v>
      </c>
    </row>
    <row r="444" spans="1:15">
      <c r="A444" t="s">
        <v>3081</v>
      </c>
      <c r="B444" t="s">
        <v>3082</v>
      </c>
      <c r="C444" t="s">
        <v>2011</v>
      </c>
      <c r="D444" t="s">
        <v>3083</v>
      </c>
      <c r="F444" t="s">
        <v>3081</v>
      </c>
      <c r="G444" t="s">
        <v>3082</v>
      </c>
      <c r="H444" t="s">
        <v>2011</v>
      </c>
      <c r="I444" t="s">
        <v>3083</v>
      </c>
      <c r="K444">
        <f t="shared" si="31"/>
        <v>0</v>
      </c>
      <c r="L444">
        <f t="shared" si="32"/>
        <v>0</v>
      </c>
      <c r="M444">
        <f t="shared" si="33"/>
        <v>0</v>
      </c>
      <c r="N444">
        <f t="shared" si="34"/>
        <v>0</v>
      </c>
      <c r="O444">
        <f t="shared" si="35"/>
        <v>0</v>
      </c>
    </row>
    <row r="445" spans="1:15">
      <c r="A445" t="s">
        <v>3084</v>
      </c>
      <c r="B445" t="s">
        <v>3085</v>
      </c>
      <c r="C445" t="s">
        <v>2011</v>
      </c>
      <c r="D445" t="s">
        <v>3086</v>
      </c>
      <c r="F445" t="s">
        <v>3084</v>
      </c>
      <c r="G445" t="s">
        <v>3085</v>
      </c>
      <c r="H445" t="s">
        <v>2011</v>
      </c>
      <c r="I445" t="s">
        <v>3086</v>
      </c>
      <c r="K445">
        <f t="shared" si="31"/>
        <v>0</v>
      </c>
      <c r="L445">
        <f t="shared" si="32"/>
        <v>0</v>
      </c>
      <c r="M445">
        <f t="shared" si="33"/>
        <v>0</v>
      </c>
      <c r="N445">
        <f t="shared" si="34"/>
        <v>0</v>
      </c>
      <c r="O445">
        <f t="shared" si="35"/>
        <v>0</v>
      </c>
    </row>
    <row r="446" spans="1:15">
      <c r="A446" t="s">
        <v>3087</v>
      </c>
      <c r="B446" t="s">
        <v>3088</v>
      </c>
      <c r="C446" t="s">
        <v>2011</v>
      </c>
      <c r="D446" t="s">
        <v>3089</v>
      </c>
      <c r="F446" t="s">
        <v>3087</v>
      </c>
      <c r="G446" t="s">
        <v>3088</v>
      </c>
      <c r="H446" t="s">
        <v>2011</v>
      </c>
      <c r="I446" t="s">
        <v>3089</v>
      </c>
      <c r="K446">
        <f t="shared" si="31"/>
        <v>0</v>
      </c>
      <c r="L446">
        <f t="shared" si="32"/>
        <v>0</v>
      </c>
      <c r="M446">
        <f t="shared" si="33"/>
        <v>0</v>
      </c>
      <c r="N446">
        <f t="shared" si="34"/>
        <v>0</v>
      </c>
      <c r="O446">
        <f t="shared" si="35"/>
        <v>0</v>
      </c>
    </row>
    <row r="447" spans="1:15">
      <c r="A447" t="s">
        <v>3090</v>
      </c>
      <c r="B447" t="s">
        <v>3091</v>
      </c>
      <c r="C447" t="s">
        <v>2011</v>
      </c>
      <c r="D447" t="s">
        <v>3092</v>
      </c>
      <c r="F447" t="s">
        <v>3090</v>
      </c>
      <c r="G447" t="s">
        <v>3091</v>
      </c>
      <c r="H447" t="s">
        <v>2011</v>
      </c>
      <c r="I447" t="s">
        <v>3092</v>
      </c>
      <c r="K447">
        <f t="shared" si="31"/>
        <v>0</v>
      </c>
      <c r="L447">
        <f t="shared" si="32"/>
        <v>0</v>
      </c>
      <c r="M447">
        <f t="shared" si="33"/>
        <v>0</v>
      </c>
      <c r="N447">
        <f t="shared" si="34"/>
        <v>0</v>
      </c>
      <c r="O447">
        <f t="shared" si="35"/>
        <v>0</v>
      </c>
    </row>
    <row r="448" spans="1:15">
      <c r="A448" t="s">
        <v>3093</v>
      </c>
      <c r="B448" t="s">
        <v>3094</v>
      </c>
      <c r="C448" t="s">
        <v>2011</v>
      </c>
      <c r="D448" t="s">
        <v>3095</v>
      </c>
      <c r="F448" t="s">
        <v>3093</v>
      </c>
      <c r="G448" t="s">
        <v>3094</v>
      </c>
      <c r="H448" t="s">
        <v>2011</v>
      </c>
      <c r="I448" t="s">
        <v>3095</v>
      </c>
      <c r="K448">
        <f t="shared" si="31"/>
        <v>0</v>
      </c>
      <c r="L448">
        <f t="shared" si="32"/>
        <v>0</v>
      </c>
      <c r="M448">
        <f t="shared" si="33"/>
        <v>0</v>
      </c>
      <c r="N448">
        <f t="shared" si="34"/>
        <v>0</v>
      </c>
      <c r="O448">
        <f t="shared" si="35"/>
        <v>0</v>
      </c>
    </row>
    <row r="449" spans="1:15">
      <c r="A449" t="s">
        <v>3096</v>
      </c>
      <c r="B449" t="s">
        <v>3097</v>
      </c>
      <c r="C449" t="s">
        <v>2011</v>
      </c>
      <c r="D449" t="s">
        <v>3098</v>
      </c>
      <c r="F449" t="s">
        <v>3096</v>
      </c>
      <c r="G449" t="s">
        <v>3097</v>
      </c>
      <c r="H449" t="s">
        <v>2011</v>
      </c>
      <c r="I449" t="s">
        <v>3098</v>
      </c>
      <c r="K449">
        <f t="shared" si="31"/>
        <v>0</v>
      </c>
      <c r="L449">
        <f t="shared" si="32"/>
        <v>0</v>
      </c>
      <c r="M449">
        <f t="shared" si="33"/>
        <v>0</v>
      </c>
      <c r="N449">
        <f t="shared" si="34"/>
        <v>0</v>
      </c>
      <c r="O449">
        <f t="shared" si="35"/>
        <v>0</v>
      </c>
    </row>
    <row r="450" spans="1:15">
      <c r="A450" t="s">
        <v>3099</v>
      </c>
      <c r="B450" t="s">
        <v>3100</v>
      </c>
      <c r="C450" t="s">
        <v>2011</v>
      </c>
      <c r="D450" t="s">
        <v>3101</v>
      </c>
      <c r="F450" t="s">
        <v>3099</v>
      </c>
      <c r="G450" t="s">
        <v>3100</v>
      </c>
      <c r="H450" t="s">
        <v>2011</v>
      </c>
      <c r="I450" t="s">
        <v>3101</v>
      </c>
      <c r="K450">
        <f t="shared" ref="K450:K513" si="36">IF(A450&lt;&gt;F450,1,0)</f>
        <v>0</v>
      </c>
      <c r="L450">
        <f t="shared" ref="L450:L513" si="37">IF(B450&lt;&gt;G450,1,0)</f>
        <v>0</v>
      </c>
      <c r="M450">
        <f t="shared" ref="M450:M513" si="38">IF(C450&lt;&gt;H450,1,0)</f>
        <v>0</v>
      </c>
      <c r="N450">
        <f t="shared" ref="N450:N513" si="39">IF(D450&lt;&gt;I450,1,0)</f>
        <v>0</v>
      </c>
      <c r="O450">
        <f t="shared" ref="O450:O513" si="40">IF(E450&lt;&gt;J450,1,0)</f>
        <v>0</v>
      </c>
    </row>
    <row r="451" spans="1:15">
      <c r="A451" t="s">
        <v>3102</v>
      </c>
      <c r="B451" t="s">
        <v>3103</v>
      </c>
      <c r="C451" t="s">
        <v>2011</v>
      </c>
      <c r="D451" t="s">
        <v>3104</v>
      </c>
      <c r="F451" t="s">
        <v>3102</v>
      </c>
      <c r="G451" t="s">
        <v>3103</v>
      </c>
      <c r="H451" t="s">
        <v>2011</v>
      </c>
      <c r="I451" t="s">
        <v>3104</v>
      </c>
      <c r="K451">
        <f t="shared" si="36"/>
        <v>0</v>
      </c>
      <c r="L451">
        <f t="shared" si="37"/>
        <v>0</v>
      </c>
      <c r="M451">
        <f t="shared" si="38"/>
        <v>0</v>
      </c>
      <c r="N451">
        <f t="shared" si="39"/>
        <v>0</v>
      </c>
      <c r="O451">
        <f t="shared" si="40"/>
        <v>0</v>
      </c>
    </row>
    <row r="452" spans="1:15">
      <c r="A452" t="s">
        <v>3105</v>
      </c>
      <c r="B452" t="s">
        <v>3106</v>
      </c>
      <c r="C452" t="s">
        <v>2011</v>
      </c>
      <c r="D452" t="s">
        <v>3107</v>
      </c>
      <c r="F452" t="s">
        <v>3105</v>
      </c>
      <c r="G452" t="s">
        <v>3106</v>
      </c>
      <c r="H452" t="s">
        <v>2011</v>
      </c>
      <c r="I452" t="s">
        <v>3107</v>
      </c>
      <c r="K452">
        <f t="shared" si="36"/>
        <v>0</v>
      </c>
      <c r="L452">
        <f t="shared" si="37"/>
        <v>0</v>
      </c>
      <c r="M452">
        <f t="shared" si="38"/>
        <v>0</v>
      </c>
      <c r="N452">
        <f t="shared" si="39"/>
        <v>0</v>
      </c>
      <c r="O452">
        <f t="shared" si="40"/>
        <v>0</v>
      </c>
    </row>
    <row r="453" spans="1:15">
      <c r="A453" t="s">
        <v>3108</v>
      </c>
      <c r="B453" t="s">
        <v>3109</v>
      </c>
      <c r="C453" t="s">
        <v>2011</v>
      </c>
      <c r="D453" t="s">
        <v>3110</v>
      </c>
      <c r="F453" t="s">
        <v>3108</v>
      </c>
      <c r="G453" t="s">
        <v>3109</v>
      </c>
      <c r="H453" t="s">
        <v>2011</v>
      </c>
      <c r="I453" t="s">
        <v>3110</v>
      </c>
      <c r="K453">
        <f t="shared" si="36"/>
        <v>0</v>
      </c>
      <c r="L453">
        <f t="shared" si="37"/>
        <v>0</v>
      </c>
      <c r="M453">
        <f t="shared" si="38"/>
        <v>0</v>
      </c>
      <c r="N453">
        <f t="shared" si="39"/>
        <v>0</v>
      </c>
      <c r="O453">
        <f t="shared" si="40"/>
        <v>0</v>
      </c>
    </row>
    <row r="454" spans="1:15">
      <c r="A454" t="s">
        <v>3111</v>
      </c>
      <c r="B454" t="s">
        <v>3112</v>
      </c>
      <c r="C454" t="s">
        <v>2011</v>
      </c>
      <c r="D454" t="s">
        <v>3113</v>
      </c>
      <c r="F454" t="s">
        <v>3111</v>
      </c>
      <c r="G454" t="s">
        <v>3112</v>
      </c>
      <c r="H454" t="s">
        <v>2011</v>
      </c>
      <c r="I454" t="s">
        <v>3113</v>
      </c>
      <c r="K454">
        <f t="shared" si="36"/>
        <v>0</v>
      </c>
      <c r="L454">
        <f t="shared" si="37"/>
        <v>0</v>
      </c>
      <c r="M454">
        <f t="shared" si="38"/>
        <v>0</v>
      </c>
      <c r="N454">
        <f t="shared" si="39"/>
        <v>0</v>
      </c>
      <c r="O454">
        <f t="shared" si="40"/>
        <v>0</v>
      </c>
    </row>
    <row r="455" spans="1:15">
      <c r="A455" t="s">
        <v>3114</v>
      </c>
      <c r="B455" t="s">
        <v>3115</v>
      </c>
      <c r="C455" t="s">
        <v>2011</v>
      </c>
      <c r="D455" t="s">
        <v>3116</v>
      </c>
      <c r="F455" t="s">
        <v>3114</v>
      </c>
      <c r="G455" t="s">
        <v>3115</v>
      </c>
      <c r="H455" t="s">
        <v>2011</v>
      </c>
      <c r="I455" t="s">
        <v>3116</v>
      </c>
      <c r="K455">
        <f t="shared" si="36"/>
        <v>0</v>
      </c>
      <c r="L455">
        <f t="shared" si="37"/>
        <v>0</v>
      </c>
      <c r="M455">
        <f t="shared" si="38"/>
        <v>0</v>
      </c>
      <c r="N455">
        <f t="shared" si="39"/>
        <v>0</v>
      </c>
      <c r="O455">
        <f t="shared" si="40"/>
        <v>0</v>
      </c>
    </row>
    <row r="456" spans="1:15">
      <c r="A456" t="s">
        <v>3117</v>
      </c>
      <c r="B456" t="s">
        <v>3118</v>
      </c>
      <c r="C456" t="s">
        <v>2011</v>
      </c>
      <c r="D456" t="s">
        <v>3119</v>
      </c>
      <c r="F456" t="s">
        <v>3117</v>
      </c>
      <c r="G456" t="s">
        <v>3118</v>
      </c>
      <c r="H456" t="s">
        <v>2011</v>
      </c>
      <c r="I456" t="s">
        <v>3119</v>
      </c>
      <c r="K456">
        <f t="shared" si="36"/>
        <v>0</v>
      </c>
      <c r="L456">
        <f t="shared" si="37"/>
        <v>0</v>
      </c>
      <c r="M456">
        <f t="shared" si="38"/>
        <v>0</v>
      </c>
      <c r="N456">
        <f t="shared" si="39"/>
        <v>0</v>
      </c>
      <c r="O456">
        <f t="shared" si="40"/>
        <v>0</v>
      </c>
    </row>
    <row r="457" spans="1:15">
      <c r="A457" t="s">
        <v>3120</v>
      </c>
      <c r="B457" t="s">
        <v>3121</v>
      </c>
      <c r="C457" t="s">
        <v>2011</v>
      </c>
      <c r="D457" t="s">
        <v>3122</v>
      </c>
      <c r="F457" t="s">
        <v>3120</v>
      </c>
      <c r="G457" t="s">
        <v>3121</v>
      </c>
      <c r="H457" t="s">
        <v>2011</v>
      </c>
      <c r="I457" t="s">
        <v>3122</v>
      </c>
      <c r="K457">
        <f t="shared" si="36"/>
        <v>0</v>
      </c>
      <c r="L457">
        <f t="shared" si="37"/>
        <v>0</v>
      </c>
      <c r="M457">
        <f t="shared" si="38"/>
        <v>0</v>
      </c>
      <c r="N457">
        <f t="shared" si="39"/>
        <v>0</v>
      </c>
      <c r="O457">
        <f t="shared" si="40"/>
        <v>0</v>
      </c>
    </row>
    <row r="458" spans="1:15">
      <c r="A458" t="s">
        <v>3123</v>
      </c>
      <c r="B458" t="s">
        <v>3124</v>
      </c>
      <c r="C458" t="s">
        <v>2011</v>
      </c>
      <c r="D458" t="s">
        <v>3125</v>
      </c>
      <c r="F458" t="s">
        <v>3123</v>
      </c>
      <c r="G458" t="s">
        <v>3124</v>
      </c>
      <c r="H458" t="s">
        <v>2011</v>
      </c>
      <c r="I458" t="s">
        <v>3125</v>
      </c>
      <c r="K458">
        <f t="shared" si="36"/>
        <v>0</v>
      </c>
      <c r="L458">
        <f t="shared" si="37"/>
        <v>0</v>
      </c>
      <c r="M458">
        <f t="shared" si="38"/>
        <v>0</v>
      </c>
      <c r="N458">
        <f t="shared" si="39"/>
        <v>0</v>
      </c>
      <c r="O458">
        <f t="shared" si="40"/>
        <v>0</v>
      </c>
    </row>
    <row r="459" spans="1:15">
      <c r="A459" t="s">
        <v>3126</v>
      </c>
      <c r="B459" t="s">
        <v>3127</v>
      </c>
      <c r="C459" t="s">
        <v>2011</v>
      </c>
      <c r="D459" t="s">
        <v>3128</v>
      </c>
      <c r="F459" t="s">
        <v>3126</v>
      </c>
      <c r="G459" t="s">
        <v>3127</v>
      </c>
      <c r="H459" t="s">
        <v>2011</v>
      </c>
      <c r="I459" t="s">
        <v>3128</v>
      </c>
      <c r="K459">
        <f t="shared" si="36"/>
        <v>0</v>
      </c>
      <c r="L459">
        <f t="shared" si="37"/>
        <v>0</v>
      </c>
      <c r="M459">
        <f t="shared" si="38"/>
        <v>0</v>
      </c>
      <c r="N459">
        <f t="shared" si="39"/>
        <v>0</v>
      </c>
      <c r="O459">
        <f t="shared" si="40"/>
        <v>0</v>
      </c>
    </row>
    <row r="460" spans="1:15">
      <c r="A460" t="s">
        <v>3129</v>
      </c>
      <c r="B460" t="s">
        <v>3130</v>
      </c>
      <c r="C460" t="s">
        <v>2011</v>
      </c>
      <c r="D460" t="s">
        <v>3131</v>
      </c>
      <c r="F460" t="s">
        <v>3129</v>
      </c>
      <c r="G460" t="s">
        <v>3130</v>
      </c>
      <c r="H460" t="s">
        <v>2011</v>
      </c>
      <c r="I460" t="s">
        <v>3131</v>
      </c>
      <c r="K460">
        <f t="shared" si="36"/>
        <v>0</v>
      </c>
      <c r="L460">
        <f t="shared" si="37"/>
        <v>0</v>
      </c>
      <c r="M460">
        <f t="shared" si="38"/>
        <v>0</v>
      </c>
      <c r="N460">
        <f t="shared" si="39"/>
        <v>0</v>
      </c>
      <c r="O460">
        <f t="shared" si="40"/>
        <v>0</v>
      </c>
    </row>
    <row r="461" spans="1:15">
      <c r="A461" t="s">
        <v>3132</v>
      </c>
      <c r="B461" t="s">
        <v>3133</v>
      </c>
      <c r="C461" t="s">
        <v>2011</v>
      </c>
      <c r="D461" t="s">
        <v>3134</v>
      </c>
      <c r="F461" t="s">
        <v>3132</v>
      </c>
      <c r="G461" t="s">
        <v>3133</v>
      </c>
      <c r="H461" t="s">
        <v>2011</v>
      </c>
      <c r="I461" t="s">
        <v>3134</v>
      </c>
      <c r="K461">
        <f t="shared" si="36"/>
        <v>0</v>
      </c>
      <c r="L461">
        <f t="shared" si="37"/>
        <v>0</v>
      </c>
      <c r="M461">
        <f t="shared" si="38"/>
        <v>0</v>
      </c>
      <c r="N461">
        <f t="shared" si="39"/>
        <v>0</v>
      </c>
      <c r="O461">
        <f t="shared" si="40"/>
        <v>0</v>
      </c>
    </row>
    <row r="462" spans="1:15">
      <c r="A462" t="s">
        <v>3135</v>
      </c>
      <c r="B462" t="s">
        <v>3136</v>
      </c>
      <c r="C462" t="s">
        <v>2011</v>
      </c>
      <c r="D462" t="s">
        <v>3137</v>
      </c>
      <c r="F462" t="s">
        <v>3135</v>
      </c>
      <c r="G462" t="s">
        <v>3136</v>
      </c>
      <c r="H462" t="s">
        <v>2011</v>
      </c>
      <c r="I462" t="s">
        <v>3137</v>
      </c>
      <c r="K462">
        <f t="shared" si="36"/>
        <v>0</v>
      </c>
      <c r="L462">
        <f t="shared" si="37"/>
        <v>0</v>
      </c>
      <c r="M462">
        <f t="shared" si="38"/>
        <v>0</v>
      </c>
      <c r="N462">
        <f t="shared" si="39"/>
        <v>0</v>
      </c>
      <c r="O462">
        <f t="shared" si="40"/>
        <v>0</v>
      </c>
    </row>
    <row r="463" spans="1:15">
      <c r="A463" t="s">
        <v>3138</v>
      </c>
      <c r="B463" t="s">
        <v>3139</v>
      </c>
      <c r="C463" t="s">
        <v>2011</v>
      </c>
      <c r="D463" t="s">
        <v>3140</v>
      </c>
      <c r="F463" t="s">
        <v>3138</v>
      </c>
      <c r="G463" t="s">
        <v>3139</v>
      </c>
      <c r="H463" t="s">
        <v>2011</v>
      </c>
      <c r="I463" t="s">
        <v>3140</v>
      </c>
      <c r="K463">
        <f t="shared" si="36"/>
        <v>0</v>
      </c>
      <c r="L463">
        <f t="shared" si="37"/>
        <v>0</v>
      </c>
      <c r="M463">
        <f t="shared" si="38"/>
        <v>0</v>
      </c>
      <c r="N463">
        <f t="shared" si="39"/>
        <v>0</v>
      </c>
      <c r="O463">
        <f t="shared" si="40"/>
        <v>0</v>
      </c>
    </row>
    <row r="464" spans="1:15">
      <c r="A464" t="s">
        <v>3141</v>
      </c>
      <c r="B464" t="s">
        <v>3142</v>
      </c>
      <c r="C464" t="s">
        <v>2011</v>
      </c>
      <c r="D464" t="s">
        <v>3143</v>
      </c>
      <c r="F464" t="s">
        <v>3141</v>
      </c>
      <c r="G464" t="s">
        <v>3142</v>
      </c>
      <c r="H464" t="s">
        <v>2011</v>
      </c>
      <c r="I464" t="s">
        <v>3143</v>
      </c>
      <c r="K464">
        <f t="shared" si="36"/>
        <v>0</v>
      </c>
      <c r="L464">
        <f t="shared" si="37"/>
        <v>0</v>
      </c>
      <c r="M464">
        <f t="shared" si="38"/>
        <v>0</v>
      </c>
      <c r="N464">
        <f t="shared" si="39"/>
        <v>0</v>
      </c>
      <c r="O464">
        <f t="shared" si="40"/>
        <v>0</v>
      </c>
    </row>
    <row r="465" spans="1:15">
      <c r="A465" t="s">
        <v>3144</v>
      </c>
      <c r="B465" t="s">
        <v>3145</v>
      </c>
      <c r="C465" t="s">
        <v>2011</v>
      </c>
      <c r="D465" t="s">
        <v>3146</v>
      </c>
      <c r="F465" t="s">
        <v>3144</v>
      </c>
      <c r="G465" t="s">
        <v>3145</v>
      </c>
      <c r="H465" t="s">
        <v>2011</v>
      </c>
      <c r="I465" t="s">
        <v>3146</v>
      </c>
      <c r="K465">
        <f t="shared" si="36"/>
        <v>0</v>
      </c>
      <c r="L465">
        <f t="shared" si="37"/>
        <v>0</v>
      </c>
      <c r="M465">
        <f t="shared" si="38"/>
        <v>0</v>
      </c>
      <c r="N465">
        <f t="shared" si="39"/>
        <v>0</v>
      </c>
      <c r="O465">
        <f t="shared" si="40"/>
        <v>0</v>
      </c>
    </row>
    <row r="466" spans="1:15">
      <c r="A466" t="s">
        <v>3147</v>
      </c>
      <c r="B466" t="s">
        <v>3148</v>
      </c>
      <c r="C466" t="s">
        <v>2011</v>
      </c>
      <c r="D466" t="s">
        <v>3149</v>
      </c>
      <c r="F466" t="s">
        <v>3147</v>
      </c>
      <c r="G466" t="s">
        <v>3148</v>
      </c>
      <c r="H466" t="s">
        <v>2011</v>
      </c>
      <c r="I466" t="s">
        <v>3149</v>
      </c>
      <c r="K466">
        <f t="shared" si="36"/>
        <v>0</v>
      </c>
      <c r="L466">
        <f t="shared" si="37"/>
        <v>0</v>
      </c>
      <c r="M466">
        <f t="shared" si="38"/>
        <v>0</v>
      </c>
      <c r="N466">
        <f t="shared" si="39"/>
        <v>0</v>
      </c>
      <c r="O466">
        <f t="shared" si="40"/>
        <v>0</v>
      </c>
    </row>
    <row r="467" spans="1:15">
      <c r="A467" t="s">
        <v>3150</v>
      </c>
      <c r="B467" t="s">
        <v>3151</v>
      </c>
      <c r="C467" t="s">
        <v>2011</v>
      </c>
      <c r="D467" t="s">
        <v>3152</v>
      </c>
      <c r="F467" t="s">
        <v>3150</v>
      </c>
      <c r="G467" t="s">
        <v>3151</v>
      </c>
      <c r="H467" t="s">
        <v>2011</v>
      </c>
      <c r="I467" t="s">
        <v>3152</v>
      </c>
      <c r="K467">
        <f t="shared" si="36"/>
        <v>0</v>
      </c>
      <c r="L467">
        <f t="shared" si="37"/>
        <v>0</v>
      </c>
      <c r="M467">
        <f t="shared" si="38"/>
        <v>0</v>
      </c>
      <c r="N467">
        <f t="shared" si="39"/>
        <v>0</v>
      </c>
      <c r="O467">
        <f t="shared" si="40"/>
        <v>0</v>
      </c>
    </row>
    <row r="468" spans="1:15">
      <c r="A468" t="s">
        <v>3153</v>
      </c>
      <c r="B468" t="s">
        <v>3154</v>
      </c>
      <c r="C468" t="s">
        <v>2011</v>
      </c>
      <c r="D468" t="s">
        <v>3155</v>
      </c>
      <c r="F468" t="s">
        <v>3153</v>
      </c>
      <c r="G468" t="s">
        <v>3154</v>
      </c>
      <c r="H468" t="s">
        <v>2011</v>
      </c>
      <c r="I468" t="s">
        <v>3155</v>
      </c>
      <c r="K468">
        <f t="shared" si="36"/>
        <v>0</v>
      </c>
      <c r="L468">
        <f t="shared" si="37"/>
        <v>0</v>
      </c>
      <c r="M468">
        <f t="shared" si="38"/>
        <v>0</v>
      </c>
      <c r="N468">
        <f t="shared" si="39"/>
        <v>0</v>
      </c>
      <c r="O468">
        <f t="shared" si="40"/>
        <v>0</v>
      </c>
    </row>
    <row r="469" spans="1:15">
      <c r="A469" t="s">
        <v>3156</v>
      </c>
      <c r="B469" t="s">
        <v>3157</v>
      </c>
      <c r="C469" t="s">
        <v>2011</v>
      </c>
      <c r="D469" t="s">
        <v>3158</v>
      </c>
      <c r="F469" t="s">
        <v>3156</v>
      </c>
      <c r="G469" t="s">
        <v>3157</v>
      </c>
      <c r="H469" t="s">
        <v>2011</v>
      </c>
      <c r="I469" t="s">
        <v>3158</v>
      </c>
      <c r="K469">
        <f t="shared" si="36"/>
        <v>0</v>
      </c>
      <c r="L469">
        <f t="shared" si="37"/>
        <v>0</v>
      </c>
      <c r="M469">
        <f t="shared" si="38"/>
        <v>0</v>
      </c>
      <c r="N469">
        <f t="shared" si="39"/>
        <v>0</v>
      </c>
      <c r="O469">
        <f t="shared" si="40"/>
        <v>0</v>
      </c>
    </row>
    <row r="470" spans="1:15">
      <c r="A470" t="s">
        <v>3159</v>
      </c>
      <c r="B470" t="s">
        <v>3160</v>
      </c>
      <c r="C470" t="s">
        <v>2011</v>
      </c>
      <c r="D470" t="s">
        <v>3161</v>
      </c>
      <c r="F470" t="s">
        <v>3159</v>
      </c>
      <c r="G470" t="s">
        <v>3160</v>
      </c>
      <c r="H470" t="s">
        <v>2011</v>
      </c>
      <c r="I470" t="s">
        <v>3161</v>
      </c>
      <c r="K470">
        <f t="shared" si="36"/>
        <v>0</v>
      </c>
      <c r="L470">
        <f t="shared" si="37"/>
        <v>0</v>
      </c>
      <c r="M470">
        <f t="shared" si="38"/>
        <v>0</v>
      </c>
      <c r="N470">
        <f t="shared" si="39"/>
        <v>0</v>
      </c>
      <c r="O470">
        <f t="shared" si="40"/>
        <v>0</v>
      </c>
    </row>
    <row r="471" spans="1:15">
      <c r="A471" t="s">
        <v>3162</v>
      </c>
      <c r="B471" t="s">
        <v>3163</v>
      </c>
      <c r="C471" t="s">
        <v>2011</v>
      </c>
      <c r="D471" t="s">
        <v>3164</v>
      </c>
      <c r="F471" t="s">
        <v>3162</v>
      </c>
      <c r="G471" t="s">
        <v>3163</v>
      </c>
      <c r="H471" t="s">
        <v>2011</v>
      </c>
      <c r="I471" t="s">
        <v>3164</v>
      </c>
      <c r="K471">
        <f t="shared" si="36"/>
        <v>0</v>
      </c>
      <c r="L471">
        <f t="shared" si="37"/>
        <v>0</v>
      </c>
      <c r="M471">
        <f t="shared" si="38"/>
        <v>0</v>
      </c>
      <c r="N471">
        <f t="shared" si="39"/>
        <v>0</v>
      </c>
      <c r="O471">
        <f t="shared" si="40"/>
        <v>0</v>
      </c>
    </row>
    <row r="472" spans="1:15">
      <c r="A472" t="s">
        <v>3165</v>
      </c>
      <c r="B472" t="s">
        <v>3166</v>
      </c>
      <c r="C472" t="s">
        <v>2011</v>
      </c>
      <c r="D472" t="s">
        <v>3167</v>
      </c>
      <c r="F472" t="s">
        <v>3165</v>
      </c>
      <c r="G472" t="s">
        <v>3166</v>
      </c>
      <c r="H472" t="s">
        <v>2011</v>
      </c>
      <c r="I472" t="s">
        <v>3167</v>
      </c>
      <c r="K472">
        <f t="shared" si="36"/>
        <v>0</v>
      </c>
      <c r="L472">
        <f t="shared" si="37"/>
        <v>0</v>
      </c>
      <c r="M472">
        <f t="shared" si="38"/>
        <v>0</v>
      </c>
      <c r="N472">
        <f t="shared" si="39"/>
        <v>0</v>
      </c>
      <c r="O472">
        <f t="shared" si="40"/>
        <v>0</v>
      </c>
    </row>
    <row r="473" spans="1:15">
      <c r="A473" t="s">
        <v>3168</v>
      </c>
      <c r="B473" t="s">
        <v>3169</v>
      </c>
      <c r="C473" t="s">
        <v>2011</v>
      </c>
      <c r="D473" t="s">
        <v>3170</v>
      </c>
      <c r="F473" t="s">
        <v>3168</v>
      </c>
      <c r="G473" t="s">
        <v>3169</v>
      </c>
      <c r="H473" t="s">
        <v>2011</v>
      </c>
      <c r="I473" t="s">
        <v>3170</v>
      </c>
      <c r="K473">
        <f t="shared" si="36"/>
        <v>0</v>
      </c>
      <c r="L473">
        <f t="shared" si="37"/>
        <v>0</v>
      </c>
      <c r="M473">
        <f t="shared" si="38"/>
        <v>0</v>
      </c>
      <c r="N473">
        <f t="shared" si="39"/>
        <v>0</v>
      </c>
      <c r="O473">
        <f t="shared" si="40"/>
        <v>0</v>
      </c>
    </row>
    <row r="474" spans="1:15">
      <c r="A474" t="s">
        <v>3171</v>
      </c>
      <c r="B474" t="s">
        <v>3172</v>
      </c>
      <c r="C474" t="s">
        <v>2011</v>
      </c>
      <c r="D474" t="s">
        <v>3173</v>
      </c>
      <c r="F474" t="s">
        <v>3171</v>
      </c>
      <c r="G474" t="s">
        <v>3172</v>
      </c>
      <c r="H474" t="s">
        <v>2011</v>
      </c>
      <c r="I474" t="s">
        <v>3173</v>
      </c>
      <c r="K474">
        <f t="shared" si="36"/>
        <v>0</v>
      </c>
      <c r="L474">
        <f t="shared" si="37"/>
        <v>0</v>
      </c>
      <c r="M474">
        <f t="shared" si="38"/>
        <v>0</v>
      </c>
      <c r="N474">
        <f t="shared" si="39"/>
        <v>0</v>
      </c>
      <c r="O474">
        <f t="shared" si="40"/>
        <v>0</v>
      </c>
    </row>
    <row r="475" spans="1:15">
      <c r="A475" t="s">
        <v>3174</v>
      </c>
      <c r="B475" t="s">
        <v>3175</v>
      </c>
      <c r="C475" t="s">
        <v>2011</v>
      </c>
      <c r="F475" t="s">
        <v>3174</v>
      </c>
      <c r="G475" t="s">
        <v>3175</v>
      </c>
      <c r="H475" t="s">
        <v>2011</v>
      </c>
      <c r="K475">
        <f t="shared" si="36"/>
        <v>0</v>
      </c>
      <c r="L475">
        <f t="shared" si="37"/>
        <v>0</v>
      </c>
      <c r="M475">
        <f t="shared" si="38"/>
        <v>0</v>
      </c>
      <c r="N475">
        <f t="shared" si="39"/>
        <v>0</v>
      </c>
      <c r="O475">
        <f t="shared" si="40"/>
        <v>0</v>
      </c>
    </row>
    <row r="476" spans="1:15">
      <c r="A476" t="s">
        <v>3176</v>
      </c>
      <c r="B476" t="s">
        <v>3177</v>
      </c>
      <c r="C476" t="s">
        <v>2011</v>
      </c>
      <c r="F476" t="s">
        <v>3176</v>
      </c>
      <c r="G476" t="s">
        <v>3177</v>
      </c>
      <c r="H476" t="s">
        <v>2011</v>
      </c>
      <c r="K476">
        <f t="shared" si="36"/>
        <v>0</v>
      </c>
      <c r="L476">
        <f t="shared" si="37"/>
        <v>0</v>
      </c>
      <c r="M476">
        <f t="shared" si="38"/>
        <v>0</v>
      </c>
      <c r="N476">
        <f t="shared" si="39"/>
        <v>0</v>
      </c>
      <c r="O476">
        <f t="shared" si="40"/>
        <v>0</v>
      </c>
    </row>
    <row r="477" spans="1:15">
      <c r="A477" t="s">
        <v>3178</v>
      </c>
      <c r="B477" t="s">
        <v>3179</v>
      </c>
      <c r="C477" t="s">
        <v>2011</v>
      </c>
      <c r="F477" t="s">
        <v>3178</v>
      </c>
      <c r="G477" t="s">
        <v>3179</v>
      </c>
      <c r="H477" t="s">
        <v>2011</v>
      </c>
      <c r="K477">
        <f t="shared" si="36"/>
        <v>0</v>
      </c>
      <c r="L477">
        <f t="shared" si="37"/>
        <v>0</v>
      </c>
      <c r="M477">
        <f t="shared" si="38"/>
        <v>0</v>
      </c>
      <c r="N477">
        <f t="shared" si="39"/>
        <v>0</v>
      </c>
      <c r="O477">
        <f t="shared" si="40"/>
        <v>0</v>
      </c>
    </row>
    <row r="478" spans="1:15">
      <c r="A478" t="s">
        <v>3180</v>
      </c>
      <c r="B478" t="s">
        <v>3181</v>
      </c>
      <c r="C478" t="s">
        <v>2011</v>
      </c>
      <c r="D478" t="s">
        <v>3182</v>
      </c>
      <c r="F478" t="s">
        <v>3180</v>
      </c>
      <c r="G478" t="s">
        <v>3181</v>
      </c>
      <c r="H478" t="s">
        <v>2011</v>
      </c>
      <c r="I478" t="s">
        <v>3182</v>
      </c>
      <c r="K478">
        <f t="shared" si="36"/>
        <v>0</v>
      </c>
      <c r="L478">
        <f t="shared" si="37"/>
        <v>0</v>
      </c>
      <c r="M478">
        <f t="shared" si="38"/>
        <v>0</v>
      </c>
      <c r="N478">
        <f t="shared" si="39"/>
        <v>0</v>
      </c>
      <c r="O478">
        <f t="shared" si="40"/>
        <v>0</v>
      </c>
    </row>
    <row r="479" spans="1:15">
      <c r="A479" t="s">
        <v>3183</v>
      </c>
      <c r="B479" t="s">
        <v>3184</v>
      </c>
      <c r="C479" t="s">
        <v>2011</v>
      </c>
      <c r="D479" t="s">
        <v>3185</v>
      </c>
      <c r="F479" t="s">
        <v>3183</v>
      </c>
      <c r="G479" t="s">
        <v>3184</v>
      </c>
      <c r="H479" t="s">
        <v>2011</v>
      </c>
      <c r="I479" t="s">
        <v>3185</v>
      </c>
      <c r="K479">
        <f t="shared" si="36"/>
        <v>0</v>
      </c>
      <c r="L479">
        <f t="shared" si="37"/>
        <v>0</v>
      </c>
      <c r="M479">
        <f t="shared" si="38"/>
        <v>0</v>
      </c>
      <c r="N479">
        <f t="shared" si="39"/>
        <v>0</v>
      </c>
      <c r="O479">
        <f t="shared" si="40"/>
        <v>0</v>
      </c>
    </row>
    <row r="480" spans="1:15">
      <c r="A480" t="s">
        <v>3186</v>
      </c>
      <c r="B480" t="s">
        <v>3187</v>
      </c>
      <c r="C480" t="s">
        <v>2011</v>
      </c>
      <c r="D480" t="s">
        <v>3188</v>
      </c>
      <c r="F480" t="s">
        <v>3186</v>
      </c>
      <c r="G480" t="s">
        <v>3187</v>
      </c>
      <c r="H480" t="s">
        <v>2011</v>
      </c>
      <c r="I480" t="s">
        <v>3188</v>
      </c>
      <c r="K480">
        <f t="shared" si="36"/>
        <v>0</v>
      </c>
      <c r="L480">
        <f t="shared" si="37"/>
        <v>0</v>
      </c>
      <c r="M480">
        <f t="shared" si="38"/>
        <v>0</v>
      </c>
      <c r="N480">
        <f t="shared" si="39"/>
        <v>0</v>
      </c>
      <c r="O480">
        <f t="shared" si="40"/>
        <v>0</v>
      </c>
    </row>
    <row r="481" spans="1:15">
      <c r="A481" t="s">
        <v>3189</v>
      </c>
      <c r="B481" t="s">
        <v>3190</v>
      </c>
      <c r="C481" t="s">
        <v>2011</v>
      </c>
      <c r="D481" t="s">
        <v>3191</v>
      </c>
      <c r="F481" t="s">
        <v>3189</v>
      </c>
      <c r="G481" t="s">
        <v>3190</v>
      </c>
      <c r="H481" t="s">
        <v>2011</v>
      </c>
      <c r="I481" t="s">
        <v>3191</v>
      </c>
      <c r="K481">
        <f t="shared" si="36"/>
        <v>0</v>
      </c>
      <c r="L481">
        <f t="shared" si="37"/>
        <v>0</v>
      </c>
      <c r="M481">
        <f t="shared" si="38"/>
        <v>0</v>
      </c>
      <c r="N481">
        <f t="shared" si="39"/>
        <v>0</v>
      </c>
      <c r="O481">
        <f t="shared" si="40"/>
        <v>0</v>
      </c>
    </row>
    <row r="482" spans="1:15">
      <c r="A482" t="s">
        <v>3192</v>
      </c>
      <c r="B482" t="s">
        <v>3193</v>
      </c>
      <c r="C482" t="s">
        <v>2011</v>
      </c>
      <c r="D482" t="s">
        <v>3194</v>
      </c>
      <c r="F482" t="s">
        <v>3192</v>
      </c>
      <c r="G482" t="s">
        <v>3193</v>
      </c>
      <c r="H482" t="s">
        <v>2011</v>
      </c>
      <c r="I482" t="s">
        <v>3194</v>
      </c>
      <c r="K482">
        <f t="shared" si="36"/>
        <v>0</v>
      </c>
      <c r="L482">
        <f t="shared" si="37"/>
        <v>0</v>
      </c>
      <c r="M482">
        <f t="shared" si="38"/>
        <v>0</v>
      </c>
      <c r="N482">
        <f t="shared" si="39"/>
        <v>0</v>
      </c>
      <c r="O482">
        <f t="shared" si="40"/>
        <v>0</v>
      </c>
    </row>
    <row r="483" spans="1:15">
      <c r="A483" t="s">
        <v>3195</v>
      </c>
      <c r="B483" t="s">
        <v>3196</v>
      </c>
      <c r="C483" t="s">
        <v>2011</v>
      </c>
      <c r="D483" t="s">
        <v>3197</v>
      </c>
      <c r="F483" t="s">
        <v>3195</v>
      </c>
      <c r="G483" t="s">
        <v>3196</v>
      </c>
      <c r="H483" t="s">
        <v>2011</v>
      </c>
      <c r="I483" t="s">
        <v>3197</v>
      </c>
      <c r="K483">
        <f t="shared" si="36"/>
        <v>0</v>
      </c>
      <c r="L483">
        <f t="shared" si="37"/>
        <v>0</v>
      </c>
      <c r="M483">
        <f t="shared" si="38"/>
        <v>0</v>
      </c>
      <c r="N483">
        <f t="shared" si="39"/>
        <v>0</v>
      </c>
      <c r="O483">
        <f t="shared" si="40"/>
        <v>0</v>
      </c>
    </row>
    <row r="484" spans="1:15">
      <c r="A484" t="s">
        <v>3198</v>
      </c>
      <c r="B484" t="s">
        <v>3199</v>
      </c>
      <c r="C484" t="s">
        <v>2011</v>
      </c>
      <c r="D484" t="s">
        <v>3200</v>
      </c>
      <c r="F484" t="s">
        <v>3198</v>
      </c>
      <c r="G484" t="s">
        <v>3199</v>
      </c>
      <c r="H484" t="s">
        <v>2011</v>
      </c>
      <c r="I484" t="s">
        <v>3200</v>
      </c>
      <c r="K484">
        <f t="shared" si="36"/>
        <v>0</v>
      </c>
      <c r="L484">
        <f t="shared" si="37"/>
        <v>0</v>
      </c>
      <c r="M484">
        <f t="shared" si="38"/>
        <v>0</v>
      </c>
      <c r="N484">
        <f t="shared" si="39"/>
        <v>0</v>
      </c>
      <c r="O484">
        <f t="shared" si="40"/>
        <v>0</v>
      </c>
    </row>
    <row r="485" spans="1:15">
      <c r="A485" t="s">
        <v>3201</v>
      </c>
      <c r="B485" t="s">
        <v>3202</v>
      </c>
      <c r="C485" t="s">
        <v>2011</v>
      </c>
      <c r="D485" t="s">
        <v>3203</v>
      </c>
      <c r="F485" t="s">
        <v>3201</v>
      </c>
      <c r="G485" t="s">
        <v>3202</v>
      </c>
      <c r="H485" t="s">
        <v>2011</v>
      </c>
      <c r="I485" t="s">
        <v>3203</v>
      </c>
      <c r="K485">
        <f t="shared" si="36"/>
        <v>0</v>
      </c>
      <c r="L485">
        <f t="shared" si="37"/>
        <v>0</v>
      </c>
      <c r="M485">
        <f t="shared" si="38"/>
        <v>0</v>
      </c>
      <c r="N485">
        <f t="shared" si="39"/>
        <v>0</v>
      </c>
      <c r="O485">
        <f t="shared" si="40"/>
        <v>0</v>
      </c>
    </row>
    <row r="486" spans="1:15">
      <c r="A486" t="s">
        <v>3204</v>
      </c>
      <c r="B486" t="s">
        <v>3205</v>
      </c>
      <c r="C486" t="s">
        <v>2011</v>
      </c>
      <c r="D486" t="s">
        <v>3206</v>
      </c>
      <c r="F486" t="s">
        <v>3204</v>
      </c>
      <c r="G486" t="s">
        <v>3205</v>
      </c>
      <c r="H486" t="s">
        <v>2011</v>
      </c>
      <c r="I486" t="s">
        <v>3206</v>
      </c>
      <c r="K486">
        <f t="shared" si="36"/>
        <v>0</v>
      </c>
      <c r="L486">
        <f t="shared" si="37"/>
        <v>0</v>
      </c>
      <c r="M486">
        <f t="shared" si="38"/>
        <v>0</v>
      </c>
      <c r="N486">
        <f t="shared" si="39"/>
        <v>0</v>
      </c>
      <c r="O486">
        <f t="shared" si="40"/>
        <v>0</v>
      </c>
    </row>
    <row r="487" spans="1:15">
      <c r="A487" t="s">
        <v>3207</v>
      </c>
      <c r="B487" t="s">
        <v>3208</v>
      </c>
      <c r="C487" t="s">
        <v>2011</v>
      </c>
      <c r="D487" t="s">
        <v>3209</v>
      </c>
      <c r="F487" t="s">
        <v>3207</v>
      </c>
      <c r="G487" t="s">
        <v>3208</v>
      </c>
      <c r="H487" t="s">
        <v>2011</v>
      </c>
      <c r="I487" t="s">
        <v>3209</v>
      </c>
      <c r="K487">
        <f t="shared" si="36"/>
        <v>0</v>
      </c>
      <c r="L487">
        <f t="shared" si="37"/>
        <v>0</v>
      </c>
      <c r="M487">
        <f t="shared" si="38"/>
        <v>0</v>
      </c>
      <c r="N487">
        <f t="shared" si="39"/>
        <v>0</v>
      </c>
      <c r="O487">
        <f t="shared" si="40"/>
        <v>0</v>
      </c>
    </row>
    <row r="488" spans="1:15">
      <c r="A488" t="s">
        <v>3210</v>
      </c>
      <c r="B488" t="s">
        <v>3211</v>
      </c>
      <c r="C488" t="s">
        <v>2011</v>
      </c>
      <c r="D488" t="s">
        <v>3212</v>
      </c>
      <c r="F488" t="s">
        <v>3210</v>
      </c>
      <c r="G488" t="s">
        <v>3211</v>
      </c>
      <c r="H488" t="s">
        <v>2011</v>
      </c>
      <c r="I488" t="s">
        <v>3212</v>
      </c>
      <c r="K488">
        <f t="shared" si="36"/>
        <v>0</v>
      </c>
      <c r="L488">
        <f t="shared" si="37"/>
        <v>0</v>
      </c>
      <c r="M488">
        <f t="shared" si="38"/>
        <v>0</v>
      </c>
      <c r="N488">
        <f t="shared" si="39"/>
        <v>0</v>
      </c>
      <c r="O488">
        <f t="shared" si="40"/>
        <v>0</v>
      </c>
    </row>
    <row r="489" spans="1:15">
      <c r="A489" t="s">
        <v>3213</v>
      </c>
      <c r="B489" t="s">
        <v>3214</v>
      </c>
      <c r="C489" t="s">
        <v>2011</v>
      </c>
      <c r="D489" t="s">
        <v>3215</v>
      </c>
      <c r="F489" t="s">
        <v>3213</v>
      </c>
      <c r="G489" t="s">
        <v>3214</v>
      </c>
      <c r="H489" t="s">
        <v>2011</v>
      </c>
      <c r="I489" t="s">
        <v>3215</v>
      </c>
      <c r="K489">
        <f t="shared" si="36"/>
        <v>0</v>
      </c>
      <c r="L489">
        <f t="shared" si="37"/>
        <v>0</v>
      </c>
      <c r="M489">
        <f t="shared" si="38"/>
        <v>0</v>
      </c>
      <c r="N489">
        <f t="shared" si="39"/>
        <v>0</v>
      </c>
      <c r="O489">
        <f t="shared" si="40"/>
        <v>0</v>
      </c>
    </row>
    <row r="490" spans="1:15">
      <c r="A490" t="s">
        <v>3216</v>
      </c>
      <c r="B490" t="s">
        <v>3217</v>
      </c>
      <c r="C490" t="s">
        <v>2011</v>
      </c>
      <c r="D490" t="s">
        <v>3218</v>
      </c>
      <c r="F490" t="s">
        <v>3216</v>
      </c>
      <c r="G490" t="s">
        <v>3217</v>
      </c>
      <c r="H490" t="s">
        <v>2011</v>
      </c>
      <c r="I490" t="s">
        <v>3218</v>
      </c>
      <c r="K490">
        <f t="shared" si="36"/>
        <v>0</v>
      </c>
      <c r="L490">
        <f t="shared" si="37"/>
        <v>0</v>
      </c>
      <c r="M490">
        <f t="shared" si="38"/>
        <v>0</v>
      </c>
      <c r="N490">
        <f t="shared" si="39"/>
        <v>0</v>
      </c>
      <c r="O490">
        <f t="shared" si="40"/>
        <v>0</v>
      </c>
    </row>
    <row r="491" spans="1:15">
      <c r="A491" t="s">
        <v>3219</v>
      </c>
      <c r="B491" t="s">
        <v>3220</v>
      </c>
      <c r="C491" t="s">
        <v>2011</v>
      </c>
      <c r="D491" t="s">
        <v>3221</v>
      </c>
      <c r="F491" t="s">
        <v>3219</v>
      </c>
      <c r="G491" t="s">
        <v>3220</v>
      </c>
      <c r="H491" t="s">
        <v>2011</v>
      </c>
      <c r="I491" t="s">
        <v>3221</v>
      </c>
      <c r="K491">
        <f t="shared" si="36"/>
        <v>0</v>
      </c>
      <c r="L491">
        <f t="shared" si="37"/>
        <v>0</v>
      </c>
      <c r="M491">
        <f t="shared" si="38"/>
        <v>0</v>
      </c>
      <c r="N491">
        <f t="shared" si="39"/>
        <v>0</v>
      </c>
      <c r="O491">
        <f t="shared" si="40"/>
        <v>0</v>
      </c>
    </row>
    <row r="492" spans="1:15">
      <c r="A492" t="s">
        <v>3222</v>
      </c>
      <c r="B492" t="s">
        <v>3223</v>
      </c>
      <c r="C492" t="s">
        <v>2011</v>
      </c>
      <c r="D492" t="s">
        <v>3224</v>
      </c>
      <c r="F492" t="s">
        <v>3222</v>
      </c>
      <c r="G492" t="s">
        <v>3223</v>
      </c>
      <c r="H492" t="s">
        <v>2011</v>
      </c>
      <c r="I492" t="s">
        <v>3224</v>
      </c>
      <c r="K492">
        <f t="shared" si="36"/>
        <v>0</v>
      </c>
      <c r="L492">
        <f t="shared" si="37"/>
        <v>0</v>
      </c>
      <c r="M492">
        <f t="shared" si="38"/>
        <v>0</v>
      </c>
      <c r="N492">
        <f t="shared" si="39"/>
        <v>0</v>
      </c>
      <c r="O492">
        <f t="shared" si="40"/>
        <v>0</v>
      </c>
    </row>
    <row r="493" spans="1:15">
      <c r="A493" t="s">
        <v>3225</v>
      </c>
      <c r="B493" t="s">
        <v>3226</v>
      </c>
      <c r="C493" t="s">
        <v>2011</v>
      </c>
      <c r="D493" t="s">
        <v>3227</v>
      </c>
      <c r="F493" t="s">
        <v>3225</v>
      </c>
      <c r="G493" t="s">
        <v>3226</v>
      </c>
      <c r="H493" t="s">
        <v>2011</v>
      </c>
      <c r="I493" t="s">
        <v>3227</v>
      </c>
      <c r="K493">
        <f t="shared" si="36"/>
        <v>0</v>
      </c>
      <c r="L493">
        <f t="shared" si="37"/>
        <v>0</v>
      </c>
      <c r="M493">
        <f t="shared" si="38"/>
        <v>0</v>
      </c>
      <c r="N493">
        <f t="shared" si="39"/>
        <v>0</v>
      </c>
      <c r="O493">
        <f t="shared" si="40"/>
        <v>0</v>
      </c>
    </row>
    <row r="494" spans="1:15">
      <c r="A494" t="s">
        <v>3228</v>
      </c>
      <c r="B494" t="s">
        <v>3229</v>
      </c>
      <c r="C494" t="s">
        <v>2011</v>
      </c>
      <c r="D494" t="s">
        <v>3230</v>
      </c>
      <c r="F494" t="s">
        <v>3228</v>
      </c>
      <c r="G494" t="s">
        <v>3229</v>
      </c>
      <c r="H494" t="s">
        <v>2011</v>
      </c>
      <c r="I494" t="s">
        <v>3230</v>
      </c>
      <c r="K494">
        <f t="shared" si="36"/>
        <v>0</v>
      </c>
      <c r="L494">
        <f t="shared" si="37"/>
        <v>0</v>
      </c>
      <c r="M494">
        <f t="shared" si="38"/>
        <v>0</v>
      </c>
      <c r="N494">
        <f t="shared" si="39"/>
        <v>0</v>
      </c>
      <c r="O494">
        <f t="shared" si="40"/>
        <v>0</v>
      </c>
    </row>
    <row r="495" spans="1:15">
      <c r="A495" t="s">
        <v>3231</v>
      </c>
      <c r="B495" t="s">
        <v>3232</v>
      </c>
      <c r="C495" t="s">
        <v>2011</v>
      </c>
      <c r="D495" t="s">
        <v>3233</v>
      </c>
      <c r="F495" t="s">
        <v>3231</v>
      </c>
      <c r="G495" t="s">
        <v>3232</v>
      </c>
      <c r="H495" t="s">
        <v>2011</v>
      </c>
      <c r="I495" t="s">
        <v>3233</v>
      </c>
      <c r="K495">
        <f t="shared" si="36"/>
        <v>0</v>
      </c>
      <c r="L495">
        <f t="shared" si="37"/>
        <v>0</v>
      </c>
      <c r="M495">
        <f t="shared" si="38"/>
        <v>0</v>
      </c>
      <c r="N495">
        <f t="shared" si="39"/>
        <v>0</v>
      </c>
      <c r="O495">
        <f t="shared" si="40"/>
        <v>0</v>
      </c>
    </row>
    <row r="496" spans="1:15">
      <c r="A496" t="s">
        <v>3234</v>
      </c>
      <c r="B496" t="s">
        <v>3235</v>
      </c>
      <c r="C496" t="s">
        <v>2011</v>
      </c>
      <c r="D496" t="s">
        <v>3236</v>
      </c>
      <c r="F496" t="s">
        <v>3234</v>
      </c>
      <c r="G496" t="s">
        <v>3235</v>
      </c>
      <c r="H496" t="s">
        <v>2011</v>
      </c>
      <c r="I496" t="s">
        <v>3236</v>
      </c>
      <c r="K496">
        <f t="shared" si="36"/>
        <v>0</v>
      </c>
      <c r="L496">
        <f t="shared" si="37"/>
        <v>0</v>
      </c>
      <c r="M496">
        <f t="shared" si="38"/>
        <v>0</v>
      </c>
      <c r="N496">
        <f t="shared" si="39"/>
        <v>0</v>
      </c>
      <c r="O496">
        <f t="shared" si="40"/>
        <v>0</v>
      </c>
    </row>
    <row r="497" spans="1:15">
      <c r="A497" t="s">
        <v>3237</v>
      </c>
      <c r="B497" t="s">
        <v>3238</v>
      </c>
      <c r="C497" t="s">
        <v>2011</v>
      </c>
      <c r="D497" t="s">
        <v>3239</v>
      </c>
      <c r="F497" t="s">
        <v>3237</v>
      </c>
      <c r="G497" t="s">
        <v>3238</v>
      </c>
      <c r="H497" t="s">
        <v>2011</v>
      </c>
      <c r="I497" t="s">
        <v>3239</v>
      </c>
      <c r="K497">
        <f t="shared" si="36"/>
        <v>0</v>
      </c>
      <c r="L497">
        <f t="shared" si="37"/>
        <v>0</v>
      </c>
      <c r="M497">
        <f t="shared" si="38"/>
        <v>0</v>
      </c>
      <c r="N497">
        <f t="shared" si="39"/>
        <v>0</v>
      </c>
      <c r="O497">
        <f t="shared" si="40"/>
        <v>0</v>
      </c>
    </row>
    <row r="498" spans="1:15">
      <c r="A498" t="s">
        <v>3240</v>
      </c>
      <c r="B498" t="s">
        <v>3241</v>
      </c>
      <c r="C498" t="s">
        <v>2011</v>
      </c>
      <c r="D498" t="s">
        <v>3242</v>
      </c>
      <c r="F498" t="s">
        <v>3240</v>
      </c>
      <c r="G498" t="s">
        <v>3241</v>
      </c>
      <c r="H498" t="s">
        <v>2011</v>
      </c>
      <c r="I498" t="s">
        <v>3242</v>
      </c>
      <c r="K498">
        <f t="shared" si="36"/>
        <v>0</v>
      </c>
      <c r="L498">
        <f t="shared" si="37"/>
        <v>0</v>
      </c>
      <c r="M498">
        <f t="shared" si="38"/>
        <v>0</v>
      </c>
      <c r="N498">
        <f t="shared" si="39"/>
        <v>0</v>
      </c>
      <c r="O498">
        <f t="shared" si="40"/>
        <v>0</v>
      </c>
    </row>
    <row r="499" spans="1:15">
      <c r="A499" t="s">
        <v>3243</v>
      </c>
      <c r="B499" t="s">
        <v>3244</v>
      </c>
      <c r="C499" t="s">
        <v>2011</v>
      </c>
      <c r="D499" t="s">
        <v>3245</v>
      </c>
      <c r="F499" t="s">
        <v>3243</v>
      </c>
      <c r="G499" t="s">
        <v>3244</v>
      </c>
      <c r="H499" t="s">
        <v>2011</v>
      </c>
      <c r="I499" t="s">
        <v>3245</v>
      </c>
      <c r="K499">
        <f t="shared" si="36"/>
        <v>0</v>
      </c>
      <c r="L499">
        <f t="shared" si="37"/>
        <v>0</v>
      </c>
      <c r="M499">
        <f t="shared" si="38"/>
        <v>0</v>
      </c>
      <c r="N499">
        <f t="shared" si="39"/>
        <v>0</v>
      </c>
      <c r="O499">
        <f t="shared" si="40"/>
        <v>0</v>
      </c>
    </row>
    <row r="500" spans="1:15">
      <c r="A500" t="s">
        <v>3246</v>
      </c>
      <c r="B500" t="s">
        <v>3247</v>
      </c>
      <c r="C500" t="s">
        <v>2011</v>
      </c>
      <c r="D500" t="s">
        <v>3248</v>
      </c>
      <c r="F500" t="s">
        <v>3246</v>
      </c>
      <c r="G500" t="s">
        <v>3247</v>
      </c>
      <c r="H500" t="s">
        <v>2011</v>
      </c>
      <c r="I500" t="s">
        <v>3248</v>
      </c>
      <c r="K500">
        <f t="shared" si="36"/>
        <v>0</v>
      </c>
      <c r="L500">
        <f t="shared" si="37"/>
        <v>0</v>
      </c>
      <c r="M500">
        <f t="shared" si="38"/>
        <v>0</v>
      </c>
      <c r="N500">
        <f t="shared" si="39"/>
        <v>0</v>
      </c>
      <c r="O500">
        <f t="shared" si="40"/>
        <v>0</v>
      </c>
    </row>
    <row r="501" spans="1:15">
      <c r="A501" t="s">
        <v>3249</v>
      </c>
      <c r="B501" t="s">
        <v>3250</v>
      </c>
      <c r="C501" t="s">
        <v>2011</v>
      </c>
      <c r="D501" t="s">
        <v>3251</v>
      </c>
      <c r="F501" t="s">
        <v>3249</v>
      </c>
      <c r="G501" t="s">
        <v>3250</v>
      </c>
      <c r="H501" t="s">
        <v>2011</v>
      </c>
      <c r="I501" t="s">
        <v>3251</v>
      </c>
      <c r="K501">
        <f t="shared" si="36"/>
        <v>0</v>
      </c>
      <c r="L501">
        <f t="shared" si="37"/>
        <v>0</v>
      </c>
      <c r="M501">
        <f t="shared" si="38"/>
        <v>0</v>
      </c>
      <c r="N501">
        <f t="shared" si="39"/>
        <v>0</v>
      </c>
      <c r="O501">
        <f t="shared" si="40"/>
        <v>0</v>
      </c>
    </row>
    <row r="502" spans="1:15">
      <c r="A502" t="s">
        <v>3252</v>
      </c>
      <c r="B502" t="s">
        <v>3253</v>
      </c>
      <c r="C502" t="s">
        <v>2011</v>
      </c>
      <c r="D502" t="s">
        <v>3254</v>
      </c>
      <c r="F502" t="s">
        <v>3252</v>
      </c>
      <c r="G502" t="s">
        <v>3253</v>
      </c>
      <c r="H502" t="s">
        <v>2011</v>
      </c>
      <c r="I502" t="s">
        <v>3254</v>
      </c>
      <c r="K502">
        <f t="shared" si="36"/>
        <v>0</v>
      </c>
      <c r="L502">
        <f t="shared" si="37"/>
        <v>0</v>
      </c>
      <c r="M502">
        <f t="shared" si="38"/>
        <v>0</v>
      </c>
      <c r="N502">
        <f t="shared" si="39"/>
        <v>0</v>
      </c>
      <c r="O502">
        <f t="shared" si="40"/>
        <v>0</v>
      </c>
    </row>
    <row r="503" spans="1:15">
      <c r="A503" t="s">
        <v>3255</v>
      </c>
      <c r="B503" t="s">
        <v>3256</v>
      </c>
      <c r="C503" t="s">
        <v>2011</v>
      </c>
      <c r="D503" t="s">
        <v>3257</v>
      </c>
      <c r="F503" t="s">
        <v>3255</v>
      </c>
      <c r="G503" t="s">
        <v>3256</v>
      </c>
      <c r="H503" t="s">
        <v>2011</v>
      </c>
      <c r="I503" t="s">
        <v>3257</v>
      </c>
      <c r="K503">
        <f t="shared" si="36"/>
        <v>0</v>
      </c>
      <c r="L503">
        <f t="shared" si="37"/>
        <v>0</v>
      </c>
      <c r="M503">
        <f t="shared" si="38"/>
        <v>0</v>
      </c>
      <c r="N503">
        <f t="shared" si="39"/>
        <v>0</v>
      </c>
      <c r="O503">
        <f t="shared" si="40"/>
        <v>0</v>
      </c>
    </row>
    <row r="504" spans="1:15">
      <c r="A504" t="s">
        <v>3258</v>
      </c>
      <c r="B504" t="s">
        <v>3259</v>
      </c>
      <c r="C504" t="s">
        <v>2011</v>
      </c>
      <c r="D504" t="s">
        <v>3260</v>
      </c>
      <c r="F504" t="s">
        <v>3258</v>
      </c>
      <c r="G504" t="s">
        <v>3259</v>
      </c>
      <c r="H504" t="s">
        <v>2011</v>
      </c>
      <c r="I504" t="s">
        <v>3260</v>
      </c>
      <c r="K504">
        <f t="shared" si="36"/>
        <v>0</v>
      </c>
      <c r="L504">
        <f t="shared" si="37"/>
        <v>0</v>
      </c>
      <c r="M504">
        <f t="shared" si="38"/>
        <v>0</v>
      </c>
      <c r="N504">
        <f t="shared" si="39"/>
        <v>0</v>
      </c>
      <c r="O504">
        <f t="shared" si="40"/>
        <v>0</v>
      </c>
    </row>
    <row r="505" spans="1:15">
      <c r="A505" t="s">
        <v>3261</v>
      </c>
      <c r="B505" t="s">
        <v>3262</v>
      </c>
      <c r="C505" t="s">
        <v>2011</v>
      </c>
      <c r="D505" t="s">
        <v>3263</v>
      </c>
      <c r="F505" t="s">
        <v>3261</v>
      </c>
      <c r="G505" t="s">
        <v>3262</v>
      </c>
      <c r="H505" t="s">
        <v>2011</v>
      </c>
      <c r="I505" t="s">
        <v>3263</v>
      </c>
      <c r="K505">
        <f t="shared" si="36"/>
        <v>0</v>
      </c>
      <c r="L505">
        <f t="shared" si="37"/>
        <v>0</v>
      </c>
      <c r="M505">
        <f t="shared" si="38"/>
        <v>0</v>
      </c>
      <c r="N505">
        <f t="shared" si="39"/>
        <v>0</v>
      </c>
      <c r="O505">
        <f t="shared" si="40"/>
        <v>0</v>
      </c>
    </row>
    <row r="506" spans="1:15">
      <c r="A506" t="s">
        <v>3264</v>
      </c>
      <c r="B506" t="s">
        <v>3265</v>
      </c>
      <c r="C506" t="s">
        <v>2011</v>
      </c>
      <c r="F506" t="s">
        <v>3264</v>
      </c>
      <c r="G506" t="s">
        <v>3265</v>
      </c>
      <c r="H506" t="s">
        <v>2011</v>
      </c>
      <c r="K506">
        <f t="shared" si="36"/>
        <v>0</v>
      </c>
      <c r="L506">
        <f t="shared" si="37"/>
        <v>0</v>
      </c>
      <c r="M506">
        <f t="shared" si="38"/>
        <v>0</v>
      </c>
      <c r="N506">
        <f t="shared" si="39"/>
        <v>0</v>
      </c>
      <c r="O506">
        <f t="shared" si="40"/>
        <v>0</v>
      </c>
    </row>
    <row r="507" spans="1:15">
      <c r="A507" t="s">
        <v>3266</v>
      </c>
      <c r="B507" t="s">
        <v>3267</v>
      </c>
      <c r="C507" t="s">
        <v>2011</v>
      </c>
      <c r="F507" t="s">
        <v>3266</v>
      </c>
      <c r="G507" t="s">
        <v>3267</v>
      </c>
      <c r="H507" t="s">
        <v>2011</v>
      </c>
      <c r="K507">
        <f t="shared" si="36"/>
        <v>0</v>
      </c>
      <c r="L507">
        <f t="shared" si="37"/>
        <v>0</v>
      </c>
      <c r="M507">
        <f t="shared" si="38"/>
        <v>0</v>
      </c>
      <c r="N507">
        <f t="shared" si="39"/>
        <v>0</v>
      </c>
      <c r="O507">
        <f t="shared" si="40"/>
        <v>0</v>
      </c>
    </row>
    <row r="508" spans="1:15">
      <c r="A508" t="s">
        <v>3268</v>
      </c>
      <c r="B508" t="s">
        <v>3269</v>
      </c>
      <c r="C508" t="s">
        <v>2011</v>
      </c>
      <c r="F508" t="s">
        <v>3268</v>
      </c>
      <c r="G508" t="s">
        <v>3269</v>
      </c>
      <c r="H508" t="s">
        <v>2011</v>
      </c>
      <c r="K508">
        <f t="shared" si="36"/>
        <v>0</v>
      </c>
      <c r="L508">
        <f t="shared" si="37"/>
        <v>0</v>
      </c>
      <c r="M508">
        <f t="shared" si="38"/>
        <v>0</v>
      </c>
      <c r="N508">
        <f t="shared" si="39"/>
        <v>0</v>
      </c>
      <c r="O508">
        <f t="shared" si="40"/>
        <v>0</v>
      </c>
    </row>
    <row r="509" spans="1:15">
      <c r="A509" t="s">
        <v>3270</v>
      </c>
      <c r="B509" t="s">
        <v>3271</v>
      </c>
      <c r="C509" t="s">
        <v>2011</v>
      </c>
      <c r="F509" t="s">
        <v>3270</v>
      </c>
      <c r="G509" t="s">
        <v>3271</v>
      </c>
      <c r="H509" t="s">
        <v>2011</v>
      </c>
      <c r="K509">
        <f t="shared" si="36"/>
        <v>0</v>
      </c>
      <c r="L509">
        <f t="shared" si="37"/>
        <v>0</v>
      </c>
      <c r="M509">
        <f t="shared" si="38"/>
        <v>0</v>
      </c>
      <c r="N509">
        <f t="shared" si="39"/>
        <v>0</v>
      </c>
      <c r="O509">
        <f t="shared" si="40"/>
        <v>0</v>
      </c>
    </row>
    <row r="510" spans="1:15">
      <c r="A510" t="s">
        <v>3272</v>
      </c>
      <c r="B510" t="s">
        <v>3273</v>
      </c>
      <c r="C510" t="s">
        <v>2011</v>
      </c>
      <c r="F510" t="s">
        <v>3272</v>
      </c>
      <c r="G510" t="s">
        <v>3273</v>
      </c>
      <c r="H510" t="s">
        <v>2011</v>
      </c>
      <c r="K510">
        <f t="shared" si="36"/>
        <v>0</v>
      </c>
      <c r="L510">
        <f t="shared" si="37"/>
        <v>0</v>
      </c>
      <c r="M510">
        <f t="shared" si="38"/>
        <v>0</v>
      </c>
      <c r="N510">
        <f t="shared" si="39"/>
        <v>0</v>
      </c>
      <c r="O510">
        <f t="shared" si="40"/>
        <v>0</v>
      </c>
    </row>
    <row r="511" spans="1:15">
      <c r="A511" t="s">
        <v>3274</v>
      </c>
      <c r="B511" t="s">
        <v>3275</v>
      </c>
      <c r="C511" t="s">
        <v>2011</v>
      </c>
      <c r="F511" t="s">
        <v>3274</v>
      </c>
      <c r="G511" t="s">
        <v>3275</v>
      </c>
      <c r="H511" t="s">
        <v>2011</v>
      </c>
      <c r="K511">
        <f t="shared" si="36"/>
        <v>0</v>
      </c>
      <c r="L511">
        <f t="shared" si="37"/>
        <v>0</v>
      </c>
      <c r="M511">
        <f t="shared" si="38"/>
        <v>0</v>
      </c>
      <c r="N511">
        <f t="shared" si="39"/>
        <v>0</v>
      </c>
      <c r="O511">
        <f t="shared" si="40"/>
        <v>0</v>
      </c>
    </row>
    <row r="512" spans="1:15">
      <c r="A512" t="s">
        <v>3276</v>
      </c>
      <c r="B512" t="s">
        <v>3277</v>
      </c>
      <c r="C512" t="s">
        <v>2011</v>
      </c>
      <c r="F512" t="s">
        <v>3276</v>
      </c>
      <c r="G512" t="s">
        <v>3277</v>
      </c>
      <c r="H512" t="s">
        <v>2011</v>
      </c>
      <c r="K512">
        <f t="shared" si="36"/>
        <v>0</v>
      </c>
      <c r="L512">
        <f t="shared" si="37"/>
        <v>0</v>
      </c>
      <c r="M512">
        <f t="shared" si="38"/>
        <v>0</v>
      </c>
      <c r="N512">
        <f t="shared" si="39"/>
        <v>0</v>
      </c>
      <c r="O512">
        <f t="shared" si="40"/>
        <v>0</v>
      </c>
    </row>
    <row r="513" spans="1:15">
      <c r="A513" t="s">
        <v>3278</v>
      </c>
      <c r="B513" t="s">
        <v>3279</v>
      </c>
      <c r="C513" t="s">
        <v>2011</v>
      </c>
      <c r="F513" t="s">
        <v>3278</v>
      </c>
      <c r="G513" t="s">
        <v>3279</v>
      </c>
      <c r="H513" t="s">
        <v>2011</v>
      </c>
      <c r="K513">
        <f t="shared" si="36"/>
        <v>0</v>
      </c>
      <c r="L513">
        <f t="shared" si="37"/>
        <v>0</v>
      </c>
      <c r="M513">
        <f t="shared" si="38"/>
        <v>0</v>
      </c>
      <c r="N513">
        <f t="shared" si="39"/>
        <v>0</v>
      </c>
      <c r="O513">
        <f t="shared" si="40"/>
        <v>0</v>
      </c>
    </row>
    <row r="514" spans="1:15">
      <c r="A514" t="s">
        <v>3280</v>
      </c>
      <c r="B514" t="s">
        <v>3281</v>
      </c>
      <c r="C514" t="s">
        <v>2011</v>
      </c>
      <c r="F514" t="s">
        <v>3280</v>
      </c>
      <c r="G514" t="s">
        <v>3281</v>
      </c>
      <c r="H514" t="s">
        <v>2011</v>
      </c>
      <c r="K514">
        <f t="shared" ref="K514:K577" si="41">IF(A514&lt;&gt;F514,1,0)</f>
        <v>0</v>
      </c>
      <c r="L514">
        <f t="shared" ref="L514:L577" si="42">IF(B514&lt;&gt;G514,1,0)</f>
        <v>0</v>
      </c>
      <c r="M514">
        <f t="shared" ref="M514:M577" si="43">IF(C514&lt;&gt;H514,1,0)</f>
        <v>0</v>
      </c>
      <c r="N514">
        <f t="shared" ref="N514:N577" si="44">IF(D514&lt;&gt;I514,1,0)</f>
        <v>0</v>
      </c>
      <c r="O514">
        <f t="shared" ref="O514:O577" si="45">IF(E514&lt;&gt;J514,1,0)</f>
        <v>0</v>
      </c>
    </row>
    <row r="515" spans="1:15">
      <c r="A515" t="s">
        <v>3282</v>
      </c>
      <c r="B515" t="s">
        <v>3283</v>
      </c>
      <c r="C515" t="s">
        <v>2011</v>
      </c>
      <c r="F515" t="s">
        <v>3282</v>
      </c>
      <c r="G515" t="s">
        <v>3283</v>
      </c>
      <c r="H515" t="s">
        <v>2011</v>
      </c>
      <c r="K515">
        <f t="shared" si="41"/>
        <v>0</v>
      </c>
      <c r="L515">
        <f t="shared" si="42"/>
        <v>0</v>
      </c>
      <c r="M515">
        <f t="shared" si="43"/>
        <v>0</v>
      </c>
      <c r="N515">
        <f t="shared" si="44"/>
        <v>0</v>
      </c>
      <c r="O515">
        <f t="shared" si="45"/>
        <v>0</v>
      </c>
    </row>
    <row r="516" spans="1:15">
      <c r="A516" t="s">
        <v>3284</v>
      </c>
      <c r="B516" t="s">
        <v>3285</v>
      </c>
      <c r="C516" t="s">
        <v>2011</v>
      </c>
      <c r="D516" t="s">
        <v>3286</v>
      </c>
      <c r="F516" t="s">
        <v>3284</v>
      </c>
      <c r="G516" t="s">
        <v>3285</v>
      </c>
      <c r="H516" t="s">
        <v>2011</v>
      </c>
      <c r="I516" t="s">
        <v>3286</v>
      </c>
      <c r="K516">
        <f t="shared" si="41"/>
        <v>0</v>
      </c>
      <c r="L516">
        <f t="shared" si="42"/>
        <v>0</v>
      </c>
      <c r="M516">
        <f t="shared" si="43"/>
        <v>0</v>
      </c>
      <c r="N516">
        <f t="shared" si="44"/>
        <v>0</v>
      </c>
      <c r="O516">
        <f t="shared" si="45"/>
        <v>0</v>
      </c>
    </row>
    <row r="517" spans="1:15">
      <c r="A517" t="s">
        <v>3287</v>
      </c>
      <c r="B517" t="s">
        <v>3288</v>
      </c>
      <c r="C517" t="s">
        <v>2011</v>
      </c>
      <c r="D517" t="s">
        <v>3289</v>
      </c>
      <c r="F517" t="s">
        <v>3287</v>
      </c>
      <c r="G517" t="s">
        <v>3288</v>
      </c>
      <c r="H517" t="s">
        <v>2011</v>
      </c>
      <c r="I517" t="s">
        <v>3289</v>
      </c>
      <c r="K517">
        <f t="shared" si="41"/>
        <v>0</v>
      </c>
      <c r="L517">
        <f t="shared" si="42"/>
        <v>0</v>
      </c>
      <c r="M517">
        <f t="shared" si="43"/>
        <v>0</v>
      </c>
      <c r="N517">
        <f t="shared" si="44"/>
        <v>0</v>
      </c>
      <c r="O517">
        <f t="shared" si="45"/>
        <v>0</v>
      </c>
    </row>
    <row r="518" spans="1:15">
      <c r="A518" t="s">
        <v>3290</v>
      </c>
      <c r="B518" t="s">
        <v>3291</v>
      </c>
      <c r="C518" t="s">
        <v>2011</v>
      </c>
      <c r="D518" t="s">
        <v>3292</v>
      </c>
      <c r="F518" t="s">
        <v>3290</v>
      </c>
      <c r="G518" t="s">
        <v>3291</v>
      </c>
      <c r="H518" t="s">
        <v>2011</v>
      </c>
      <c r="I518" t="s">
        <v>3292</v>
      </c>
      <c r="K518">
        <f t="shared" si="41"/>
        <v>0</v>
      </c>
      <c r="L518">
        <f t="shared" si="42"/>
        <v>0</v>
      </c>
      <c r="M518">
        <f t="shared" si="43"/>
        <v>0</v>
      </c>
      <c r="N518">
        <f t="shared" si="44"/>
        <v>0</v>
      </c>
      <c r="O518">
        <f t="shared" si="45"/>
        <v>0</v>
      </c>
    </row>
    <row r="519" spans="1:15">
      <c r="A519" t="s">
        <v>3293</v>
      </c>
      <c r="B519" t="s">
        <v>3294</v>
      </c>
      <c r="C519" t="s">
        <v>2011</v>
      </c>
      <c r="D519" t="s">
        <v>3295</v>
      </c>
      <c r="F519" t="s">
        <v>3293</v>
      </c>
      <c r="G519" t="s">
        <v>3294</v>
      </c>
      <c r="H519" t="s">
        <v>2011</v>
      </c>
      <c r="I519" t="s">
        <v>3295</v>
      </c>
      <c r="K519">
        <f t="shared" si="41"/>
        <v>0</v>
      </c>
      <c r="L519">
        <f t="shared" si="42"/>
        <v>0</v>
      </c>
      <c r="M519">
        <f t="shared" si="43"/>
        <v>0</v>
      </c>
      <c r="N519">
        <f t="shared" si="44"/>
        <v>0</v>
      </c>
      <c r="O519">
        <f t="shared" si="45"/>
        <v>0</v>
      </c>
    </row>
    <row r="520" spans="1:15">
      <c r="A520" t="s">
        <v>3296</v>
      </c>
      <c r="B520" t="s">
        <v>3297</v>
      </c>
      <c r="C520" t="s">
        <v>2011</v>
      </c>
      <c r="D520" t="s">
        <v>3298</v>
      </c>
      <c r="F520" t="s">
        <v>3296</v>
      </c>
      <c r="G520" t="s">
        <v>3297</v>
      </c>
      <c r="H520" t="s">
        <v>2011</v>
      </c>
      <c r="I520" t="s">
        <v>3298</v>
      </c>
      <c r="K520">
        <f t="shared" si="41"/>
        <v>0</v>
      </c>
      <c r="L520">
        <f t="shared" si="42"/>
        <v>0</v>
      </c>
      <c r="M520">
        <f t="shared" si="43"/>
        <v>0</v>
      </c>
      <c r="N520">
        <f t="shared" si="44"/>
        <v>0</v>
      </c>
      <c r="O520">
        <f t="shared" si="45"/>
        <v>0</v>
      </c>
    </row>
    <row r="521" spans="1:15">
      <c r="A521" t="s">
        <v>3299</v>
      </c>
      <c r="B521" t="s">
        <v>3300</v>
      </c>
      <c r="C521" t="s">
        <v>2011</v>
      </c>
      <c r="D521" t="s">
        <v>3301</v>
      </c>
      <c r="F521" t="s">
        <v>3299</v>
      </c>
      <c r="G521" t="s">
        <v>3300</v>
      </c>
      <c r="H521" t="s">
        <v>2011</v>
      </c>
      <c r="I521" t="s">
        <v>3301</v>
      </c>
      <c r="K521">
        <f t="shared" si="41"/>
        <v>0</v>
      </c>
      <c r="L521">
        <f t="shared" si="42"/>
        <v>0</v>
      </c>
      <c r="M521">
        <f t="shared" si="43"/>
        <v>0</v>
      </c>
      <c r="N521">
        <f t="shared" si="44"/>
        <v>0</v>
      </c>
      <c r="O521">
        <f t="shared" si="45"/>
        <v>0</v>
      </c>
    </row>
    <row r="522" spans="1:15">
      <c r="A522" t="s">
        <v>3302</v>
      </c>
      <c r="B522" t="s">
        <v>3303</v>
      </c>
      <c r="C522" t="s">
        <v>2011</v>
      </c>
      <c r="D522" t="s">
        <v>3304</v>
      </c>
      <c r="F522" t="s">
        <v>3302</v>
      </c>
      <c r="G522" t="s">
        <v>3303</v>
      </c>
      <c r="H522" t="s">
        <v>2011</v>
      </c>
      <c r="I522" t="s">
        <v>3304</v>
      </c>
      <c r="K522">
        <f t="shared" si="41"/>
        <v>0</v>
      </c>
      <c r="L522">
        <f t="shared" si="42"/>
        <v>0</v>
      </c>
      <c r="M522">
        <f t="shared" si="43"/>
        <v>0</v>
      </c>
      <c r="N522">
        <f t="shared" si="44"/>
        <v>0</v>
      </c>
      <c r="O522">
        <f t="shared" si="45"/>
        <v>0</v>
      </c>
    </row>
    <row r="523" spans="1:15">
      <c r="A523" t="s">
        <v>3305</v>
      </c>
      <c r="B523" t="s">
        <v>3306</v>
      </c>
      <c r="C523" t="s">
        <v>2011</v>
      </c>
      <c r="F523" t="s">
        <v>3305</v>
      </c>
      <c r="G523" t="s">
        <v>3306</v>
      </c>
      <c r="H523" t="s">
        <v>2011</v>
      </c>
      <c r="K523">
        <f t="shared" si="41"/>
        <v>0</v>
      </c>
      <c r="L523">
        <f t="shared" si="42"/>
        <v>0</v>
      </c>
      <c r="M523">
        <f t="shared" si="43"/>
        <v>0</v>
      </c>
      <c r="N523">
        <f t="shared" si="44"/>
        <v>0</v>
      </c>
      <c r="O523">
        <f t="shared" si="45"/>
        <v>0</v>
      </c>
    </row>
    <row r="524" spans="1:15">
      <c r="A524" t="s">
        <v>3307</v>
      </c>
      <c r="B524" t="s">
        <v>3308</v>
      </c>
      <c r="C524" t="s">
        <v>2011</v>
      </c>
      <c r="F524" t="s">
        <v>3307</v>
      </c>
      <c r="G524" t="s">
        <v>3308</v>
      </c>
      <c r="H524" t="s">
        <v>2011</v>
      </c>
      <c r="K524">
        <f t="shared" si="41"/>
        <v>0</v>
      </c>
      <c r="L524">
        <f t="shared" si="42"/>
        <v>0</v>
      </c>
      <c r="M524">
        <f t="shared" si="43"/>
        <v>0</v>
      </c>
      <c r="N524">
        <f t="shared" si="44"/>
        <v>0</v>
      </c>
      <c r="O524">
        <f t="shared" si="45"/>
        <v>0</v>
      </c>
    </row>
    <row r="525" spans="1:15">
      <c r="A525" t="s">
        <v>3309</v>
      </c>
      <c r="B525" t="s">
        <v>3310</v>
      </c>
      <c r="C525" t="s">
        <v>2011</v>
      </c>
      <c r="D525" t="s">
        <v>3311</v>
      </c>
      <c r="F525" t="s">
        <v>3309</v>
      </c>
      <c r="G525" t="s">
        <v>3310</v>
      </c>
      <c r="H525" t="s">
        <v>2011</v>
      </c>
      <c r="I525" t="s">
        <v>3311</v>
      </c>
      <c r="K525">
        <f t="shared" si="41"/>
        <v>0</v>
      </c>
      <c r="L525">
        <f t="shared" si="42"/>
        <v>0</v>
      </c>
      <c r="M525">
        <f t="shared" si="43"/>
        <v>0</v>
      </c>
      <c r="N525">
        <f t="shared" si="44"/>
        <v>0</v>
      </c>
      <c r="O525">
        <f t="shared" si="45"/>
        <v>0</v>
      </c>
    </row>
    <row r="526" spans="1:15">
      <c r="A526" t="s">
        <v>3312</v>
      </c>
      <c r="B526" t="s">
        <v>3313</v>
      </c>
      <c r="C526" t="s">
        <v>2011</v>
      </c>
      <c r="F526" t="s">
        <v>3312</v>
      </c>
      <c r="G526" t="s">
        <v>3313</v>
      </c>
      <c r="H526" t="s">
        <v>2011</v>
      </c>
      <c r="K526">
        <f t="shared" si="41"/>
        <v>0</v>
      </c>
      <c r="L526">
        <f t="shared" si="42"/>
        <v>0</v>
      </c>
      <c r="M526">
        <f t="shared" si="43"/>
        <v>0</v>
      </c>
      <c r="N526">
        <f t="shared" si="44"/>
        <v>0</v>
      </c>
      <c r="O526">
        <f t="shared" si="45"/>
        <v>0</v>
      </c>
    </row>
    <row r="527" spans="1:15">
      <c r="A527" t="s">
        <v>3314</v>
      </c>
      <c r="B527" t="s">
        <v>3315</v>
      </c>
      <c r="C527" t="s">
        <v>2011</v>
      </c>
      <c r="F527" t="s">
        <v>3314</v>
      </c>
      <c r="G527" t="s">
        <v>3315</v>
      </c>
      <c r="H527" t="s">
        <v>2011</v>
      </c>
      <c r="K527">
        <f t="shared" si="41"/>
        <v>0</v>
      </c>
      <c r="L527">
        <f t="shared" si="42"/>
        <v>0</v>
      </c>
      <c r="M527">
        <f t="shared" si="43"/>
        <v>0</v>
      </c>
      <c r="N527">
        <f t="shared" si="44"/>
        <v>0</v>
      </c>
      <c r="O527">
        <f t="shared" si="45"/>
        <v>0</v>
      </c>
    </row>
    <row r="528" spans="1:15">
      <c r="A528" t="s">
        <v>3316</v>
      </c>
      <c r="B528" t="s">
        <v>3317</v>
      </c>
      <c r="C528" t="s">
        <v>2011</v>
      </c>
      <c r="F528" t="s">
        <v>3316</v>
      </c>
      <c r="G528" t="s">
        <v>3317</v>
      </c>
      <c r="H528" t="s">
        <v>2011</v>
      </c>
      <c r="K528">
        <f t="shared" si="41"/>
        <v>0</v>
      </c>
      <c r="L528">
        <f t="shared" si="42"/>
        <v>0</v>
      </c>
      <c r="M528">
        <f t="shared" si="43"/>
        <v>0</v>
      </c>
      <c r="N528">
        <f t="shared" si="44"/>
        <v>0</v>
      </c>
      <c r="O528">
        <f t="shared" si="45"/>
        <v>0</v>
      </c>
    </row>
    <row r="529" spans="1:15">
      <c r="A529" t="s">
        <v>3318</v>
      </c>
      <c r="B529" t="s">
        <v>3319</v>
      </c>
      <c r="C529" t="s">
        <v>2011</v>
      </c>
      <c r="F529" t="s">
        <v>3318</v>
      </c>
      <c r="G529" t="s">
        <v>3319</v>
      </c>
      <c r="H529" t="s">
        <v>2011</v>
      </c>
      <c r="K529">
        <f t="shared" si="41"/>
        <v>0</v>
      </c>
      <c r="L529">
        <f t="shared" si="42"/>
        <v>0</v>
      </c>
      <c r="M529">
        <f t="shared" si="43"/>
        <v>0</v>
      </c>
      <c r="N529">
        <f t="shared" si="44"/>
        <v>0</v>
      </c>
      <c r="O529">
        <f t="shared" si="45"/>
        <v>0</v>
      </c>
    </row>
    <row r="530" spans="1:15">
      <c r="A530" t="s">
        <v>3320</v>
      </c>
      <c r="B530" t="s">
        <v>3321</v>
      </c>
      <c r="C530" t="s">
        <v>2011</v>
      </c>
      <c r="F530" t="s">
        <v>3320</v>
      </c>
      <c r="G530" t="s">
        <v>3321</v>
      </c>
      <c r="H530" t="s">
        <v>2011</v>
      </c>
      <c r="K530">
        <f t="shared" si="41"/>
        <v>0</v>
      </c>
      <c r="L530">
        <f t="shared" si="42"/>
        <v>0</v>
      </c>
      <c r="M530">
        <f t="shared" si="43"/>
        <v>0</v>
      </c>
      <c r="N530">
        <f t="shared" si="44"/>
        <v>0</v>
      </c>
      <c r="O530">
        <f t="shared" si="45"/>
        <v>0</v>
      </c>
    </row>
    <row r="531" spans="1:15">
      <c r="A531" t="s">
        <v>3322</v>
      </c>
      <c r="B531" t="s">
        <v>3323</v>
      </c>
      <c r="C531" t="s">
        <v>2011</v>
      </c>
      <c r="F531" t="s">
        <v>3322</v>
      </c>
      <c r="G531" t="s">
        <v>3323</v>
      </c>
      <c r="H531" t="s">
        <v>2011</v>
      </c>
      <c r="K531">
        <f t="shared" si="41"/>
        <v>0</v>
      </c>
      <c r="L531">
        <f t="shared" si="42"/>
        <v>0</v>
      </c>
      <c r="M531">
        <f t="shared" si="43"/>
        <v>0</v>
      </c>
      <c r="N531">
        <f t="shared" si="44"/>
        <v>0</v>
      </c>
      <c r="O531">
        <f t="shared" si="45"/>
        <v>0</v>
      </c>
    </row>
    <row r="532" spans="1:15">
      <c r="A532" t="s">
        <v>3324</v>
      </c>
      <c r="B532" t="s">
        <v>3325</v>
      </c>
      <c r="C532" t="s">
        <v>2011</v>
      </c>
      <c r="F532" t="s">
        <v>3324</v>
      </c>
      <c r="G532" t="s">
        <v>3325</v>
      </c>
      <c r="H532" t="s">
        <v>2011</v>
      </c>
      <c r="K532">
        <f t="shared" si="41"/>
        <v>0</v>
      </c>
      <c r="L532">
        <f t="shared" si="42"/>
        <v>0</v>
      </c>
      <c r="M532">
        <f t="shared" si="43"/>
        <v>0</v>
      </c>
      <c r="N532">
        <f t="shared" si="44"/>
        <v>0</v>
      </c>
      <c r="O532">
        <f t="shared" si="45"/>
        <v>0</v>
      </c>
    </row>
    <row r="533" spans="1:15">
      <c r="A533" t="s">
        <v>3326</v>
      </c>
      <c r="B533" t="s">
        <v>3327</v>
      </c>
      <c r="C533" t="s">
        <v>2011</v>
      </c>
      <c r="F533" t="s">
        <v>3326</v>
      </c>
      <c r="G533" t="s">
        <v>3327</v>
      </c>
      <c r="H533" t="s">
        <v>2011</v>
      </c>
      <c r="K533">
        <f t="shared" si="41"/>
        <v>0</v>
      </c>
      <c r="L533">
        <f t="shared" si="42"/>
        <v>0</v>
      </c>
      <c r="M533">
        <f t="shared" si="43"/>
        <v>0</v>
      </c>
      <c r="N533">
        <f t="shared" si="44"/>
        <v>0</v>
      </c>
      <c r="O533">
        <f t="shared" si="45"/>
        <v>0</v>
      </c>
    </row>
    <row r="534" spans="1:15">
      <c r="A534" t="s">
        <v>3328</v>
      </c>
      <c r="B534" t="s">
        <v>3329</v>
      </c>
      <c r="C534" t="s">
        <v>2011</v>
      </c>
      <c r="F534" t="s">
        <v>3328</v>
      </c>
      <c r="G534" t="s">
        <v>3329</v>
      </c>
      <c r="H534" t="s">
        <v>2011</v>
      </c>
      <c r="K534">
        <f t="shared" si="41"/>
        <v>0</v>
      </c>
      <c r="L534">
        <f t="shared" si="42"/>
        <v>0</v>
      </c>
      <c r="M534">
        <f t="shared" si="43"/>
        <v>0</v>
      </c>
      <c r="N534">
        <f t="shared" si="44"/>
        <v>0</v>
      </c>
      <c r="O534">
        <f t="shared" si="45"/>
        <v>0</v>
      </c>
    </row>
    <row r="535" spans="1:15">
      <c r="A535" t="s">
        <v>3330</v>
      </c>
      <c r="B535" t="s">
        <v>3331</v>
      </c>
      <c r="C535" t="s">
        <v>2011</v>
      </c>
      <c r="F535" t="s">
        <v>3330</v>
      </c>
      <c r="G535" t="s">
        <v>3331</v>
      </c>
      <c r="H535" t="s">
        <v>2011</v>
      </c>
      <c r="K535">
        <f t="shared" si="41"/>
        <v>0</v>
      </c>
      <c r="L535">
        <f t="shared" si="42"/>
        <v>0</v>
      </c>
      <c r="M535">
        <f t="shared" si="43"/>
        <v>0</v>
      </c>
      <c r="N535">
        <f t="shared" si="44"/>
        <v>0</v>
      </c>
      <c r="O535">
        <f t="shared" si="45"/>
        <v>0</v>
      </c>
    </row>
    <row r="536" spans="1:15">
      <c r="A536" t="s">
        <v>3332</v>
      </c>
      <c r="B536" t="s">
        <v>3333</v>
      </c>
      <c r="C536" t="s">
        <v>2011</v>
      </c>
      <c r="F536" t="s">
        <v>3332</v>
      </c>
      <c r="G536" t="s">
        <v>3333</v>
      </c>
      <c r="H536" t="s">
        <v>2011</v>
      </c>
      <c r="K536">
        <f t="shared" si="41"/>
        <v>0</v>
      </c>
      <c r="L536">
        <f t="shared" si="42"/>
        <v>0</v>
      </c>
      <c r="M536">
        <f t="shared" si="43"/>
        <v>0</v>
      </c>
      <c r="N536">
        <f t="shared" si="44"/>
        <v>0</v>
      </c>
      <c r="O536">
        <f t="shared" si="45"/>
        <v>0</v>
      </c>
    </row>
    <row r="537" spans="1:15">
      <c r="A537" t="s">
        <v>3334</v>
      </c>
      <c r="B537" t="s">
        <v>3335</v>
      </c>
      <c r="C537" t="s">
        <v>2011</v>
      </c>
      <c r="F537" t="s">
        <v>3334</v>
      </c>
      <c r="G537" t="s">
        <v>3335</v>
      </c>
      <c r="H537" t="s">
        <v>2011</v>
      </c>
      <c r="K537">
        <f t="shared" si="41"/>
        <v>0</v>
      </c>
      <c r="L537">
        <f t="shared" si="42"/>
        <v>0</v>
      </c>
      <c r="M537">
        <f t="shared" si="43"/>
        <v>0</v>
      </c>
      <c r="N537">
        <f t="shared" si="44"/>
        <v>0</v>
      </c>
      <c r="O537">
        <f t="shared" si="45"/>
        <v>0</v>
      </c>
    </row>
    <row r="538" spans="1:15">
      <c r="A538" t="s">
        <v>3336</v>
      </c>
      <c r="B538" t="s">
        <v>3337</v>
      </c>
      <c r="C538" t="s">
        <v>2011</v>
      </c>
      <c r="F538" t="s">
        <v>3336</v>
      </c>
      <c r="G538" t="s">
        <v>3337</v>
      </c>
      <c r="H538" t="s">
        <v>2011</v>
      </c>
      <c r="K538">
        <f t="shared" si="41"/>
        <v>0</v>
      </c>
      <c r="L538">
        <f t="shared" si="42"/>
        <v>0</v>
      </c>
      <c r="M538">
        <f t="shared" si="43"/>
        <v>0</v>
      </c>
      <c r="N538">
        <f t="shared" si="44"/>
        <v>0</v>
      </c>
      <c r="O538">
        <f t="shared" si="45"/>
        <v>0</v>
      </c>
    </row>
    <row r="539" spans="1:15">
      <c r="A539" t="s">
        <v>3338</v>
      </c>
      <c r="B539" t="s">
        <v>3339</v>
      </c>
      <c r="C539" t="s">
        <v>2011</v>
      </c>
      <c r="F539" t="s">
        <v>3338</v>
      </c>
      <c r="G539" t="s">
        <v>3339</v>
      </c>
      <c r="H539" t="s">
        <v>2011</v>
      </c>
      <c r="K539">
        <f t="shared" si="41"/>
        <v>0</v>
      </c>
      <c r="L539">
        <f t="shared" si="42"/>
        <v>0</v>
      </c>
      <c r="M539">
        <f t="shared" si="43"/>
        <v>0</v>
      </c>
      <c r="N539">
        <f t="shared" si="44"/>
        <v>0</v>
      </c>
      <c r="O539">
        <f t="shared" si="45"/>
        <v>0</v>
      </c>
    </row>
    <row r="540" spans="1:15">
      <c r="A540" t="s">
        <v>3340</v>
      </c>
      <c r="B540" t="s">
        <v>3341</v>
      </c>
      <c r="C540" t="s">
        <v>2011</v>
      </c>
      <c r="F540" t="s">
        <v>3340</v>
      </c>
      <c r="G540" t="s">
        <v>3341</v>
      </c>
      <c r="H540" t="s">
        <v>2011</v>
      </c>
      <c r="K540">
        <f t="shared" si="41"/>
        <v>0</v>
      </c>
      <c r="L540">
        <f t="shared" si="42"/>
        <v>0</v>
      </c>
      <c r="M540">
        <f t="shared" si="43"/>
        <v>0</v>
      </c>
      <c r="N540">
        <f t="shared" si="44"/>
        <v>0</v>
      </c>
      <c r="O540">
        <f t="shared" si="45"/>
        <v>0</v>
      </c>
    </row>
    <row r="541" spans="1:15">
      <c r="A541" t="s">
        <v>3342</v>
      </c>
      <c r="B541" t="s">
        <v>3343</v>
      </c>
      <c r="C541" t="s">
        <v>2011</v>
      </c>
      <c r="F541" t="s">
        <v>3342</v>
      </c>
      <c r="G541" t="s">
        <v>3343</v>
      </c>
      <c r="H541" t="s">
        <v>2011</v>
      </c>
      <c r="K541">
        <f t="shared" si="41"/>
        <v>0</v>
      </c>
      <c r="L541">
        <f t="shared" si="42"/>
        <v>0</v>
      </c>
      <c r="M541">
        <f t="shared" si="43"/>
        <v>0</v>
      </c>
      <c r="N541">
        <f t="shared" si="44"/>
        <v>0</v>
      </c>
      <c r="O541">
        <f t="shared" si="45"/>
        <v>0</v>
      </c>
    </row>
    <row r="542" spans="1:15">
      <c r="A542" t="s">
        <v>3344</v>
      </c>
      <c r="B542" t="s">
        <v>3345</v>
      </c>
      <c r="C542" t="s">
        <v>2011</v>
      </c>
      <c r="F542" t="s">
        <v>3344</v>
      </c>
      <c r="G542" t="s">
        <v>3345</v>
      </c>
      <c r="H542" t="s">
        <v>2011</v>
      </c>
      <c r="K542">
        <f t="shared" si="41"/>
        <v>0</v>
      </c>
      <c r="L542">
        <f t="shared" si="42"/>
        <v>0</v>
      </c>
      <c r="M542">
        <f t="shared" si="43"/>
        <v>0</v>
      </c>
      <c r="N542">
        <f t="shared" si="44"/>
        <v>0</v>
      </c>
      <c r="O542">
        <f t="shared" si="45"/>
        <v>0</v>
      </c>
    </row>
    <row r="543" spans="1:15">
      <c r="A543" t="s">
        <v>3346</v>
      </c>
      <c r="B543" t="s">
        <v>3347</v>
      </c>
      <c r="C543" t="s">
        <v>2011</v>
      </c>
      <c r="F543" t="s">
        <v>3346</v>
      </c>
      <c r="G543" t="s">
        <v>3347</v>
      </c>
      <c r="H543" t="s">
        <v>2011</v>
      </c>
      <c r="K543">
        <f t="shared" si="41"/>
        <v>0</v>
      </c>
      <c r="L543">
        <f t="shared" si="42"/>
        <v>0</v>
      </c>
      <c r="M543">
        <f t="shared" si="43"/>
        <v>0</v>
      </c>
      <c r="N543">
        <f t="shared" si="44"/>
        <v>0</v>
      </c>
      <c r="O543">
        <f t="shared" si="45"/>
        <v>0</v>
      </c>
    </row>
    <row r="544" spans="1:15">
      <c r="A544" t="s">
        <v>3348</v>
      </c>
      <c r="B544" t="s">
        <v>3349</v>
      </c>
      <c r="C544" t="s">
        <v>2011</v>
      </c>
      <c r="F544" t="s">
        <v>3348</v>
      </c>
      <c r="G544" t="s">
        <v>3349</v>
      </c>
      <c r="H544" t="s">
        <v>2011</v>
      </c>
      <c r="K544">
        <f t="shared" si="41"/>
        <v>0</v>
      </c>
      <c r="L544">
        <f t="shared" si="42"/>
        <v>0</v>
      </c>
      <c r="M544">
        <f t="shared" si="43"/>
        <v>0</v>
      </c>
      <c r="N544">
        <f t="shared" si="44"/>
        <v>0</v>
      </c>
      <c r="O544">
        <f t="shared" si="45"/>
        <v>0</v>
      </c>
    </row>
    <row r="545" spans="1:15">
      <c r="A545" t="s">
        <v>3350</v>
      </c>
      <c r="B545" t="s">
        <v>3351</v>
      </c>
      <c r="C545" t="s">
        <v>2011</v>
      </c>
      <c r="D545" t="s">
        <v>3352</v>
      </c>
      <c r="F545" t="s">
        <v>3350</v>
      </c>
      <c r="G545" t="s">
        <v>3351</v>
      </c>
      <c r="H545" t="s">
        <v>2011</v>
      </c>
      <c r="I545" t="s">
        <v>3352</v>
      </c>
      <c r="K545">
        <f t="shared" si="41"/>
        <v>0</v>
      </c>
      <c r="L545">
        <f t="shared" si="42"/>
        <v>0</v>
      </c>
      <c r="M545">
        <f t="shared" si="43"/>
        <v>0</v>
      </c>
      <c r="N545">
        <f t="shared" si="44"/>
        <v>0</v>
      </c>
      <c r="O545">
        <f t="shared" si="45"/>
        <v>0</v>
      </c>
    </row>
    <row r="546" spans="1:15">
      <c r="A546" t="s">
        <v>3353</v>
      </c>
      <c r="B546" t="s">
        <v>3354</v>
      </c>
      <c r="C546" t="s">
        <v>2011</v>
      </c>
      <c r="D546" t="s">
        <v>3355</v>
      </c>
      <c r="F546" t="s">
        <v>3353</v>
      </c>
      <c r="G546" t="s">
        <v>3354</v>
      </c>
      <c r="H546" t="s">
        <v>2011</v>
      </c>
      <c r="I546" t="s">
        <v>3355</v>
      </c>
      <c r="K546">
        <f t="shared" si="41"/>
        <v>0</v>
      </c>
      <c r="L546">
        <f t="shared" si="42"/>
        <v>0</v>
      </c>
      <c r="M546">
        <f t="shared" si="43"/>
        <v>0</v>
      </c>
      <c r="N546">
        <f t="shared" si="44"/>
        <v>0</v>
      </c>
      <c r="O546">
        <f t="shared" si="45"/>
        <v>0</v>
      </c>
    </row>
    <row r="547" spans="1:15">
      <c r="A547" t="s">
        <v>3356</v>
      </c>
      <c r="B547" t="s">
        <v>3357</v>
      </c>
      <c r="C547" t="s">
        <v>2011</v>
      </c>
      <c r="D547" t="s">
        <v>3358</v>
      </c>
      <c r="F547" t="s">
        <v>3356</v>
      </c>
      <c r="G547" t="s">
        <v>3357</v>
      </c>
      <c r="H547" t="s">
        <v>2011</v>
      </c>
      <c r="I547" t="s">
        <v>3358</v>
      </c>
      <c r="K547">
        <f t="shared" si="41"/>
        <v>0</v>
      </c>
      <c r="L547">
        <f t="shared" si="42"/>
        <v>0</v>
      </c>
      <c r="M547">
        <f t="shared" si="43"/>
        <v>0</v>
      </c>
      <c r="N547">
        <f t="shared" si="44"/>
        <v>0</v>
      </c>
      <c r="O547">
        <f t="shared" si="45"/>
        <v>0</v>
      </c>
    </row>
    <row r="548" spans="1:15">
      <c r="A548" t="s">
        <v>3359</v>
      </c>
      <c r="B548" t="s">
        <v>3360</v>
      </c>
      <c r="C548" t="s">
        <v>2011</v>
      </c>
      <c r="D548" t="s">
        <v>3361</v>
      </c>
      <c r="F548" t="s">
        <v>3359</v>
      </c>
      <c r="G548" t="s">
        <v>3360</v>
      </c>
      <c r="H548" t="s">
        <v>2011</v>
      </c>
      <c r="I548" t="s">
        <v>3361</v>
      </c>
      <c r="K548">
        <f t="shared" si="41"/>
        <v>0</v>
      </c>
      <c r="L548">
        <f t="shared" si="42"/>
        <v>0</v>
      </c>
      <c r="M548">
        <f t="shared" si="43"/>
        <v>0</v>
      </c>
      <c r="N548">
        <f t="shared" si="44"/>
        <v>0</v>
      </c>
      <c r="O548">
        <f t="shared" si="45"/>
        <v>0</v>
      </c>
    </row>
    <row r="549" spans="1:15">
      <c r="A549" t="s">
        <v>3362</v>
      </c>
      <c r="C549" t="s">
        <v>2011</v>
      </c>
      <c r="D549" t="s">
        <v>3363</v>
      </c>
      <c r="F549" t="s">
        <v>3362</v>
      </c>
      <c r="H549" t="s">
        <v>2011</v>
      </c>
      <c r="I549" t="s">
        <v>3363</v>
      </c>
      <c r="K549">
        <f t="shared" si="41"/>
        <v>0</v>
      </c>
      <c r="L549">
        <f t="shared" si="42"/>
        <v>0</v>
      </c>
      <c r="M549">
        <f t="shared" si="43"/>
        <v>0</v>
      </c>
      <c r="N549">
        <f t="shared" si="44"/>
        <v>0</v>
      </c>
      <c r="O549">
        <f t="shared" si="45"/>
        <v>0</v>
      </c>
    </row>
    <row r="550" spans="1:15">
      <c r="A550" t="s">
        <v>3364</v>
      </c>
      <c r="C550" t="s">
        <v>2011</v>
      </c>
      <c r="D550" t="s">
        <v>3363</v>
      </c>
      <c r="F550" t="s">
        <v>3364</v>
      </c>
      <c r="H550" t="s">
        <v>2011</v>
      </c>
      <c r="I550" t="s">
        <v>3363</v>
      </c>
      <c r="K550">
        <f t="shared" si="41"/>
        <v>0</v>
      </c>
      <c r="L550">
        <f t="shared" si="42"/>
        <v>0</v>
      </c>
      <c r="M550">
        <f t="shared" si="43"/>
        <v>0</v>
      </c>
      <c r="N550">
        <f t="shared" si="44"/>
        <v>0</v>
      </c>
      <c r="O550">
        <f t="shared" si="45"/>
        <v>0</v>
      </c>
    </row>
    <row r="551" spans="1:15">
      <c r="A551" t="s">
        <v>3365</v>
      </c>
      <c r="C551" t="s">
        <v>2011</v>
      </c>
      <c r="D551" t="s">
        <v>3363</v>
      </c>
      <c r="F551" t="s">
        <v>3365</v>
      </c>
      <c r="H551" t="s">
        <v>2011</v>
      </c>
      <c r="I551" t="s">
        <v>3363</v>
      </c>
      <c r="K551">
        <f t="shared" si="41"/>
        <v>0</v>
      </c>
      <c r="L551">
        <f t="shared" si="42"/>
        <v>0</v>
      </c>
      <c r="M551">
        <f t="shared" si="43"/>
        <v>0</v>
      </c>
      <c r="N551">
        <f t="shared" si="44"/>
        <v>0</v>
      </c>
      <c r="O551">
        <f t="shared" si="45"/>
        <v>0</v>
      </c>
    </row>
    <row r="552" spans="1:15">
      <c r="A552" t="s">
        <v>3366</v>
      </c>
      <c r="C552" t="s">
        <v>2011</v>
      </c>
      <c r="D552" t="s">
        <v>3363</v>
      </c>
      <c r="F552" t="s">
        <v>3366</v>
      </c>
      <c r="H552" t="s">
        <v>2011</v>
      </c>
      <c r="I552" t="s">
        <v>3363</v>
      </c>
      <c r="K552">
        <f t="shared" si="41"/>
        <v>0</v>
      </c>
      <c r="L552">
        <f t="shared" si="42"/>
        <v>0</v>
      </c>
      <c r="M552">
        <f t="shared" si="43"/>
        <v>0</v>
      </c>
      <c r="N552">
        <f t="shared" si="44"/>
        <v>0</v>
      </c>
      <c r="O552">
        <f t="shared" si="45"/>
        <v>0</v>
      </c>
    </row>
    <row r="553" spans="1:15">
      <c r="A553" t="s">
        <v>3367</v>
      </c>
      <c r="C553" t="s">
        <v>2011</v>
      </c>
      <c r="D553" t="s">
        <v>3363</v>
      </c>
      <c r="F553" t="s">
        <v>3367</v>
      </c>
      <c r="H553" t="s">
        <v>2011</v>
      </c>
      <c r="I553" t="s">
        <v>3363</v>
      </c>
      <c r="K553">
        <f t="shared" si="41"/>
        <v>0</v>
      </c>
      <c r="L553">
        <f t="shared" si="42"/>
        <v>0</v>
      </c>
      <c r="M553">
        <f t="shared" si="43"/>
        <v>0</v>
      </c>
      <c r="N553">
        <f t="shared" si="44"/>
        <v>0</v>
      </c>
      <c r="O553">
        <f t="shared" si="45"/>
        <v>0</v>
      </c>
    </row>
    <row r="554" spans="1:15">
      <c r="A554" t="s">
        <v>3368</v>
      </c>
      <c r="C554" t="s">
        <v>2011</v>
      </c>
      <c r="D554" t="s">
        <v>3363</v>
      </c>
      <c r="F554" t="s">
        <v>3368</v>
      </c>
      <c r="H554" t="s">
        <v>2011</v>
      </c>
      <c r="I554" t="s">
        <v>3363</v>
      </c>
      <c r="K554">
        <f t="shared" si="41"/>
        <v>0</v>
      </c>
      <c r="L554">
        <f t="shared" si="42"/>
        <v>0</v>
      </c>
      <c r="M554">
        <f t="shared" si="43"/>
        <v>0</v>
      </c>
      <c r="N554">
        <f t="shared" si="44"/>
        <v>0</v>
      </c>
      <c r="O554">
        <f t="shared" si="45"/>
        <v>0</v>
      </c>
    </row>
    <row r="555" spans="1:15">
      <c r="A555" t="s">
        <v>3369</v>
      </c>
      <c r="C555" t="s">
        <v>2011</v>
      </c>
      <c r="D555" t="s">
        <v>3363</v>
      </c>
      <c r="F555" t="s">
        <v>3369</v>
      </c>
      <c r="H555" t="s">
        <v>2011</v>
      </c>
      <c r="I555" t="s">
        <v>3363</v>
      </c>
      <c r="K555">
        <f t="shared" si="41"/>
        <v>0</v>
      </c>
      <c r="L555">
        <f t="shared" si="42"/>
        <v>0</v>
      </c>
      <c r="M555">
        <f t="shared" si="43"/>
        <v>0</v>
      </c>
      <c r="N555">
        <f t="shared" si="44"/>
        <v>0</v>
      </c>
      <c r="O555">
        <f t="shared" si="45"/>
        <v>0</v>
      </c>
    </row>
    <row r="556" spans="1:15">
      <c r="A556" t="s">
        <v>3370</v>
      </c>
      <c r="C556" t="s">
        <v>2011</v>
      </c>
      <c r="D556" t="s">
        <v>3363</v>
      </c>
      <c r="F556" t="s">
        <v>3370</v>
      </c>
      <c r="H556" t="s">
        <v>2011</v>
      </c>
      <c r="I556" t="s">
        <v>3363</v>
      </c>
      <c r="K556">
        <f t="shared" si="41"/>
        <v>0</v>
      </c>
      <c r="L556">
        <f t="shared" si="42"/>
        <v>0</v>
      </c>
      <c r="M556">
        <f t="shared" si="43"/>
        <v>0</v>
      </c>
      <c r="N556">
        <f t="shared" si="44"/>
        <v>0</v>
      </c>
      <c r="O556">
        <f t="shared" si="45"/>
        <v>0</v>
      </c>
    </row>
    <row r="557" spans="1:15">
      <c r="A557" t="s">
        <v>3371</v>
      </c>
      <c r="C557" t="s">
        <v>2011</v>
      </c>
      <c r="D557" t="s">
        <v>3363</v>
      </c>
      <c r="F557" t="s">
        <v>3371</v>
      </c>
      <c r="H557" t="s">
        <v>2011</v>
      </c>
      <c r="I557" t="s">
        <v>3363</v>
      </c>
      <c r="K557">
        <f t="shared" si="41"/>
        <v>0</v>
      </c>
      <c r="L557">
        <f t="shared" si="42"/>
        <v>0</v>
      </c>
      <c r="M557">
        <f t="shared" si="43"/>
        <v>0</v>
      </c>
      <c r="N557">
        <f t="shared" si="44"/>
        <v>0</v>
      </c>
      <c r="O557">
        <f t="shared" si="45"/>
        <v>0</v>
      </c>
    </row>
    <row r="558" spans="1:15">
      <c r="A558" t="s">
        <v>3372</v>
      </c>
      <c r="C558" t="s">
        <v>2011</v>
      </c>
      <c r="D558" t="s">
        <v>3363</v>
      </c>
      <c r="F558" t="s">
        <v>3372</v>
      </c>
      <c r="H558" t="s">
        <v>2011</v>
      </c>
      <c r="I558" t="s">
        <v>3363</v>
      </c>
      <c r="K558">
        <f t="shared" si="41"/>
        <v>0</v>
      </c>
      <c r="L558">
        <f t="shared" si="42"/>
        <v>0</v>
      </c>
      <c r="M558">
        <f t="shared" si="43"/>
        <v>0</v>
      </c>
      <c r="N558">
        <f t="shared" si="44"/>
        <v>0</v>
      </c>
      <c r="O558">
        <f t="shared" si="45"/>
        <v>0</v>
      </c>
    </row>
    <row r="559" spans="1:15">
      <c r="A559" t="s">
        <v>3373</v>
      </c>
      <c r="C559" t="s">
        <v>2011</v>
      </c>
      <c r="D559" t="s">
        <v>3363</v>
      </c>
      <c r="F559" t="s">
        <v>3373</v>
      </c>
      <c r="H559" t="s">
        <v>2011</v>
      </c>
      <c r="I559" t="s">
        <v>3363</v>
      </c>
      <c r="K559">
        <f t="shared" si="41"/>
        <v>0</v>
      </c>
      <c r="L559">
        <f t="shared" si="42"/>
        <v>0</v>
      </c>
      <c r="M559">
        <f t="shared" si="43"/>
        <v>0</v>
      </c>
      <c r="N559">
        <f t="shared" si="44"/>
        <v>0</v>
      </c>
      <c r="O559">
        <f t="shared" si="45"/>
        <v>0</v>
      </c>
    </row>
    <row r="560" spans="1:15">
      <c r="A560" t="s">
        <v>3374</v>
      </c>
      <c r="C560" t="s">
        <v>2011</v>
      </c>
      <c r="D560" t="s">
        <v>3363</v>
      </c>
      <c r="F560" t="s">
        <v>3374</v>
      </c>
      <c r="H560" t="s">
        <v>2011</v>
      </c>
      <c r="I560" t="s">
        <v>3363</v>
      </c>
      <c r="K560">
        <f t="shared" si="41"/>
        <v>0</v>
      </c>
      <c r="L560">
        <f t="shared" si="42"/>
        <v>0</v>
      </c>
      <c r="M560">
        <f t="shared" si="43"/>
        <v>0</v>
      </c>
      <c r="N560">
        <f t="shared" si="44"/>
        <v>0</v>
      </c>
      <c r="O560">
        <f t="shared" si="45"/>
        <v>0</v>
      </c>
    </row>
    <row r="561" spans="1:15">
      <c r="A561" t="s">
        <v>3375</v>
      </c>
      <c r="C561" t="s">
        <v>2011</v>
      </c>
      <c r="D561" t="s">
        <v>3363</v>
      </c>
      <c r="F561" t="s">
        <v>3375</v>
      </c>
      <c r="H561" t="s">
        <v>2011</v>
      </c>
      <c r="I561" t="s">
        <v>3363</v>
      </c>
      <c r="K561">
        <f t="shared" si="41"/>
        <v>0</v>
      </c>
      <c r="L561">
        <f t="shared" si="42"/>
        <v>0</v>
      </c>
      <c r="M561">
        <f t="shared" si="43"/>
        <v>0</v>
      </c>
      <c r="N561">
        <f t="shared" si="44"/>
        <v>0</v>
      </c>
      <c r="O561">
        <f t="shared" si="45"/>
        <v>0</v>
      </c>
    </row>
    <row r="562" spans="1:15">
      <c r="A562" t="s">
        <v>3376</v>
      </c>
      <c r="C562" t="s">
        <v>2011</v>
      </c>
      <c r="D562" t="s">
        <v>3363</v>
      </c>
      <c r="F562" t="s">
        <v>3376</v>
      </c>
      <c r="H562" t="s">
        <v>2011</v>
      </c>
      <c r="I562" t="s">
        <v>3363</v>
      </c>
      <c r="K562">
        <f t="shared" si="41"/>
        <v>0</v>
      </c>
      <c r="L562">
        <f t="shared" si="42"/>
        <v>0</v>
      </c>
      <c r="M562">
        <f t="shared" si="43"/>
        <v>0</v>
      </c>
      <c r="N562">
        <f t="shared" si="44"/>
        <v>0</v>
      </c>
      <c r="O562">
        <f t="shared" si="45"/>
        <v>0</v>
      </c>
    </row>
    <row r="563" spans="1:15">
      <c r="A563" t="s">
        <v>3377</v>
      </c>
      <c r="C563" t="s">
        <v>2011</v>
      </c>
      <c r="D563" t="s">
        <v>3363</v>
      </c>
      <c r="F563" t="s">
        <v>3377</v>
      </c>
      <c r="H563" t="s">
        <v>2011</v>
      </c>
      <c r="I563" t="s">
        <v>3363</v>
      </c>
      <c r="K563">
        <f t="shared" si="41"/>
        <v>0</v>
      </c>
      <c r="L563">
        <f t="shared" si="42"/>
        <v>0</v>
      </c>
      <c r="M563">
        <f t="shared" si="43"/>
        <v>0</v>
      </c>
      <c r="N563">
        <f t="shared" si="44"/>
        <v>0</v>
      </c>
      <c r="O563">
        <f t="shared" si="45"/>
        <v>0</v>
      </c>
    </row>
    <row r="564" spans="1:15">
      <c r="A564" t="s">
        <v>3378</v>
      </c>
      <c r="C564" t="s">
        <v>2011</v>
      </c>
      <c r="D564" t="s">
        <v>3363</v>
      </c>
      <c r="F564" t="s">
        <v>3378</v>
      </c>
      <c r="H564" t="s">
        <v>2011</v>
      </c>
      <c r="I564" t="s">
        <v>3363</v>
      </c>
      <c r="K564">
        <f t="shared" si="41"/>
        <v>0</v>
      </c>
      <c r="L564">
        <f t="shared" si="42"/>
        <v>0</v>
      </c>
      <c r="M564">
        <f t="shared" si="43"/>
        <v>0</v>
      </c>
      <c r="N564">
        <f t="shared" si="44"/>
        <v>0</v>
      </c>
      <c r="O564">
        <f t="shared" si="45"/>
        <v>0</v>
      </c>
    </row>
    <row r="565" spans="1:15">
      <c r="A565" t="s">
        <v>3379</v>
      </c>
      <c r="C565" t="s">
        <v>2011</v>
      </c>
      <c r="D565" t="s">
        <v>3363</v>
      </c>
      <c r="F565" t="s">
        <v>3379</v>
      </c>
      <c r="H565" t="s">
        <v>2011</v>
      </c>
      <c r="I565" t="s">
        <v>3363</v>
      </c>
      <c r="K565">
        <f t="shared" si="41"/>
        <v>0</v>
      </c>
      <c r="L565">
        <f t="shared" si="42"/>
        <v>0</v>
      </c>
      <c r="M565">
        <f t="shared" si="43"/>
        <v>0</v>
      </c>
      <c r="N565">
        <f t="shared" si="44"/>
        <v>0</v>
      </c>
      <c r="O565">
        <f t="shared" si="45"/>
        <v>0</v>
      </c>
    </row>
    <row r="566" spans="1:15">
      <c r="A566" t="s">
        <v>3380</v>
      </c>
      <c r="C566" t="s">
        <v>2011</v>
      </c>
      <c r="D566" t="s">
        <v>3363</v>
      </c>
      <c r="F566" t="s">
        <v>3380</v>
      </c>
      <c r="H566" t="s">
        <v>2011</v>
      </c>
      <c r="I566" t="s">
        <v>3363</v>
      </c>
      <c r="K566">
        <f t="shared" si="41"/>
        <v>0</v>
      </c>
      <c r="L566">
        <f t="shared" si="42"/>
        <v>0</v>
      </c>
      <c r="M566">
        <f t="shared" si="43"/>
        <v>0</v>
      </c>
      <c r="N566">
        <f t="shared" si="44"/>
        <v>0</v>
      </c>
      <c r="O566">
        <f t="shared" si="45"/>
        <v>0</v>
      </c>
    </row>
    <row r="567" spans="1:15">
      <c r="A567" t="s">
        <v>3381</v>
      </c>
      <c r="C567" t="s">
        <v>2011</v>
      </c>
      <c r="D567" t="s">
        <v>3363</v>
      </c>
      <c r="F567" t="s">
        <v>3381</v>
      </c>
      <c r="H567" t="s">
        <v>2011</v>
      </c>
      <c r="I567" t="s">
        <v>3363</v>
      </c>
      <c r="K567">
        <f t="shared" si="41"/>
        <v>0</v>
      </c>
      <c r="L567">
        <f t="shared" si="42"/>
        <v>0</v>
      </c>
      <c r="M567">
        <f t="shared" si="43"/>
        <v>0</v>
      </c>
      <c r="N567">
        <f t="shared" si="44"/>
        <v>0</v>
      </c>
      <c r="O567">
        <f t="shared" si="45"/>
        <v>0</v>
      </c>
    </row>
    <row r="568" spans="1:15">
      <c r="A568" t="s">
        <v>3382</v>
      </c>
      <c r="C568" t="s">
        <v>2011</v>
      </c>
      <c r="D568" t="s">
        <v>3363</v>
      </c>
      <c r="F568" t="s">
        <v>3382</v>
      </c>
      <c r="H568" t="s">
        <v>2011</v>
      </c>
      <c r="I568" t="s">
        <v>3363</v>
      </c>
      <c r="K568">
        <f t="shared" si="41"/>
        <v>0</v>
      </c>
      <c r="L568">
        <f t="shared" si="42"/>
        <v>0</v>
      </c>
      <c r="M568">
        <f t="shared" si="43"/>
        <v>0</v>
      </c>
      <c r="N568">
        <f t="shared" si="44"/>
        <v>0</v>
      </c>
      <c r="O568">
        <f t="shared" si="45"/>
        <v>0</v>
      </c>
    </row>
    <row r="569" spans="1:15">
      <c r="A569" t="s">
        <v>3383</v>
      </c>
      <c r="C569" t="s">
        <v>2011</v>
      </c>
      <c r="D569" t="s">
        <v>3363</v>
      </c>
      <c r="F569" t="s">
        <v>3383</v>
      </c>
      <c r="H569" t="s">
        <v>2011</v>
      </c>
      <c r="I569" t="s">
        <v>3363</v>
      </c>
      <c r="K569">
        <f t="shared" si="41"/>
        <v>0</v>
      </c>
      <c r="L569">
        <f t="shared" si="42"/>
        <v>0</v>
      </c>
      <c r="M569">
        <f t="shared" si="43"/>
        <v>0</v>
      </c>
      <c r="N569">
        <f t="shared" si="44"/>
        <v>0</v>
      </c>
      <c r="O569">
        <f t="shared" si="45"/>
        <v>0</v>
      </c>
    </row>
    <row r="570" spans="1:15">
      <c r="A570" t="s">
        <v>3384</v>
      </c>
      <c r="C570" t="s">
        <v>2011</v>
      </c>
      <c r="D570" t="s">
        <v>3363</v>
      </c>
      <c r="F570" t="s">
        <v>3384</v>
      </c>
      <c r="H570" t="s">
        <v>2011</v>
      </c>
      <c r="I570" t="s">
        <v>3363</v>
      </c>
      <c r="K570">
        <f t="shared" si="41"/>
        <v>0</v>
      </c>
      <c r="L570">
        <f t="shared" si="42"/>
        <v>0</v>
      </c>
      <c r="M570">
        <f t="shared" si="43"/>
        <v>0</v>
      </c>
      <c r="N570">
        <f t="shared" si="44"/>
        <v>0</v>
      </c>
      <c r="O570">
        <f t="shared" si="45"/>
        <v>0</v>
      </c>
    </row>
    <row r="571" spans="1:15">
      <c r="A571" t="s">
        <v>3385</v>
      </c>
      <c r="C571" t="s">
        <v>2011</v>
      </c>
      <c r="D571" t="s">
        <v>3363</v>
      </c>
      <c r="F571" t="s">
        <v>3385</v>
      </c>
      <c r="H571" t="s">
        <v>2011</v>
      </c>
      <c r="I571" t="s">
        <v>3363</v>
      </c>
      <c r="K571">
        <f t="shared" si="41"/>
        <v>0</v>
      </c>
      <c r="L571">
        <f t="shared" si="42"/>
        <v>0</v>
      </c>
      <c r="M571">
        <f t="shared" si="43"/>
        <v>0</v>
      </c>
      <c r="N571">
        <f t="shared" si="44"/>
        <v>0</v>
      </c>
      <c r="O571">
        <f t="shared" si="45"/>
        <v>0</v>
      </c>
    </row>
    <row r="572" spans="1:15">
      <c r="A572" t="s">
        <v>3386</v>
      </c>
      <c r="C572" t="s">
        <v>2011</v>
      </c>
      <c r="D572" t="s">
        <v>3363</v>
      </c>
      <c r="F572" t="s">
        <v>3386</v>
      </c>
      <c r="H572" t="s">
        <v>2011</v>
      </c>
      <c r="I572" t="s">
        <v>3363</v>
      </c>
      <c r="K572">
        <f t="shared" si="41"/>
        <v>0</v>
      </c>
      <c r="L572">
        <f t="shared" si="42"/>
        <v>0</v>
      </c>
      <c r="M572">
        <f t="shared" si="43"/>
        <v>0</v>
      </c>
      <c r="N572">
        <f t="shared" si="44"/>
        <v>0</v>
      </c>
      <c r="O572">
        <f t="shared" si="45"/>
        <v>0</v>
      </c>
    </row>
    <row r="573" spans="1:15">
      <c r="A573" t="s">
        <v>3387</v>
      </c>
      <c r="C573" t="s">
        <v>2011</v>
      </c>
      <c r="D573" t="s">
        <v>3363</v>
      </c>
      <c r="F573" t="s">
        <v>3387</v>
      </c>
      <c r="H573" t="s">
        <v>2011</v>
      </c>
      <c r="I573" t="s">
        <v>3363</v>
      </c>
      <c r="K573">
        <f t="shared" si="41"/>
        <v>0</v>
      </c>
      <c r="L573">
        <f t="shared" si="42"/>
        <v>0</v>
      </c>
      <c r="M573">
        <f t="shared" si="43"/>
        <v>0</v>
      </c>
      <c r="N573">
        <f t="shared" si="44"/>
        <v>0</v>
      </c>
      <c r="O573">
        <f t="shared" si="45"/>
        <v>0</v>
      </c>
    </row>
    <row r="574" spans="1:15">
      <c r="A574" t="s">
        <v>3388</v>
      </c>
      <c r="C574" t="s">
        <v>2011</v>
      </c>
      <c r="D574" t="s">
        <v>3363</v>
      </c>
      <c r="F574" t="s">
        <v>3388</v>
      </c>
      <c r="H574" t="s">
        <v>2011</v>
      </c>
      <c r="I574" t="s">
        <v>3363</v>
      </c>
      <c r="K574">
        <f t="shared" si="41"/>
        <v>0</v>
      </c>
      <c r="L574">
        <f t="shared" si="42"/>
        <v>0</v>
      </c>
      <c r="M574">
        <f t="shared" si="43"/>
        <v>0</v>
      </c>
      <c r="N574">
        <f t="shared" si="44"/>
        <v>0</v>
      </c>
      <c r="O574">
        <f t="shared" si="45"/>
        <v>0</v>
      </c>
    </row>
    <row r="575" spans="1:15">
      <c r="A575" t="s">
        <v>3389</v>
      </c>
      <c r="C575" t="s">
        <v>2011</v>
      </c>
      <c r="D575" t="s">
        <v>3363</v>
      </c>
      <c r="F575" t="s">
        <v>3389</v>
      </c>
      <c r="H575" t="s">
        <v>2011</v>
      </c>
      <c r="I575" t="s">
        <v>3363</v>
      </c>
      <c r="K575">
        <f t="shared" si="41"/>
        <v>0</v>
      </c>
      <c r="L575">
        <f t="shared" si="42"/>
        <v>0</v>
      </c>
      <c r="M575">
        <f t="shared" si="43"/>
        <v>0</v>
      </c>
      <c r="N575">
        <f t="shared" si="44"/>
        <v>0</v>
      </c>
      <c r="O575">
        <f t="shared" si="45"/>
        <v>0</v>
      </c>
    </row>
    <row r="576" spans="1:15">
      <c r="A576" t="s">
        <v>3390</v>
      </c>
      <c r="C576" t="s">
        <v>2011</v>
      </c>
      <c r="D576" t="s">
        <v>3363</v>
      </c>
      <c r="F576" t="s">
        <v>3390</v>
      </c>
      <c r="H576" t="s">
        <v>2011</v>
      </c>
      <c r="I576" t="s">
        <v>3363</v>
      </c>
      <c r="K576">
        <f t="shared" si="41"/>
        <v>0</v>
      </c>
      <c r="L576">
        <f t="shared" si="42"/>
        <v>0</v>
      </c>
      <c r="M576">
        <f t="shared" si="43"/>
        <v>0</v>
      </c>
      <c r="N576">
        <f t="shared" si="44"/>
        <v>0</v>
      </c>
      <c r="O576">
        <f t="shared" si="45"/>
        <v>0</v>
      </c>
    </row>
    <row r="577" spans="1:15">
      <c r="A577" t="s">
        <v>3391</v>
      </c>
      <c r="C577" t="s">
        <v>2011</v>
      </c>
      <c r="D577" t="s">
        <v>3363</v>
      </c>
      <c r="F577" t="s">
        <v>3391</v>
      </c>
      <c r="H577" t="s">
        <v>2011</v>
      </c>
      <c r="I577" t="s">
        <v>3363</v>
      </c>
      <c r="K577">
        <f t="shared" si="41"/>
        <v>0</v>
      </c>
      <c r="L577">
        <f t="shared" si="42"/>
        <v>0</v>
      </c>
      <c r="M577">
        <f t="shared" si="43"/>
        <v>0</v>
      </c>
      <c r="N577">
        <f t="shared" si="44"/>
        <v>0</v>
      </c>
      <c r="O577">
        <f t="shared" si="45"/>
        <v>0</v>
      </c>
    </row>
    <row r="578" spans="1:15">
      <c r="A578" t="s">
        <v>3392</v>
      </c>
      <c r="C578" t="s">
        <v>2011</v>
      </c>
      <c r="D578" t="s">
        <v>3363</v>
      </c>
      <c r="F578" t="s">
        <v>3392</v>
      </c>
      <c r="H578" t="s">
        <v>2011</v>
      </c>
      <c r="I578" t="s">
        <v>3363</v>
      </c>
      <c r="K578">
        <f t="shared" ref="K578:K641" si="46">IF(A578&lt;&gt;F578,1,0)</f>
        <v>0</v>
      </c>
      <c r="L578">
        <f t="shared" ref="L578:L641" si="47">IF(B578&lt;&gt;G578,1,0)</f>
        <v>0</v>
      </c>
      <c r="M578">
        <f t="shared" ref="M578:M641" si="48">IF(C578&lt;&gt;H578,1,0)</f>
        <v>0</v>
      </c>
      <c r="N578">
        <f t="shared" ref="N578:N641" si="49">IF(D578&lt;&gt;I578,1,0)</f>
        <v>0</v>
      </c>
      <c r="O578">
        <f t="shared" ref="O578:O641" si="50">IF(E578&lt;&gt;J578,1,0)</f>
        <v>0</v>
      </c>
    </row>
    <row r="579" spans="1:15">
      <c r="A579" t="s">
        <v>3393</v>
      </c>
      <c r="C579" t="s">
        <v>2011</v>
      </c>
      <c r="D579" t="s">
        <v>3363</v>
      </c>
      <c r="F579" t="s">
        <v>3393</v>
      </c>
      <c r="H579" t="s">
        <v>2011</v>
      </c>
      <c r="I579" t="s">
        <v>3363</v>
      </c>
      <c r="K579">
        <f t="shared" si="46"/>
        <v>0</v>
      </c>
      <c r="L579">
        <f t="shared" si="47"/>
        <v>0</v>
      </c>
      <c r="M579">
        <f t="shared" si="48"/>
        <v>0</v>
      </c>
      <c r="N579">
        <f t="shared" si="49"/>
        <v>0</v>
      </c>
      <c r="O579">
        <f t="shared" si="50"/>
        <v>0</v>
      </c>
    </row>
    <row r="580" spans="1:15">
      <c r="A580" t="s">
        <v>3394</v>
      </c>
      <c r="C580" t="s">
        <v>2011</v>
      </c>
      <c r="D580" t="s">
        <v>3363</v>
      </c>
      <c r="F580" t="s">
        <v>3394</v>
      </c>
      <c r="H580" t="s">
        <v>2011</v>
      </c>
      <c r="I580" t="s">
        <v>3363</v>
      </c>
      <c r="K580">
        <f t="shared" si="46"/>
        <v>0</v>
      </c>
      <c r="L580">
        <f t="shared" si="47"/>
        <v>0</v>
      </c>
      <c r="M580">
        <f t="shared" si="48"/>
        <v>0</v>
      </c>
      <c r="N580">
        <f t="shared" si="49"/>
        <v>0</v>
      </c>
      <c r="O580">
        <f t="shared" si="50"/>
        <v>0</v>
      </c>
    </row>
    <row r="581" spans="1:15">
      <c r="A581" t="s">
        <v>3395</v>
      </c>
      <c r="C581" t="s">
        <v>2011</v>
      </c>
      <c r="D581" t="s">
        <v>3363</v>
      </c>
      <c r="F581" t="s">
        <v>3395</v>
      </c>
      <c r="H581" t="s">
        <v>2011</v>
      </c>
      <c r="I581" t="s">
        <v>3363</v>
      </c>
      <c r="K581">
        <f t="shared" si="46"/>
        <v>0</v>
      </c>
      <c r="L581">
        <f t="shared" si="47"/>
        <v>0</v>
      </c>
      <c r="M581">
        <f t="shared" si="48"/>
        <v>0</v>
      </c>
      <c r="N581">
        <f t="shared" si="49"/>
        <v>0</v>
      </c>
      <c r="O581">
        <f t="shared" si="50"/>
        <v>0</v>
      </c>
    </row>
    <row r="582" spans="1:15">
      <c r="A582" t="s">
        <v>3396</v>
      </c>
      <c r="C582" t="s">
        <v>2011</v>
      </c>
      <c r="D582" t="s">
        <v>3363</v>
      </c>
      <c r="F582" t="s">
        <v>3396</v>
      </c>
      <c r="H582" t="s">
        <v>2011</v>
      </c>
      <c r="I582" t="s">
        <v>3363</v>
      </c>
      <c r="K582">
        <f t="shared" si="46"/>
        <v>0</v>
      </c>
      <c r="L582">
        <f t="shared" si="47"/>
        <v>0</v>
      </c>
      <c r="M582">
        <f t="shared" si="48"/>
        <v>0</v>
      </c>
      <c r="N582">
        <f t="shared" si="49"/>
        <v>0</v>
      </c>
      <c r="O582">
        <f t="shared" si="50"/>
        <v>0</v>
      </c>
    </row>
    <row r="583" spans="1:15">
      <c r="A583" t="s">
        <v>3397</v>
      </c>
      <c r="C583" t="s">
        <v>2011</v>
      </c>
      <c r="D583" t="s">
        <v>3363</v>
      </c>
      <c r="F583" t="s">
        <v>3397</v>
      </c>
      <c r="H583" t="s">
        <v>2011</v>
      </c>
      <c r="I583" t="s">
        <v>3363</v>
      </c>
      <c r="K583">
        <f t="shared" si="46"/>
        <v>0</v>
      </c>
      <c r="L583">
        <f t="shared" si="47"/>
        <v>0</v>
      </c>
      <c r="M583">
        <f t="shared" si="48"/>
        <v>0</v>
      </c>
      <c r="N583">
        <f t="shared" si="49"/>
        <v>0</v>
      </c>
      <c r="O583">
        <f t="shared" si="50"/>
        <v>0</v>
      </c>
    </row>
    <row r="584" spans="1:15">
      <c r="A584" t="s">
        <v>3398</v>
      </c>
      <c r="C584" t="s">
        <v>2011</v>
      </c>
      <c r="D584" t="s">
        <v>3363</v>
      </c>
      <c r="F584" t="s">
        <v>3398</v>
      </c>
      <c r="H584" t="s">
        <v>2011</v>
      </c>
      <c r="I584" t="s">
        <v>3363</v>
      </c>
      <c r="K584">
        <f t="shared" si="46"/>
        <v>0</v>
      </c>
      <c r="L584">
        <f t="shared" si="47"/>
        <v>0</v>
      </c>
      <c r="M584">
        <f t="shared" si="48"/>
        <v>0</v>
      </c>
      <c r="N584">
        <f t="shared" si="49"/>
        <v>0</v>
      </c>
      <c r="O584">
        <f t="shared" si="50"/>
        <v>0</v>
      </c>
    </row>
    <row r="585" spans="1:15">
      <c r="A585" t="s">
        <v>3399</v>
      </c>
      <c r="C585" t="s">
        <v>2011</v>
      </c>
      <c r="D585" t="s">
        <v>3363</v>
      </c>
      <c r="F585" t="s">
        <v>3399</v>
      </c>
      <c r="H585" t="s">
        <v>2011</v>
      </c>
      <c r="I585" t="s">
        <v>3363</v>
      </c>
      <c r="K585">
        <f t="shared" si="46"/>
        <v>0</v>
      </c>
      <c r="L585">
        <f t="shared" si="47"/>
        <v>0</v>
      </c>
      <c r="M585">
        <f t="shared" si="48"/>
        <v>0</v>
      </c>
      <c r="N585">
        <f t="shared" si="49"/>
        <v>0</v>
      </c>
      <c r="O585">
        <f t="shared" si="50"/>
        <v>0</v>
      </c>
    </row>
    <row r="586" spans="1:15">
      <c r="A586" t="s">
        <v>3400</v>
      </c>
      <c r="C586" t="s">
        <v>2011</v>
      </c>
      <c r="D586" t="s">
        <v>3363</v>
      </c>
      <c r="F586" t="s">
        <v>3400</v>
      </c>
      <c r="H586" t="s">
        <v>2011</v>
      </c>
      <c r="I586" t="s">
        <v>3363</v>
      </c>
      <c r="K586">
        <f t="shared" si="46"/>
        <v>0</v>
      </c>
      <c r="L586">
        <f t="shared" si="47"/>
        <v>0</v>
      </c>
      <c r="M586">
        <f t="shared" si="48"/>
        <v>0</v>
      </c>
      <c r="N586">
        <f t="shared" si="49"/>
        <v>0</v>
      </c>
      <c r="O586">
        <f t="shared" si="50"/>
        <v>0</v>
      </c>
    </row>
    <row r="587" spans="1:15">
      <c r="A587" t="s">
        <v>3401</v>
      </c>
      <c r="C587" t="s">
        <v>2011</v>
      </c>
      <c r="D587" t="s">
        <v>3363</v>
      </c>
      <c r="F587" t="s">
        <v>3401</v>
      </c>
      <c r="H587" t="s">
        <v>2011</v>
      </c>
      <c r="I587" t="s">
        <v>3363</v>
      </c>
      <c r="K587">
        <f t="shared" si="46"/>
        <v>0</v>
      </c>
      <c r="L587">
        <f t="shared" si="47"/>
        <v>0</v>
      </c>
      <c r="M587">
        <f t="shared" si="48"/>
        <v>0</v>
      </c>
      <c r="N587">
        <f t="shared" si="49"/>
        <v>0</v>
      </c>
      <c r="O587">
        <f t="shared" si="50"/>
        <v>0</v>
      </c>
    </row>
    <row r="588" spans="1:15">
      <c r="A588" t="s">
        <v>3402</v>
      </c>
      <c r="C588" t="s">
        <v>2011</v>
      </c>
      <c r="D588" t="s">
        <v>3363</v>
      </c>
      <c r="F588" t="s">
        <v>3402</v>
      </c>
      <c r="H588" t="s">
        <v>2011</v>
      </c>
      <c r="I588" t="s">
        <v>3363</v>
      </c>
      <c r="K588">
        <f t="shared" si="46"/>
        <v>0</v>
      </c>
      <c r="L588">
        <f t="shared" si="47"/>
        <v>0</v>
      </c>
      <c r="M588">
        <f t="shared" si="48"/>
        <v>0</v>
      </c>
      <c r="N588">
        <f t="shared" si="49"/>
        <v>0</v>
      </c>
      <c r="O588">
        <f t="shared" si="50"/>
        <v>0</v>
      </c>
    </row>
    <row r="589" spans="1:15">
      <c r="A589" t="s">
        <v>3403</v>
      </c>
      <c r="C589" t="s">
        <v>2011</v>
      </c>
      <c r="D589" t="s">
        <v>3363</v>
      </c>
      <c r="F589" t="s">
        <v>3403</v>
      </c>
      <c r="H589" t="s">
        <v>2011</v>
      </c>
      <c r="I589" t="s">
        <v>3363</v>
      </c>
      <c r="K589">
        <f t="shared" si="46"/>
        <v>0</v>
      </c>
      <c r="L589">
        <f t="shared" si="47"/>
        <v>0</v>
      </c>
      <c r="M589">
        <f t="shared" si="48"/>
        <v>0</v>
      </c>
      <c r="N589">
        <f t="shared" si="49"/>
        <v>0</v>
      </c>
      <c r="O589">
        <f t="shared" si="50"/>
        <v>0</v>
      </c>
    </row>
    <row r="590" spans="1:15">
      <c r="A590" t="s">
        <v>3404</v>
      </c>
      <c r="C590" t="s">
        <v>2011</v>
      </c>
      <c r="D590" t="s">
        <v>3363</v>
      </c>
      <c r="F590" t="s">
        <v>3404</v>
      </c>
      <c r="H590" t="s">
        <v>2011</v>
      </c>
      <c r="I590" t="s">
        <v>3363</v>
      </c>
      <c r="K590">
        <f t="shared" si="46"/>
        <v>0</v>
      </c>
      <c r="L590">
        <f t="shared" si="47"/>
        <v>0</v>
      </c>
      <c r="M590">
        <f t="shared" si="48"/>
        <v>0</v>
      </c>
      <c r="N590">
        <f t="shared" si="49"/>
        <v>0</v>
      </c>
      <c r="O590">
        <f t="shared" si="50"/>
        <v>0</v>
      </c>
    </row>
    <row r="591" spans="1:15">
      <c r="A591" t="s">
        <v>3405</v>
      </c>
      <c r="C591" t="s">
        <v>2011</v>
      </c>
      <c r="D591" t="s">
        <v>3363</v>
      </c>
      <c r="F591" t="s">
        <v>3405</v>
      </c>
      <c r="H591" t="s">
        <v>2011</v>
      </c>
      <c r="I591" t="s">
        <v>3363</v>
      </c>
      <c r="K591">
        <f t="shared" si="46"/>
        <v>0</v>
      </c>
      <c r="L591">
        <f t="shared" si="47"/>
        <v>0</v>
      </c>
      <c r="M591">
        <f t="shared" si="48"/>
        <v>0</v>
      </c>
      <c r="N591">
        <f t="shared" si="49"/>
        <v>0</v>
      </c>
      <c r="O591">
        <f t="shared" si="50"/>
        <v>0</v>
      </c>
    </row>
    <row r="592" spans="1:15">
      <c r="A592" t="s">
        <v>3406</v>
      </c>
      <c r="C592" t="s">
        <v>2011</v>
      </c>
      <c r="D592" t="s">
        <v>3363</v>
      </c>
      <c r="F592" t="s">
        <v>3406</v>
      </c>
      <c r="H592" t="s">
        <v>2011</v>
      </c>
      <c r="I592" t="s">
        <v>3363</v>
      </c>
      <c r="K592">
        <f t="shared" si="46"/>
        <v>0</v>
      </c>
      <c r="L592">
        <f t="shared" si="47"/>
        <v>0</v>
      </c>
      <c r="M592">
        <f t="shared" si="48"/>
        <v>0</v>
      </c>
      <c r="N592">
        <f t="shared" si="49"/>
        <v>0</v>
      </c>
      <c r="O592">
        <f t="shared" si="50"/>
        <v>0</v>
      </c>
    </row>
    <row r="593" spans="1:15">
      <c r="A593" t="s">
        <v>3407</v>
      </c>
      <c r="C593" t="s">
        <v>2011</v>
      </c>
      <c r="D593" t="s">
        <v>3363</v>
      </c>
      <c r="F593" t="s">
        <v>3407</v>
      </c>
      <c r="H593" t="s">
        <v>2011</v>
      </c>
      <c r="I593" t="s">
        <v>3363</v>
      </c>
      <c r="K593">
        <f t="shared" si="46"/>
        <v>0</v>
      </c>
      <c r="L593">
        <f t="shared" si="47"/>
        <v>0</v>
      </c>
      <c r="M593">
        <f t="shared" si="48"/>
        <v>0</v>
      </c>
      <c r="N593">
        <f t="shared" si="49"/>
        <v>0</v>
      </c>
      <c r="O593">
        <f t="shared" si="50"/>
        <v>0</v>
      </c>
    </row>
    <row r="594" spans="1:15">
      <c r="A594" t="s">
        <v>3408</v>
      </c>
      <c r="C594" t="s">
        <v>2011</v>
      </c>
      <c r="D594" t="s">
        <v>3363</v>
      </c>
      <c r="F594" t="s">
        <v>3408</v>
      </c>
      <c r="H594" t="s">
        <v>2011</v>
      </c>
      <c r="I594" t="s">
        <v>3363</v>
      </c>
      <c r="K594">
        <f t="shared" si="46"/>
        <v>0</v>
      </c>
      <c r="L594">
        <f t="shared" si="47"/>
        <v>0</v>
      </c>
      <c r="M594">
        <f t="shared" si="48"/>
        <v>0</v>
      </c>
      <c r="N594">
        <f t="shared" si="49"/>
        <v>0</v>
      </c>
      <c r="O594">
        <f t="shared" si="50"/>
        <v>0</v>
      </c>
    </row>
    <row r="595" spans="1:15">
      <c r="A595" t="s">
        <v>3409</v>
      </c>
      <c r="C595" t="s">
        <v>2011</v>
      </c>
      <c r="D595" t="s">
        <v>3363</v>
      </c>
      <c r="F595" t="s">
        <v>3409</v>
      </c>
      <c r="H595" t="s">
        <v>2011</v>
      </c>
      <c r="I595" t="s">
        <v>3363</v>
      </c>
      <c r="K595">
        <f t="shared" si="46"/>
        <v>0</v>
      </c>
      <c r="L595">
        <f t="shared" si="47"/>
        <v>0</v>
      </c>
      <c r="M595">
        <f t="shared" si="48"/>
        <v>0</v>
      </c>
      <c r="N595">
        <f t="shared" si="49"/>
        <v>0</v>
      </c>
      <c r="O595">
        <f t="shared" si="50"/>
        <v>0</v>
      </c>
    </row>
    <row r="596" spans="1:15">
      <c r="A596" t="s">
        <v>3410</v>
      </c>
      <c r="C596" t="s">
        <v>2011</v>
      </c>
      <c r="D596" t="s">
        <v>3363</v>
      </c>
      <c r="F596" t="s">
        <v>3410</v>
      </c>
      <c r="H596" t="s">
        <v>2011</v>
      </c>
      <c r="I596" t="s">
        <v>3363</v>
      </c>
      <c r="K596">
        <f t="shared" si="46"/>
        <v>0</v>
      </c>
      <c r="L596">
        <f t="shared" si="47"/>
        <v>0</v>
      </c>
      <c r="M596">
        <f t="shared" si="48"/>
        <v>0</v>
      </c>
      <c r="N596">
        <f t="shared" si="49"/>
        <v>0</v>
      </c>
      <c r="O596">
        <f t="shared" si="50"/>
        <v>0</v>
      </c>
    </row>
    <row r="597" spans="1:15">
      <c r="A597" t="s">
        <v>3411</v>
      </c>
      <c r="C597" t="s">
        <v>2011</v>
      </c>
      <c r="D597" t="s">
        <v>3363</v>
      </c>
      <c r="F597" t="s">
        <v>3411</v>
      </c>
      <c r="H597" t="s">
        <v>2011</v>
      </c>
      <c r="I597" t="s">
        <v>3363</v>
      </c>
      <c r="K597">
        <f t="shared" si="46"/>
        <v>0</v>
      </c>
      <c r="L597">
        <f t="shared" si="47"/>
        <v>0</v>
      </c>
      <c r="M597">
        <f t="shared" si="48"/>
        <v>0</v>
      </c>
      <c r="N597">
        <f t="shared" si="49"/>
        <v>0</v>
      </c>
      <c r="O597">
        <f t="shared" si="50"/>
        <v>0</v>
      </c>
    </row>
    <row r="598" spans="1:15">
      <c r="A598" t="s">
        <v>3412</v>
      </c>
      <c r="C598" t="s">
        <v>2011</v>
      </c>
      <c r="D598" t="s">
        <v>3363</v>
      </c>
      <c r="F598" t="s">
        <v>3412</v>
      </c>
      <c r="H598" t="s">
        <v>2011</v>
      </c>
      <c r="I598" t="s">
        <v>3363</v>
      </c>
      <c r="K598">
        <f t="shared" si="46"/>
        <v>0</v>
      </c>
      <c r="L598">
        <f t="shared" si="47"/>
        <v>0</v>
      </c>
      <c r="M598">
        <f t="shared" si="48"/>
        <v>0</v>
      </c>
      <c r="N598">
        <f t="shared" si="49"/>
        <v>0</v>
      </c>
      <c r="O598">
        <f t="shared" si="50"/>
        <v>0</v>
      </c>
    </row>
    <row r="599" spans="1:15">
      <c r="A599" t="s">
        <v>3413</v>
      </c>
      <c r="B599" t="s">
        <v>3414</v>
      </c>
      <c r="C599" t="s">
        <v>2011</v>
      </c>
      <c r="D599" s="399" t="s">
        <v>3415</v>
      </c>
      <c r="E599" s="398"/>
      <c r="F599" t="s">
        <v>3413</v>
      </c>
      <c r="G599" t="s">
        <v>3414</v>
      </c>
      <c r="H599" t="s">
        <v>2011</v>
      </c>
      <c r="I599" t="s">
        <v>3415</v>
      </c>
      <c r="K599">
        <f t="shared" si="46"/>
        <v>0</v>
      </c>
      <c r="L599">
        <f t="shared" si="47"/>
        <v>0</v>
      </c>
      <c r="M599">
        <f t="shared" si="48"/>
        <v>0</v>
      </c>
      <c r="N599">
        <f t="shared" si="49"/>
        <v>0</v>
      </c>
      <c r="O599">
        <f t="shared" si="50"/>
        <v>0</v>
      </c>
    </row>
    <row r="600" spans="1:15">
      <c r="A600" t="s">
        <v>3416</v>
      </c>
      <c r="B600" t="s">
        <v>3417</v>
      </c>
      <c r="C600" t="s">
        <v>2011</v>
      </c>
      <c r="D600" s="399" t="s">
        <v>3418</v>
      </c>
      <c r="E600" s="398"/>
      <c r="F600" t="s">
        <v>3416</v>
      </c>
      <c r="G600" t="s">
        <v>3417</v>
      </c>
      <c r="H600" t="s">
        <v>2011</v>
      </c>
      <c r="I600" t="s">
        <v>3418</v>
      </c>
      <c r="K600">
        <f t="shared" si="46"/>
        <v>0</v>
      </c>
      <c r="L600">
        <f t="shared" si="47"/>
        <v>0</v>
      </c>
      <c r="M600">
        <f t="shared" si="48"/>
        <v>0</v>
      </c>
      <c r="N600">
        <f t="shared" si="49"/>
        <v>0</v>
      </c>
      <c r="O600">
        <f t="shared" si="50"/>
        <v>0</v>
      </c>
    </row>
    <row r="601" spans="1:15">
      <c r="A601" t="s">
        <v>3419</v>
      </c>
      <c r="B601" t="s">
        <v>3420</v>
      </c>
      <c r="C601" t="s">
        <v>2011</v>
      </c>
      <c r="D601" t="s">
        <v>3421</v>
      </c>
      <c r="F601" t="s">
        <v>3419</v>
      </c>
      <c r="G601" t="s">
        <v>3420</v>
      </c>
      <c r="H601" t="s">
        <v>2011</v>
      </c>
      <c r="I601" t="s">
        <v>3421</v>
      </c>
      <c r="K601">
        <f t="shared" si="46"/>
        <v>0</v>
      </c>
      <c r="L601">
        <f t="shared" si="47"/>
        <v>0</v>
      </c>
      <c r="M601">
        <f t="shared" si="48"/>
        <v>0</v>
      </c>
      <c r="N601">
        <f t="shared" si="49"/>
        <v>0</v>
      </c>
      <c r="O601">
        <f t="shared" si="50"/>
        <v>0</v>
      </c>
    </row>
    <row r="602" spans="1:15">
      <c r="A602" t="s">
        <v>3422</v>
      </c>
      <c r="B602" t="s">
        <v>3423</v>
      </c>
      <c r="C602" t="s">
        <v>2011</v>
      </c>
      <c r="D602" t="s">
        <v>3424</v>
      </c>
      <c r="F602" t="s">
        <v>3422</v>
      </c>
      <c r="G602" t="s">
        <v>3423</v>
      </c>
      <c r="H602" t="s">
        <v>2011</v>
      </c>
      <c r="I602" t="s">
        <v>3424</v>
      </c>
      <c r="K602">
        <f t="shared" si="46"/>
        <v>0</v>
      </c>
      <c r="L602">
        <f t="shared" si="47"/>
        <v>0</v>
      </c>
      <c r="M602">
        <f t="shared" si="48"/>
        <v>0</v>
      </c>
      <c r="N602">
        <f t="shared" si="49"/>
        <v>0</v>
      </c>
      <c r="O602">
        <f t="shared" si="50"/>
        <v>0</v>
      </c>
    </row>
    <row r="603" spans="1:15">
      <c r="A603" t="s">
        <v>3425</v>
      </c>
      <c r="B603" t="s">
        <v>3426</v>
      </c>
      <c r="C603" t="s">
        <v>2011</v>
      </c>
      <c r="D603" t="s">
        <v>3427</v>
      </c>
      <c r="F603" t="s">
        <v>3425</v>
      </c>
      <c r="G603" t="s">
        <v>3426</v>
      </c>
      <c r="H603" t="s">
        <v>2011</v>
      </c>
      <c r="I603" t="s">
        <v>3427</v>
      </c>
      <c r="K603">
        <f t="shared" si="46"/>
        <v>0</v>
      </c>
      <c r="L603">
        <f t="shared" si="47"/>
        <v>0</v>
      </c>
      <c r="M603">
        <f t="shared" si="48"/>
        <v>0</v>
      </c>
      <c r="N603">
        <f t="shared" si="49"/>
        <v>0</v>
      </c>
      <c r="O603">
        <f t="shared" si="50"/>
        <v>0</v>
      </c>
    </row>
    <row r="604" spans="1:15">
      <c r="A604" t="s">
        <v>3428</v>
      </c>
      <c r="B604" t="s">
        <v>3429</v>
      </c>
      <c r="C604" t="s">
        <v>2011</v>
      </c>
      <c r="D604" t="s">
        <v>3430</v>
      </c>
      <c r="F604" t="s">
        <v>3428</v>
      </c>
      <c r="G604" t="s">
        <v>3429</v>
      </c>
      <c r="H604" t="s">
        <v>2011</v>
      </c>
      <c r="I604" t="s">
        <v>3430</v>
      </c>
      <c r="K604">
        <f t="shared" si="46"/>
        <v>0</v>
      </c>
      <c r="L604">
        <f t="shared" si="47"/>
        <v>0</v>
      </c>
      <c r="M604">
        <f t="shared" si="48"/>
        <v>0</v>
      </c>
      <c r="N604">
        <f t="shared" si="49"/>
        <v>0</v>
      </c>
      <c r="O604">
        <f t="shared" si="50"/>
        <v>0</v>
      </c>
    </row>
    <row r="605" spans="1:15">
      <c r="A605" t="s">
        <v>3431</v>
      </c>
      <c r="B605" t="s">
        <v>3432</v>
      </c>
      <c r="C605" t="s">
        <v>2011</v>
      </c>
      <c r="F605" t="s">
        <v>3431</v>
      </c>
      <c r="G605" t="s">
        <v>3432</v>
      </c>
      <c r="H605" t="s">
        <v>2011</v>
      </c>
      <c r="K605">
        <f t="shared" si="46"/>
        <v>0</v>
      </c>
      <c r="L605">
        <f t="shared" si="47"/>
        <v>0</v>
      </c>
      <c r="M605">
        <f t="shared" si="48"/>
        <v>0</v>
      </c>
      <c r="N605">
        <f t="shared" si="49"/>
        <v>0</v>
      </c>
      <c r="O605">
        <f t="shared" si="50"/>
        <v>0</v>
      </c>
    </row>
    <row r="606" spans="1:15">
      <c r="A606" t="s">
        <v>3433</v>
      </c>
      <c r="B606" t="s">
        <v>3434</v>
      </c>
      <c r="C606" t="s">
        <v>2011</v>
      </c>
      <c r="F606" t="s">
        <v>3433</v>
      </c>
      <c r="G606" t="s">
        <v>3434</v>
      </c>
      <c r="H606" t="s">
        <v>2011</v>
      </c>
      <c r="K606">
        <f t="shared" si="46"/>
        <v>0</v>
      </c>
      <c r="L606">
        <f t="shared" si="47"/>
        <v>0</v>
      </c>
      <c r="M606">
        <f t="shared" si="48"/>
        <v>0</v>
      </c>
      <c r="N606">
        <f t="shared" si="49"/>
        <v>0</v>
      </c>
      <c r="O606">
        <f t="shared" si="50"/>
        <v>0</v>
      </c>
    </row>
    <row r="607" spans="1:15">
      <c r="A607" t="s">
        <v>3435</v>
      </c>
      <c r="B607" t="s">
        <v>3436</v>
      </c>
      <c r="C607" t="s">
        <v>2011</v>
      </c>
      <c r="F607" t="s">
        <v>3435</v>
      </c>
      <c r="G607" t="s">
        <v>3436</v>
      </c>
      <c r="H607" t="s">
        <v>2011</v>
      </c>
      <c r="K607">
        <f t="shared" si="46"/>
        <v>0</v>
      </c>
      <c r="L607">
        <f t="shared" si="47"/>
        <v>0</v>
      </c>
      <c r="M607">
        <f t="shared" si="48"/>
        <v>0</v>
      </c>
      <c r="N607">
        <f t="shared" si="49"/>
        <v>0</v>
      </c>
      <c r="O607">
        <f t="shared" si="50"/>
        <v>0</v>
      </c>
    </row>
    <row r="608" spans="1:15">
      <c r="A608" t="s">
        <v>3437</v>
      </c>
      <c r="B608" t="s">
        <v>3438</v>
      </c>
      <c r="C608" t="s">
        <v>2011</v>
      </c>
      <c r="F608" t="s">
        <v>3437</v>
      </c>
      <c r="G608" t="s">
        <v>3438</v>
      </c>
      <c r="H608" t="s">
        <v>2011</v>
      </c>
      <c r="K608">
        <f t="shared" si="46"/>
        <v>0</v>
      </c>
      <c r="L608">
        <f t="shared" si="47"/>
        <v>0</v>
      </c>
      <c r="M608">
        <f t="shared" si="48"/>
        <v>0</v>
      </c>
      <c r="N608">
        <f t="shared" si="49"/>
        <v>0</v>
      </c>
      <c r="O608">
        <f t="shared" si="50"/>
        <v>0</v>
      </c>
    </row>
    <row r="609" spans="1:15">
      <c r="A609" t="s">
        <v>3439</v>
      </c>
      <c r="B609" t="s">
        <v>3440</v>
      </c>
      <c r="C609" t="s">
        <v>2011</v>
      </c>
      <c r="D609" t="s">
        <v>3441</v>
      </c>
      <c r="F609" t="s">
        <v>3439</v>
      </c>
      <c r="G609" t="s">
        <v>3440</v>
      </c>
      <c r="H609" t="s">
        <v>2011</v>
      </c>
      <c r="I609" t="s">
        <v>3441</v>
      </c>
      <c r="K609">
        <f t="shared" si="46"/>
        <v>0</v>
      </c>
      <c r="L609">
        <f t="shared" si="47"/>
        <v>0</v>
      </c>
      <c r="M609">
        <f t="shared" si="48"/>
        <v>0</v>
      </c>
      <c r="N609">
        <f t="shared" si="49"/>
        <v>0</v>
      </c>
      <c r="O609">
        <f t="shared" si="50"/>
        <v>0</v>
      </c>
    </row>
    <row r="610" spans="1:15">
      <c r="A610" t="s">
        <v>3442</v>
      </c>
      <c r="B610" t="s">
        <v>3443</v>
      </c>
      <c r="C610" t="s">
        <v>2011</v>
      </c>
      <c r="D610" t="s">
        <v>3444</v>
      </c>
      <c r="F610" t="s">
        <v>3442</v>
      </c>
      <c r="G610" t="s">
        <v>3443</v>
      </c>
      <c r="H610" t="s">
        <v>2011</v>
      </c>
      <c r="I610" t="s">
        <v>3444</v>
      </c>
      <c r="K610">
        <f t="shared" si="46"/>
        <v>0</v>
      </c>
      <c r="L610">
        <f t="shared" si="47"/>
        <v>0</v>
      </c>
      <c r="M610">
        <f t="shared" si="48"/>
        <v>0</v>
      </c>
      <c r="N610">
        <f t="shared" si="49"/>
        <v>0</v>
      </c>
      <c r="O610">
        <f t="shared" si="50"/>
        <v>0</v>
      </c>
    </row>
    <row r="611" spans="1:15">
      <c r="A611" t="s">
        <v>3445</v>
      </c>
      <c r="B611" t="s">
        <v>3446</v>
      </c>
      <c r="C611" t="s">
        <v>2011</v>
      </c>
      <c r="F611" t="s">
        <v>3445</v>
      </c>
      <c r="G611" t="s">
        <v>3446</v>
      </c>
      <c r="H611" t="s">
        <v>2011</v>
      </c>
      <c r="K611">
        <f t="shared" si="46"/>
        <v>0</v>
      </c>
      <c r="L611">
        <f t="shared" si="47"/>
        <v>0</v>
      </c>
      <c r="M611">
        <f t="shared" si="48"/>
        <v>0</v>
      </c>
      <c r="N611">
        <f t="shared" si="49"/>
        <v>0</v>
      </c>
      <c r="O611">
        <f t="shared" si="50"/>
        <v>0</v>
      </c>
    </row>
    <row r="612" spans="1:15">
      <c r="A612" t="s">
        <v>3447</v>
      </c>
      <c r="B612" t="s">
        <v>3448</v>
      </c>
      <c r="C612" t="s">
        <v>2011</v>
      </c>
      <c r="F612" t="s">
        <v>3447</v>
      </c>
      <c r="G612" t="s">
        <v>3448</v>
      </c>
      <c r="H612" t="s">
        <v>2011</v>
      </c>
      <c r="K612">
        <f t="shared" si="46"/>
        <v>0</v>
      </c>
      <c r="L612">
        <f t="shared" si="47"/>
        <v>0</v>
      </c>
      <c r="M612">
        <f t="shared" si="48"/>
        <v>0</v>
      </c>
      <c r="N612">
        <f t="shared" si="49"/>
        <v>0</v>
      </c>
      <c r="O612">
        <f t="shared" si="50"/>
        <v>0</v>
      </c>
    </row>
    <row r="613" spans="1:15">
      <c r="A613" t="s">
        <v>3449</v>
      </c>
      <c r="B613" t="s">
        <v>3450</v>
      </c>
      <c r="C613" t="s">
        <v>2011</v>
      </c>
      <c r="F613" t="s">
        <v>3449</v>
      </c>
      <c r="G613" t="s">
        <v>3450</v>
      </c>
      <c r="H613" t="s">
        <v>2011</v>
      </c>
      <c r="K613">
        <f t="shared" si="46"/>
        <v>0</v>
      </c>
      <c r="L613">
        <f t="shared" si="47"/>
        <v>0</v>
      </c>
      <c r="M613">
        <f t="shared" si="48"/>
        <v>0</v>
      </c>
      <c r="N613">
        <f t="shared" si="49"/>
        <v>0</v>
      </c>
      <c r="O613">
        <f t="shared" si="50"/>
        <v>0</v>
      </c>
    </row>
    <row r="614" spans="1:15">
      <c r="A614" t="s">
        <v>3451</v>
      </c>
      <c r="B614" t="s">
        <v>3452</v>
      </c>
      <c r="C614" t="s">
        <v>2011</v>
      </c>
      <c r="D614" t="s">
        <v>3453</v>
      </c>
      <c r="F614" t="s">
        <v>3451</v>
      </c>
      <c r="G614" t="s">
        <v>3452</v>
      </c>
      <c r="H614" t="s">
        <v>2011</v>
      </c>
      <c r="I614" t="s">
        <v>3453</v>
      </c>
      <c r="K614">
        <f t="shared" si="46"/>
        <v>0</v>
      </c>
      <c r="L614">
        <f t="shared" si="47"/>
        <v>0</v>
      </c>
      <c r="M614">
        <f t="shared" si="48"/>
        <v>0</v>
      </c>
      <c r="N614">
        <f t="shared" si="49"/>
        <v>0</v>
      </c>
      <c r="O614">
        <f t="shared" si="50"/>
        <v>0</v>
      </c>
    </row>
    <row r="615" spans="1:15">
      <c r="A615" t="s">
        <v>3454</v>
      </c>
      <c r="B615" t="s">
        <v>3455</v>
      </c>
      <c r="C615" t="s">
        <v>2011</v>
      </c>
      <c r="D615" t="s">
        <v>3456</v>
      </c>
      <c r="F615" t="s">
        <v>3454</v>
      </c>
      <c r="G615" t="s">
        <v>3455</v>
      </c>
      <c r="H615" t="s">
        <v>2011</v>
      </c>
      <c r="I615" t="s">
        <v>3456</v>
      </c>
      <c r="K615">
        <f t="shared" si="46"/>
        <v>0</v>
      </c>
      <c r="L615">
        <f t="shared" si="47"/>
        <v>0</v>
      </c>
      <c r="M615">
        <f t="shared" si="48"/>
        <v>0</v>
      </c>
      <c r="N615">
        <f t="shared" si="49"/>
        <v>0</v>
      </c>
      <c r="O615">
        <f t="shared" si="50"/>
        <v>0</v>
      </c>
    </row>
    <row r="616" spans="1:15">
      <c r="A616" t="s">
        <v>3457</v>
      </c>
      <c r="B616" t="s">
        <v>3458</v>
      </c>
      <c r="C616" t="s">
        <v>2011</v>
      </c>
      <c r="D616" t="s">
        <v>3459</v>
      </c>
      <c r="F616" t="s">
        <v>3457</v>
      </c>
      <c r="G616" t="s">
        <v>3458</v>
      </c>
      <c r="H616" t="s">
        <v>2011</v>
      </c>
      <c r="I616" t="s">
        <v>3459</v>
      </c>
      <c r="K616">
        <f t="shared" si="46"/>
        <v>0</v>
      </c>
      <c r="L616">
        <f t="shared" si="47"/>
        <v>0</v>
      </c>
      <c r="M616">
        <f t="shared" si="48"/>
        <v>0</v>
      </c>
      <c r="N616">
        <f t="shared" si="49"/>
        <v>0</v>
      </c>
      <c r="O616">
        <f t="shared" si="50"/>
        <v>0</v>
      </c>
    </row>
    <row r="617" spans="1:15">
      <c r="A617" t="s">
        <v>3460</v>
      </c>
      <c r="B617" t="s">
        <v>3461</v>
      </c>
      <c r="C617" t="s">
        <v>2011</v>
      </c>
      <c r="F617" t="s">
        <v>3460</v>
      </c>
      <c r="G617" t="s">
        <v>3461</v>
      </c>
      <c r="H617" t="s">
        <v>2011</v>
      </c>
      <c r="K617">
        <f t="shared" si="46"/>
        <v>0</v>
      </c>
      <c r="L617">
        <f t="shared" si="47"/>
        <v>0</v>
      </c>
      <c r="M617">
        <f t="shared" si="48"/>
        <v>0</v>
      </c>
      <c r="N617">
        <f t="shared" si="49"/>
        <v>0</v>
      </c>
      <c r="O617">
        <f t="shared" si="50"/>
        <v>0</v>
      </c>
    </row>
    <row r="618" spans="1:15">
      <c r="A618" t="s">
        <v>3462</v>
      </c>
      <c r="B618" t="s">
        <v>3463</v>
      </c>
      <c r="C618" t="s">
        <v>2011</v>
      </c>
      <c r="F618" t="s">
        <v>3462</v>
      </c>
      <c r="G618" t="s">
        <v>3463</v>
      </c>
      <c r="H618" t="s">
        <v>2011</v>
      </c>
      <c r="K618">
        <f t="shared" si="46"/>
        <v>0</v>
      </c>
      <c r="L618">
        <f t="shared" si="47"/>
        <v>0</v>
      </c>
      <c r="M618">
        <f t="shared" si="48"/>
        <v>0</v>
      </c>
      <c r="N618">
        <f t="shared" si="49"/>
        <v>0</v>
      </c>
      <c r="O618">
        <f t="shared" si="50"/>
        <v>0</v>
      </c>
    </row>
    <row r="619" spans="1:15">
      <c r="A619" t="s">
        <v>3464</v>
      </c>
      <c r="B619" t="s">
        <v>3465</v>
      </c>
      <c r="C619" t="s">
        <v>2011</v>
      </c>
      <c r="D619" t="s">
        <v>3466</v>
      </c>
      <c r="F619" t="s">
        <v>3464</v>
      </c>
      <c r="G619" t="s">
        <v>3465</v>
      </c>
      <c r="H619" t="s">
        <v>2011</v>
      </c>
      <c r="I619" t="s">
        <v>3466</v>
      </c>
      <c r="K619">
        <f t="shared" si="46"/>
        <v>0</v>
      </c>
      <c r="L619">
        <f t="shared" si="47"/>
        <v>0</v>
      </c>
      <c r="M619">
        <f t="shared" si="48"/>
        <v>0</v>
      </c>
      <c r="N619">
        <f t="shared" si="49"/>
        <v>0</v>
      </c>
      <c r="O619">
        <f t="shared" si="50"/>
        <v>0</v>
      </c>
    </row>
    <row r="620" spans="1:15">
      <c r="A620" t="s">
        <v>3467</v>
      </c>
      <c r="B620" t="s">
        <v>3468</v>
      </c>
      <c r="C620" t="s">
        <v>2011</v>
      </c>
      <c r="D620" t="s">
        <v>3469</v>
      </c>
      <c r="F620" t="s">
        <v>3467</v>
      </c>
      <c r="G620" t="s">
        <v>3468</v>
      </c>
      <c r="H620" t="s">
        <v>2011</v>
      </c>
      <c r="I620" t="s">
        <v>3469</v>
      </c>
      <c r="K620">
        <f t="shared" si="46"/>
        <v>0</v>
      </c>
      <c r="L620">
        <f t="shared" si="47"/>
        <v>0</v>
      </c>
      <c r="M620">
        <f t="shared" si="48"/>
        <v>0</v>
      </c>
      <c r="N620">
        <f t="shared" si="49"/>
        <v>0</v>
      </c>
      <c r="O620">
        <f t="shared" si="50"/>
        <v>0</v>
      </c>
    </row>
    <row r="621" spans="1:15">
      <c r="A621" t="s">
        <v>3470</v>
      </c>
      <c r="B621" t="s">
        <v>3471</v>
      </c>
      <c r="C621" t="s">
        <v>2011</v>
      </c>
      <c r="D621" t="s">
        <v>3472</v>
      </c>
      <c r="F621" t="s">
        <v>3470</v>
      </c>
      <c r="G621" t="s">
        <v>3471</v>
      </c>
      <c r="H621" t="s">
        <v>2011</v>
      </c>
      <c r="I621" t="s">
        <v>3472</v>
      </c>
      <c r="K621">
        <f t="shared" si="46"/>
        <v>0</v>
      </c>
      <c r="L621">
        <f t="shared" si="47"/>
        <v>0</v>
      </c>
      <c r="M621">
        <f t="shared" si="48"/>
        <v>0</v>
      </c>
      <c r="N621">
        <f t="shared" si="49"/>
        <v>0</v>
      </c>
      <c r="O621">
        <f t="shared" si="50"/>
        <v>0</v>
      </c>
    </row>
    <row r="622" spans="1:15">
      <c r="A622" t="s">
        <v>3473</v>
      </c>
      <c r="B622" t="s">
        <v>3474</v>
      </c>
      <c r="C622" t="s">
        <v>2011</v>
      </c>
      <c r="D622" t="s">
        <v>3475</v>
      </c>
      <c r="F622" t="s">
        <v>3473</v>
      </c>
      <c r="G622" t="s">
        <v>3474</v>
      </c>
      <c r="H622" t="s">
        <v>2011</v>
      </c>
      <c r="I622" t="s">
        <v>3475</v>
      </c>
      <c r="K622">
        <f t="shared" si="46"/>
        <v>0</v>
      </c>
      <c r="L622">
        <f t="shared" si="47"/>
        <v>0</v>
      </c>
      <c r="M622">
        <f t="shared" si="48"/>
        <v>0</v>
      </c>
      <c r="N622">
        <f t="shared" si="49"/>
        <v>0</v>
      </c>
      <c r="O622">
        <f t="shared" si="50"/>
        <v>0</v>
      </c>
    </row>
    <row r="623" spans="1:15">
      <c r="A623" t="s">
        <v>3476</v>
      </c>
      <c r="B623" t="s">
        <v>3477</v>
      </c>
      <c r="C623" t="s">
        <v>2011</v>
      </c>
      <c r="D623" t="s">
        <v>3478</v>
      </c>
      <c r="F623" t="s">
        <v>3476</v>
      </c>
      <c r="G623" t="s">
        <v>3477</v>
      </c>
      <c r="H623" t="s">
        <v>2011</v>
      </c>
      <c r="I623" t="s">
        <v>3478</v>
      </c>
      <c r="K623">
        <f t="shared" si="46"/>
        <v>0</v>
      </c>
      <c r="L623">
        <f t="shared" si="47"/>
        <v>0</v>
      </c>
      <c r="M623">
        <f t="shared" si="48"/>
        <v>0</v>
      </c>
      <c r="N623">
        <f t="shared" si="49"/>
        <v>0</v>
      </c>
      <c r="O623">
        <f t="shared" si="50"/>
        <v>0</v>
      </c>
    </row>
    <row r="624" spans="1:15">
      <c r="A624" t="s">
        <v>3479</v>
      </c>
      <c r="B624" t="s">
        <v>3480</v>
      </c>
      <c r="C624" t="s">
        <v>2011</v>
      </c>
      <c r="D624" t="s">
        <v>3481</v>
      </c>
      <c r="F624" t="s">
        <v>3479</v>
      </c>
      <c r="G624" t="s">
        <v>3480</v>
      </c>
      <c r="H624" t="s">
        <v>2011</v>
      </c>
      <c r="I624" t="s">
        <v>3481</v>
      </c>
      <c r="K624">
        <f t="shared" si="46"/>
        <v>0</v>
      </c>
      <c r="L624">
        <f t="shared" si="47"/>
        <v>0</v>
      </c>
      <c r="M624">
        <f t="shared" si="48"/>
        <v>0</v>
      </c>
      <c r="N624">
        <f t="shared" si="49"/>
        <v>0</v>
      </c>
      <c r="O624">
        <f t="shared" si="50"/>
        <v>0</v>
      </c>
    </row>
    <row r="625" spans="1:15">
      <c r="A625" t="s">
        <v>3482</v>
      </c>
      <c r="B625" t="s">
        <v>3483</v>
      </c>
      <c r="C625" t="s">
        <v>2011</v>
      </c>
      <c r="D625" t="s">
        <v>3484</v>
      </c>
      <c r="F625" t="s">
        <v>3482</v>
      </c>
      <c r="G625" t="s">
        <v>3483</v>
      </c>
      <c r="H625" t="s">
        <v>2011</v>
      </c>
      <c r="I625" t="s">
        <v>3484</v>
      </c>
      <c r="K625">
        <f t="shared" si="46"/>
        <v>0</v>
      </c>
      <c r="L625">
        <f t="shared" si="47"/>
        <v>0</v>
      </c>
      <c r="M625">
        <f t="shared" si="48"/>
        <v>0</v>
      </c>
      <c r="N625">
        <f t="shared" si="49"/>
        <v>0</v>
      </c>
      <c r="O625">
        <f t="shared" si="50"/>
        <v>0</v>
      </c>
    </row>
    <row r="626" spans="1:15">
      <c r="A626" t="s">
        <v>3485</v>
      </c>
      <c r="B626" t="s">
        <v>3486</v>
      </c>
      <c r="C626" t="s">
        <v>2011</v>
      </c>
      <c r="D626" t="s">
        <v>3487</v>
      </c>
      <c r="F626" t="s">
        <v>3485</v>
      </c>
      <c r="G626" t="s">
        <v>3486</v>
      </c>
      <c r="H626" t="s">
        <v>2011</v>
      </c>
      <c r="I626" t="s">
        <v>3487</v>
      </c>
      <c r="K626">
        <f t="shared" si="46"/>
        <v>0</v>
      </c>
      <c r="L626">
        <f t="shared" si="47"/>
        <v>0</v>
      </c>
      <c r="M626">
        <f t="shared" si="48"/>
        <v>0</v>
      </c>
      <c r="N626">
        <f t="shared" si="49"/>
        <v>0</v>
      </c>
      <c r="O626">
        <f t="shared" si="50"/>
        <v>0</v>
      </c>
    </row>
    <row r="627" spans="1:15">
      <c r="A627" t="s">
        <v>3488</v>
      </c>
      <c r="B627" t="s">
        <v>3489</v>
      </c>
      <c r="C627" t="s">
        <v>2011</v>
      </c>
      <c r="D627" t="s">
        <v>3490</v>
      </c>
      <c r="F627" t="s">
        <v>3488</v>
      </c>
      <c r="G627" t="s">
        <v>3489</v>
      </c>
      <c r="H627" t="s">
        <v>2011</v>
      </c>
      <c r="I627" t="s">
        <v>3490</v>
      </c>
      <c r="K627">
        <f t="shared" si="46"/>
        <v>0</v>
      </c>
      <c r="L627">
        <f t="shared" si="47"/>
        <v>0</v>
      </c>
      <c r="M627">
        <f t="shared" si="48"/>
        <v>0</v>
      </c>
      <c r="N627">
        <f t="shared" si="49"/>
        <v>0</v>
      </c>
      <c r="O627">
        <f t="shared" si="50"/>
        <v>0</v>
      </c>
    </row>
    <row r="628" spans="1:15">
      <c r="A628" t="s">
        <v>3491</v>
      </c>
      <c r="B628" t="s">
        <v>3492</v>
      </c>
      <c r="C628" t="s">
        <v>2011</v>
      </c>
      <c r="D628" t="s">
        <v>3493</v>
      </c>
      <c r="F628" t="s">
        <v>3491</v>
      </c>
      <c r="G628" t="s">
        <v>3492</v>
      </c>
      <c r="H628" t="s">
        <v>2011</v>
      </c>
      <c r="I628" t="s">
        <v>3493</v>
      </c>
      <c r="K628">
        <f t="shared" si="46"/>
        <v>0</v>
      </c>
      <c r="L628">
        <f t="shared" si="47"/>
        <v>0</v>
      </c>
      <c r="M628">
        <f t="shared" si="48"/>
        <v>0</v>
      </c>
      <c r="N628">
        <f t="shared" si="49"/>
        <v>0</v>
      </c>
      <c r="O628">
        <f t="shared" si="50"/>
        <v>0</v>
      </c>
    </row>
    <row r="629" spans="1:15">
      <c r="A629" t="s">
        <v>3494</v>
      </c>
      <c r="B629" t="s">
        <v>3495</v>
      </c>
      <c r="C629" t="s">
        <v>2011</v>
      </c>
      <c r="F629" t="s">
        <v>3494</v>
      </c>
      <c r="G629" t="s">
        <v>3495</v>
      </c>
      <c r="H629" t="s">
        <v>2011</v>
      </c>
      <c r="K629">
        <f t="shared" si="46"/>
        <v>0</v>
      </c>
      <c r="L629">
        <f t="shared" si="47"/>
        <v>0</v>
      </c>
      <c r="M629">
        <f t="shared" si="48"/>
        <v>0</v>
      </c>
      <c r="N629">
        <f t="shared" si="49"/>
        <v>0</v>
      </c>
      <c r="O629">
        <f t="shared" si="50"/>
        <v>0</v>
      </c>
    </row>
    <row r="630" spans="1:15">
      <c r="A630" t="s">
        <v>3496</v>
      </c>
      <c r="B630" t="s">
        <v>3497</v>
      </c>
      <c r="C630" t="s">
        <v>2011</v>
      </c>
      <c r="F630" t="s">
        <v>3496</v>
      </c>
      <c r="G630" t="s">
        <v>3497</v>
      </c>
      <c r="H630" t="s">
        <v>2011</v>
      </c>
      <c r="K630">
        <f t="shared" si="46"/>
        <v>0</v>
      </c>
      <c r="L630">
        <f t="shared" si="47"/>
        <v>0</v>
      </c>
      <c r="M630">
        <f t="shared" si="48"/>
        <v>0</v>
      </c>
      <c r="N630">
        <f t="shared" si="49"/>
        <v>0</v>
      </c>
      <c r="O630">
        <f t="shared" si="50"/>
        <v>0</v>
      </c>
    </row>
    <row r="631" spans="1:15">
      <c r="A631" t="s">
        <v>3498</v>
      </c>
      <c r="B631" t="s">
        <v>3499</v>
      </c>
      <c r="C631" t="s">
        <v>2011</v>
      </c>
      <c r="F631" t="s">
        <v>3498</v>
      </c>
      <c r="G631" t="s">
        <v>3499</v>
      </c>
      <c r="H631" t="s">
        <v>2011</v>
      </c>
      <c r="K631">
        <f t="shared" si="46"/>
        <v>0</v>
      </c>
      <c r="L631">
        <f t="shared" si="47"/>
        <v>0</v>
      </c>
      <c r="M631">
        <f t="shared" si="48"/>
        <v>0</v>
      </c>
      <c r="N631">
        <f t="shared" si="49"/>
        <v>0</v>
      </c>
      <c r="O631">
        <f t="shared" si="50"/>
        <v>0</v>
      </c>
    </row>
    <row r="632" spans="1:15">
      <c r="A632" t="s">
        <v>3500</v>
      </c>
      <c r="B632" t="s">
        <v>3501</v>
      </c>
      <c r="C632" t="s">
        <v>2011</v>
      </c>
      <c r="F632" t="s">
        <v>3500</v>
      </c>
      <c r="G632" t="s">
        <v>3501</v>
      </c>
      <c r="H632" t="s">
        <v>2011</v>
      </c>
      <c r="K632">
        <f t="shared" si="46"/>
        <v>0</v>
      </c>
      <c r="L632">
        <f t="shared" si="47"/>
        <v>0</v>
      </c>
      <c r="M632">
        <f t="shared" si="48"/>
        <v>0</v>
      </c>
      <c r="N632">
        <f t="shared" si="49"/>
        <v>0</v>
      </c>
      <c r="O632">
        <f t="shared" si="50"/>
        <v>0</v>
      </c>
    </row>
    <row r="633" spans="1:15">
      <c r="A633" t="s">
        <v>3502</v>
      </c>
      <c r="B633" t="s">
        <v>3503</v>
      </c>
      <c r="C633" t="s">
        <v>2011</v>
      </c>
      <c r="F633" t="s">
        <v>3502</v>
      </c>
      <c r="G633" t="s">
        <v>3503</v>
      </c>
      <c r="H633" t="s">
        <v>2011</v>
      </c>
      <c r="K633">
        <f t="shared" si="46"/>
        <v>0</v>
      </c>
      <c r="L633">
        <f t="shared" si="47"/>
        <v>0</v>
      </c>
      <c r="M633">
        <f t="shared" si="48"/>
        <v>0</v>
      </c>
      <c r="N633">
        <f t="shared" si="49"/>
        <v>0</v>
      </c>
      <c r="O633">
        <f t="shared" si="50"/>
        <v>0</v>
      </c>
    </row>
    <row r="634" spans="1:15">
      <c r="A634" t="s">
        <v>24</v>
      </c>
      <c r="B634" t="s">
        <v>3504</v>
      </c>
      <c r="C634" t="s">
        <v>2011</v>
      </c>
      <c r="F634" t="s">
        <v>24</v>
      </c>
      <c r="G634" t="s">
        <v>3504</v>
      </c>
      <c r="H634" t="s">
        <v>2011</v>
      </c>
      <c r="K634">
        <f t="shared" si="46"/>
        <v>0</v>
      </c>
      <c r="L634">
        <f t="shared" si="47"/>
        <v>0</v>
      </c>
      <c r="M634">
        <f t="shared" si="48"/>
        <v>0</v>
      </c>
      <c r="N634">
        <f t="shared" si="49"/>
        <v>0</v>
      </c>
      <c r="O634">
        <f t="shared" si="50"/>
        <v>0</v>
      </c>
    </row>
    <row r="635" spans="1:15">
      <c r="A635" t="s">
        <v>25</v>
      </c>
      <c r="B635" t="s">
        <v>3505</v>
      </c>
      <c r="C635" t="s">
        <v>2011</v>
      </c>
      <c r="F635" t="s">
        <v>25</v>
      </c>
      <c r="G635" t="s">
        <v>3505</v>
      </c>
      <c r="H635" t="s">
        <v>2011</v>
      </c>
      <c r="K635">
        <f t="shared" si="46"/>
        <v>0</v>
      </c>
      <c r="L635">
        <f t="shared" si="47"/>
        <v>0</v>
      </c>
      <c r="M635">
        <f t="shared" si="48"/>
        <v>0</v>
      </c>
      <c r="N635">
        <f t="shared" si="49"/>
        <v>0</v>
      </c>
      <c r="O635">
        <f t="shared" si="50"/>
        <v>0</v>
      </c>
    </row>
    <row r="636" spans="1:15">
      <c r="A636" t="s">
        <v>3506</v>
      </c>
      <c r="B636" t="s">
        <v>3507</v>
      </c>
      <c r="C636" t="s">
        <v>2011</v>
      </c>
      <c r="D636" t="s">
        <v>3508</v>
      </c>
      <c r="F636" t="s">
        <v>3506</v>
      </c>
      <c r="G636" t="s">
        <v>3507</v>
      </c>
      <c r="H636" t="s">
        <v>2011</v>
      </c>
      <c r="I636" t="s">
        <v>3508</v>
      </c>
      <c r="K636">
        <f t="shared" si="46"/>
        <v>0</v>
      </c>
      <c r="L636">
        <f t="shared" si="47"/>
        <v>0</v>
      </c>
      <c r="M636">
        <f t="shared" si="48"/>
        <v>0</v>
      </c>
      <c r="N636">
        <f t="shared" si="49"/>
        <v>0</v>
      </c>
      <c r="O636">
        <f t="shared" si="50"/>
        <v>0</v>
      </c>
    </row>
    <row r="637" spans="1:15">
      <c r="A637" t="s">
        <v>3509</v>
      </c>
      <c r="B637" t="s">
        <v>3510</v>
      </c>
      <c r="C637" t="s">
        <v>2011</v>
      </c>
      <c r="D637" t="s">
        <v>3511</v>
      </c>
      <c r="F637" t="s">
        <v>3509</v>
      </c>
      <c r="G637" t="s">
        <v>3510</v>
      </c>
      <c r="H637" t="s">
        <v>2011</v>
      </c>
      <c r="I637" t="s">
        <v>3511</v>
      </c>
      <c r="K637">
        <f t="shared" si="46"/>
        <v>0</v>
      </c>
      <c r="L637">
        <f t="shared" si="47"/>
        <v>0</v>
      </c>
      <c r="M637">
        <f t="shared" si="48"/>
        <v>0</v>
      </c>
      <c r="N637">
        <f t="shared" si="49"/>
        <v>0</v>
      </c>
      <c r="O637">
        <f t="shared" si="50"/>
        <v>0</v>
      </c>
    </row>
    <row r="638" spans="1:15">
      <c r="A638" t="s">
        <v>3512</v>
      </c>
      <c r="B638" t="s">
        <v>3513</v>
      </c>
      <c r="C638" t="s">
        <v>2011</v>
      </c>
      <c r="D638" t="s">
        <v>3514</v>
      </c>
      <c r="F638" t="s">
        <v>3512</v>
      </c>
      <c r="G638" t="s">
        <v>3513</v>
      </c>
      <c r="H638" t="s">
        <v>2011</v>
      </c>
      <c r="I638" t="s">
        <v>3514</v>
      </c>
      <c r="K638">
        <f t="shared" si="46"/>
        <v>0</v>
      </c>
      <c r="L638">
        <f t="shared" si="47"/>
        <v>0</v>
      </c>
      <c r="M638">
        <f t="shared" si="48"/>
        <v>0</v>
      </c>
      <c r="N638">
        <f t="shared" si="49"/>
        <v>0</v>
      </c>
      <c r="O638">
        <f t="shared" si="50"/>
        <v>0</v>
      </c>
    </row>
    <row r="639" spans="1:15">
      <c r="A639" t="s">
        <v>3515</v>
      </c>
      <c r="B639" t="s">
        <v>3516</v>
      </c>
      <c r="C639" t="s">
        <v>2011</v>
      </c>
      <c r="F639" t="s">
        <v>3515</v>
      </c>
      <c r="G639" t="s">
        <v>3516</v>
      </c>
      <c r="H639" t="s">
        <v>2011</v>
      </c>
      <c r="K639">
        <f t="shared" si="46"/>
        <v>0</v>
      </c>
      <c r="L639">
        <f t="shared" si="47"/>
        <v>0</v>
      </c>
      <c r="M639">
        <f t="shared" si="48"/>
        <v>0</v>
      </c>
      <c r="N639">
        <f t="shared" si="49"/>
        <v>0</v>
      </c>
      <c r="O639">
        <f t="shared" si="50"/>
        <v>0</v>
      </c>
    </row>
    <row r="640" spans="1:15">
      <c r="A640" t="s">
        <v>3517</v>
      </c>
      <c r="B640" t="s">
        <v>3518</v>
      </c>
      <c r="C640" t="s">
        <v>2011</v>
      </c>
      <c r="F640" t="s">
        <v>3517</v>
      </c>
      <c r="G640" t="s">
        <v>3518</v>
      </c>
      <c r="H640" t="s">
        <v>2011</v>
      </c>
      <c r="K640">
        <f t="shared" si="46"/>
        <v>0</v>
      </c>
      <c r="L640">
        <f t="shared" si="47"/>
        <v>0</v>
      </c>
      <c r="M640">
        <f t="shared" si="48"/>
        <v>0</v>
      </c>
      <c r="N640">
        <f t="shared" si="49"/>
        <v>0</v>
      </c>
      <c r="O640">
        <f t="shared" si="50"/>
        <v>0</v>
      </c>
    </row>
    <row r="641" spans="1:15">
      <c r="A641" t="s">
        <v>3519</v>
      </c>
      <c r="B641" t="s">
        <v>3520</v>
      </c>
      <c r="C641" t="s">
        <v>2011</v>
      </c>
      <c r="F641" t="s">
        <v>3519</v>
      </c>
      <c r="G641" t="s">
        <v>3520</v>
      </c>
      <c r="H641" t="s">
        <v>2011</v>
      </c>
      <c r="K641">
        <f t="shared" si="46"/>
        <v>0</v>
      </c>
      <c r="L641">
        <f t="shared" si="47"/>
        <v>0</v>
      </c>
      <c r="M641">
        <f t="shared" si="48"/>
        <v>0</v>
      </c>
      <c r="N641">
        <f t="shared" si="49"/>
        <v>0</v>
      </c>
      <c r="O641">
        <f t="shared" si="50"/>
        <v>0</v>
      </c>
    </row>
    <row r="642" spans="1:15">
      <c r="A642" t="s">
        <v>3521</v>
      </c>
      <c r="B642" t="s">
        <v>3522</v>
      </c>
      <c r="C642" t="s">
        <v>2011</v>
      </c>
      <c r="F642" t="s">
        <v>3521</v>
      </c>
      <c r="G642" t="s">
        <v>3522</v>
      </c>
      <c r="H642" t="s">
        <v>2011</v>
      </c>
      <c r="K642">
        <f t="shared" ref="K642:K705" si="51">IF(A642&lt;&gt;F642,1,0)</f>
        <v>0</v>
      </c>
      <c r="L642">
        <f t="shared" ref="L642:L705" si="52">IF(B642&lt;&gt;G642,1,0)</f>
        <v>0</v>
      </c>
      <c r="M642">
        <f t="shared" ref="M642:M705" si="53">IF(C642&lt;&gt;H642,1,0)</f>
        <v>0</v>
      </c>
      <c r="N642">
        <f t="shared" ref="N642:N705" si="54">IF(D642&lt;&gt;I642,1,0)</f>
        <v>0</v>
      </c>
      <c r="O642">
        <f t="shared" ref="O642:O705" si="55">IF(E642&lt;&gt;J642,1,0)</f>
        <v>0</v>
      </c>
    </row>
    <row r="643" spans="1:15">
      <c r="A643" t="s">
        <v>3523</v>
      </c>
      <c r="B643" t="s">
        <v>3524</v>
      </c>
      <c r="C643" t="s">
        <v>2011</v>
      </c>
      <c r="F643" t="s">
        <v>3523</v>
      </c>
      <c r="G643" t="s">
        <v>3524</v>
      </c>
      <c r="H643" t="s">
        <v>2011</v>
      </c>
      <c r="K643">
        <f t="shared" si="51"/>
        <v>0</v>
      </c>
      <c r="L643">
        <f t="shared" si="52"/>
        <v>0</v>
      </c>
      <c r="M643">
        <f t="shared" si="53"/>
        <v>0</v>
      </c>
      <c r="N643">
        <f t="shared" si="54"/>
        <v>0</v>
      </c>
      <c r="O643">
        <f t="shared" si="55"/>
        <v>0</v>
      </c>
    </row>
    <row r="644" spans="1:15">
      <c r="A644" t="s">
        <v>3525</v>
      </c>
      <c r="B644" t="s">
        <v>3526</v>
      </c>
      <c r="C644" t="s">
        <v>2011</v>
      </c>
      <c r="F644" t="s">
        <v>3525</v>
      </c>
      <c r="G644" t="s">
        <v>3526</v>
      </c>
      <c r="H644" t="s">
        <v>2011</v>
      </c>
      <c r="K644">
        <f t="shared" si="51"/>
        <v>0</v>
      </c>
      <c r="L644">
        <f t="shared" si="52"/>
        <v>0</v>
      </c>
      <c r="M644">
        <f t="shared" si="53"/>
        <v>0</v>
      </c>
      <c r="N644">
        <f t="shared" si="54"/>
        <v>0</v>
      </c>
      <c r="O644">
        <f t="shared" si="55"/>
        <v>0</v>
      </c>
    </row>
    <row r="645" spans="1:15">
      <c r="A645" t="s">
        <v>3527</v>
      </c>
      <c r="B645" t="s">
        <v>3528</v>
      </c>
      <c r="C645" t="s">
        <v>2011</v>
      </c>
      <c r="F645" t="s">
        <v>3527</v>
      </c>
      <c r="G645" t="s">
        <v>3528</v>
      </c>
      <c r="H645" t="s">
        <v>2011</v>
      </c>
      <c r="K645">
        <f t="shared" si="51"/>
        <v>0</v>
      </c>
      <c r="L645">
        <f t="shared" si="52"/>
        <v>0</v>
      </c>
      <c r="M645">
        <f t="shared" si="53"/>
        <v>0</v>
      </c>
      <c r="N645">
        <f t="shared" si="54"/>
        <v>0</v>
      </c>
      <c r="O645">
        <f t="shared" si="55"/>
        <v>0</v>
      </c>
    </row>
    <row r="646" spans="1:15">
      <c r="A646" t="s">
        <v>3529</v>
      </c>
      <c r="B646" t="s">
        <v>3530</v>
      </c>
      <c r="C646" t="s">
        <v>2011</v>
      </c>
      <c r="F646" t="s">
        <v>3529</v>
      </c>
      <c r="G646" t="s">
        <v>3530</v>
      </c>
      <c r="H646" t="s">
        <v>2011</v>
      </c>
      <c r="K646">
        <f t="shared" si="51"/>
        <v>0</v>
      </c>
      <c r="L646">
        <f t="shared" si="52"/>
        <v>0</v>
      </c>
      <c r="M646">
        <f t="shared" si="53"/>
        <v>0</v>
      </c>
      <c r="N646">
        <f t="shared" si="54"/>
        <v>0</v>
      </c>
      <c r="O646">
        <f t="shared" si="55"/>
        <v>0</v>
      </c>
    </row>
    <row r="647" spans="1:15">
      <c r="A647" t="s">
        <v>3531</v>
      </c>
      <c r="B647" t="s">
        <v>3532</v>
      </c>
      <c r="C647" t="s">
        <v>2011</v>
      </c>
      <c r="F647" t="s">
        <v>3531</v>
      </c>
      <c r="G647" t="s">
        <v>3532</v>
      </c>
      <c r="H647" t="s">
        <v>2011</v>
      </c>
      <c r="K647">
        <f t="shared" si="51"/>
        <v>0</v>
      </c>
      <c r="L647">
        <f t="shared" si="52"/>
        <v>0</v>
      </c>
      <c r="M647">
        <f t="shared" si="53"/>
        <v>0</v>
      </c>
      <c r="N647">
        <f t="shared" si="54"/>
        <v>0</v>
      </c>
      <c r="O647">
        <f t="shared" si="55"/>
        <v>0</v>
      </c>
    </row>
    <row r="648" spans="1:15">
      <c r="A648" t="s">
        <v>3533</v>
      </c>
      <c r="B648" t="s">
        <v>3534</v>
      </c>
      <c r="C648" t="s">
        <v>2011</v>
      </c>
      <c r="F648" t="s">
        <v>3533</v>
      </c>
      <c r="G648" t="s">
        <v>3534</v>
      </c>
      <c r="H648" t="s">
        <v>2011</v>
      </c>
      <c r="K648">
        <f t="shared" si="51"/>
        <v>0</v>
      </c>
      <c r="L648">
        <f t="shared" si="52"/>
        <v>0</v>
      </c>
      <c r="M648">
        <f t="shared" si="53"/>
        <v>0</v>
      </c>
      <c r="N648">
        <f t="shared" si="54"/>
        <v>0</v>
      </c>
      <c r="O648">
        <f t="shared" si="55"/>
        <v>0</v>
      </c>
    </row>
    <row r="649" spans="1:15">
      <c r="A649" t="s">
        <v>3535</v>
      </c>
      <c r="B649" t="s">
        <v>3536</v>
      </c>
      <c r="C649" t="s">
        <v>2011</v>
      </c>
      <c r="F649" t="s">
        <v>3535</v>
      </c>
      <c r="G649" t="s">
        <v>3536</v>
      </c>
      <c r="H649" t="s">
        <v>2011</v>
      </c>
      <c r="K649">
        <f t="shared" si="51"/>
        <v>0</v>
      </c>
      <c r="L649">
        <f t="shared" si="52"/>
        <v>0</v>
      </c>
      <c r="M649">
        <f t="shared" si="53"/>
        <v>0</v>
      </c>
      <c r="N649">
        <f t="shared" si="54"/>
        <v>0</v>
      </c>
      <c r="O649">
        <f t="shared" si="55"/>
        <v>0</v>
      </c>
    </row>
    <row r="650" spans="1:15">
      <c r="A650" t="s">
        <v>3537</v>
      </c>
      <c r="B650" t="s">
        <v>3538</v>
      </c>
      <c r="C650" t="s">
        <v>2011</v>
      </c>
      <c r="F650" t="s">
        <v>3537</v>
      </c>
      <c r="G650" t="s">
        <v>3538</v>
      </c>
      <c r="H650" t="s">
        <v>2011</v>
      </c>
      <c r="K650">
        <f t="shared" si="51"/>
        <v>0</v>
      </c>
      <c r="L650">
        <f t="shared" si="52"/>
        <v>0</v>
      </c>
      <c r="M650">
        <f t="shared" si="53"/>
        <v>0</v>
      </c>
      <c r="N650">
        <f t="shared" si="54"/>
        <v>0</v>
      </c>
      <c r="O650">
        <f t="shared" si="55"/>
        <v>0</v>
      </c>
    </row>
    <row r="651" spans="1:15">
      <c r="A651" t="s">
        <v>3539</v>
      </c>
      <c r="B651" t="s">
        <v>3540</v>
      </c>
      <c r="C651" t="s">
        <v>2011</v>
      </c>
      <c r="F651" t="s">
        <v>3539</v>
      </c>
      <c r="G651" t="s">
        <v>3540</v>
      </c>
      <c r="H651" t="s">
        <v>2011</v>
      </c>
      <c r="K651">
        <f t="shared" si="51"/>
        <v>0</v>
      </c>
      <c r="L651">
        <f t="shared" si="52"/>
        <v>0</v>
      </c>
      <c r="M651">
        <f t="shared" si="53"/>
        <v>0</v>
      </c>
      <c r="N651">
        <f t="shared" si="54"/>
        <v>0</v>
      </c>
      <c r="O651">
        <f t="shared" si="55"/>
        <v>0</v>
      </c>
    </row>
    <row r="652" spans="1:15">
      <c r="A652" t="s">
        <v>3541</v>
      </c>
      <c r="B652" t="s">
        <v>3542</v>
      </c>
      <c r="C652" t="s">
        <v>2011</v>
      </c>
      <c r="F652" t="s">
        <v>3541</v>
      </c>
      <c r="G652" t="s">
        <v>3542</v>
      </c>
      <c r="H652" t="s">
        <v>2011</v>
      </c>
      <c r="K652">
        <f t="shared" si="51"/>
        <v>0</v>
      </c>
      <c r="L652">
        <f t="shared" si="52"/>
        <v>0</v>
      </c>
      <c r="M652">
        <f t="shared" si="53"/>
        <v>0</v>
      </c>
      <c r="N652">
        <f t="shared" si="54"/>
        <v>0</v>
      </c>
      <c r="O652">
        <f t="shared" si="55"/>
        <v>0</v>
      </c>
    </row>
    <row r="653" spans="1:15">
      <c r="A653" t="s">
        <v>3543</v>
      </c>
      <c r="B653" t="s">
        <v>3544</v>
      </c>
      <c r="C653" t="s">
        <v>2011</v>
      </c>
      <c r="F653" t="s">
        <v>3543</v>
      </c>
      <c r="G653" t="s">
        <v>3544</v>
      </c>
      <c r="H653" t="s">
        <v>2011</v>
      </c>
      <c r="K653">
        <f t="shared" si="51"/>
        <v>0</v>
      </c>
      <c r="L653">
        <f t="shared" si="52"/>
        <v>0</v>
      </c>
      <c r="M653">
        <f t="shared" si="53"/>
        <v>0</v>
      </c>
      <c r="N653">
        <f t="shared" si="54"/>
        <v>0</v>
      </c>
      <c r="O653">
        <f t="shared" si="55"/>
        <v>0</v>
      </c>
    </row>
    <row r="654" spans="1:15">
      <c r="A654" t="s">
        <v>3545</v>
      </c>
      <c r="B654" t="s">
        <v>3546</v>
      </c>
      <c r="C654" t="s">
        <v>2011</v>
      </c>
      <c r="F654" t="s">
        <v>3545</v>
      </c>
      <c r="G654" t="s">
        <v>3546</v>
      </c>
      <c r="H654" t="s">
        <v>2011</v>
      </c>
      <c r="K654">
        <f t="shared" si="51"/>
        <v>0</v>
      </c>
      <c r="L654">
        <f t="shared" si="52"/>
        <v>0</v>
      </c>
      <c r="M654">
        <f t="shared" si="53"/>
        <v>0</v>
      </c>
      <c r="N654">
        <f t="shared" si="54"/>
        <v>0</v>
      </c>
      <c r="O654">
        <f t="shared" si="55"/>
        <v>0</v>
      </c>
    </row>
    <row r="655" spans="1:15">
      <c r="A655" t="s">
        <v>3547</v>
      </c>
      <c r="B655" t="s">
        <v>3548</v>
      </c>
      <c r="C655" t="s">
        <v>2011</v>
      </c>
      <c r="F655" t="s">
        <v>3547</v>
      </c>
      <c r="G655" t="s">
        <v>3548</v>
      </c>
      <c r="H655" t="s">
        <v>2011</v>
      </c>
      <c r="K655">
        <f t="shared" si="51"/>
        <v>0</v>
      </c>
      <c r="L655">
        <f t="shared" si="52"/>
        <v>0</v>
      </c>
      <c r="M655">
        <f t="shared" si="53"/>
        <v>0</v>
      </c>
      <c r="N655">
        <f t="shared" si="54"/>
        <v>0</v>
      </c>
      <c r="O655">
        <f t="shared" si="55"/>
        <v>0</v>
      </c>
    </row>
    <row r="656" spans="1:15">
      <c r="A656" t="s">
        <v>3549</v>
      </c>
      <c r="B656" t="s">
        <v>3550</v>
      </c>
      <c r="C656" t="s">
        <v>2011</v>
      </c>
      <c r="F656" t="s">
        <v>3549</v>
      </c>
      <c r="G656" t="s">
        <v>3550</v>
      </c>
      <c r="H656" t="s">
        <v>2011</v>
      </c>
      <c r="K656">
        <f t="shared" si="51"/>
        <v>0</v>
      </c>
      <c r="L656">
        <f t="shared" si="52"/>
        <v>0</v>
      </c>
      <c r="M656">
        <f t="shared" si="53"/>
        <v>0</v>
      </c>
      <c r="N656">
        <f t="shared" si="54"/>
        <v>0</v>
      </c>
      <c r="O656">
        <f t="shared" si="55"/>
        <v>0</v>
      </c>
    </row>
    <row r="657" spans="1:15">
      <c r="A657" t="s">
        <v>3551</v>
      </c>
      <c r="B657" t="s">
        <v>3552</v>
      </c>
      <c r="C657" t="s">
        <v>2011</v>
      </c>
      <c r="F657" t="s">
        <v>3551</v>
      </c>
      <c r="G657" t="s">
        <v>3552</v>
      </c>
      <c r="H657" t="s">
        <v>2011</v>
      </c>
      <c r="K657">
        <f t="shared" si="51"/>
        <v>0</v>
      </c>
      <c r="L657">
        <f t="shared" si="52"/>
        <v>0</v>
      </c>
      <c r="M657">
        <f t="shared" si="53"/>
        <v>0</v>
      </c>
      <c r="N657">
        <f t="shared" si="54"/>
        <v>0</v>
      </c>
      <c r="O657">
        <f t="shared" si="55"/>
        <v>0</v>
      </c>
    </row>
    <row r="658" spans="1:15">
      <c r="A658" t="s">
        <v>3553</v>
      </c>
      <c r="B658" t="s">
        <v>3554</v>
      </c>
      <c r="C658" t="s">
        <v>2011</v>
      </c>
      <c r="F658" t="s">
        <v>3553</v>
      </c>
      <c r="G658" t="s">
        <v>3554</v>
      </c>
      <c r="H658" t="s">
        <v>2011</v>
      </c>
      <c r="K658">
        <f t="shared" si="51"/>
        <v>0</v>
      </c>
      <c r="L658">
        <f t="shared" si="52"/>
        <v>0</v>
      </c>
      <c r="M658">
        <f t="shared" si="53"/>
        <v>0</v>
      </c>
      <c r="N658">
        <f t="shared" si="54"/>
        <v>0</v>
      </c>
      <c r="O658">
        <f t="shared" si="55"/>
        <v>0</v>
      </c>
    </row>
    <row r="659" spans="1:15">
      <c r="A659" t="s">
        <v>3555</v>
      </c>
      <c r="B659" t="s">
        <v>3556</v>
      </c>
      <c r="C659" t="s">
        <v>2011</v>
      </c>
      <c r="F659" t="s">
        <v>3555</v>
      </c>
      <c r="G659" t="s">
        <v>3556</v>
      </c>
      <c r="H659" t="s">
        <v>2011</v>
      </c>
      <c r="K659">
        <f t="shared" si="51"/>
        <v>0</v>
      </c>
      <c r="L659">
        <f t="shared" si="52"/>
        <v>0</v>
      </c>
      <c r="M659">
        <f t="shared" si="53"/>
        <v>0</v>
      </c>
      <c r="N659">
        <f t="shared" si="54"/>
        <v>0</v>
      </c>
      <c r="O659">
        <f t="shared" si="55"/>
        <v>0</v>
      </c>
    </row>
    <row r="660" spans="1:15">
      <c r="A660" t="s">
        <v>3557</v>
      </c>
      <c r="B660" t="s">
        <v>3558</v>
      </c>
      <c r="C660" t="s">
        <v>2011</v>
      </c>
      <c r="F660" t="s">
        <v>3557</v>
      </c>
      <c r="G660" t="s">
        <v>3558</v>
      </c>
      <c r="H660" t="s">
        <v>2011</v>
      </c>
      <c r="K660">
        <f t="shared" si="51"/>
        <v>0</v>
      </c>
      <c r="L660">
        <f t="shared" si="52"/>
        <v>0</v>
      </c>
      <c r="M660">
        <f t="shared" si="53"/>
        <v>0</v>
      </c>
      <c r="N660">
        <f t="shared" si="54"/>
        <v>0</v>
      </c>
      <c r="O660">
        <f t="shared" si="55"/>
        <v>0</v>
      </c>
    </row>
    <row r="661" spans="1:15">
      <c r="A661" t="s">
        <v>3559</v>
      </c>
      <c r="B661" t="s">
        <v>3560</v>
      </c>
      <c r="C661" t="s">
        <v>2011</v>
      </c>
      <c r="F661" t="s">
        <v>3559</v>
      </c>
      <c r="G661" t="s">
        <v>3560</v>
      </c>
      <c r="H661" t="s">
        <v>2011</v>
      </c>
      <c r="K661">
        <f t="shared" si="51"/>
        <v>0</v>
      </c>
      <c r="L661">
        <f t="shared" si="52"/>
        <v>0</v>
      </c>
      <c r="M661">
        <f t="shared" si="53"/>
        <v>0</v>
      </c>
      <c r="N661">
        <f t="shared" si="54"/>
        <v>0</v>
      </c>
      <c r="O661">
        <f t="shared" si="55"/>
        <v>0</v>
      </c>
    </row>
    <row r="662" spans="1:15">
      <c r="A662" t="s">
        <v>3561</v>
      </c>
      <c r="B662" t="s">
        <v>3562</v>
      </c>
      <c r="C662" t="s">
        <v>2011</v>
      </c>
      <c r="F662" t="s">
        <v>3561</v>
      </c>
      <c r="G662" t="s">
        <v>3562</v>
      </c>
      <c r="H662" t="s">
        <v>2011</v>
      </c>
      <c r="K662">
        <f t="shared" si="51"/>
        <v>0</v>
      </c>
      <c r="L662">
        <f t="shared" si="52"/>
        <v>0</v>
      </c>
      <c r="M662">
        <f t="shared" si="53"/>
        <v>0</v>
      </c>
      <c r="N662">
        <f t="shared" si="54"/>
        <v>0</v>
      </c>
      <c r="O662">
        <f t="shared" si="55"/>
        <v>0</v>
      </c>
    </row>
    <row r="663" spans="1:15">
      <c r="A663" t="s">
        <v>3563</v>
      </c>
      <c r="B663" t="s">
        <v>3564</v>
      </c>
      <c r="C663" t="s">
        <v>2011</v>
      </c>
      <c r="F663" t="s">
        <v>3563</v>
      </c>
      <c r="G663" t="s">
        <v>3564</v>
      </c>
      <c r="H663" t="s">
        <v>2011</v>
      </c>
      <c r="K663">
        <f t="shared" si="51"/>
        <v>0</v>
      </c>
      <c r="L663">
        <f t="shared" si="52"/>
        <v>0</v>
      </c>
      <c r="M663">
        <f t="shared" si="53"/>
        <v>0</v>
      </c>
      <c r="N663">
        <f t="shared" si="54"/>
        <v>0</v>
      </c>
      <c r="O663">
        <f t="shared" si="55"/>
        <v>0</v>
      </c>
    </row>
    <row r="664" spans="1:15">
      <c r="A664" t="s">
        <v>3565</v>
      </c>
      <c r="B664" t="s">
        <v>3566</v>
      </c>
      <c r="C664" t="s">
        <v>2011</v>
      </c>
      <c r="F664" t="s">
        <v>3565</v>
      </c>
      <c r="G664" t="s">
        <v>3566</v>
      </c>
      <c r="H664" t="s">
        <v>2011</v>
      </c>
      <c r="K664">
        <f t="shared" si="51"/>
        <v>0</v>
      </c>
      <c r="L664">
        <f t="shared" si="52"/>
        <v>0</v>
      </c>
      <c r="M664">
        <f t="shared" si="53"/>
        <v>0</v>
      </c>
      <c r="N664">
        <f t="shared" si="54"/>
        <v>0</v>
      </c>
      <c r="O664">
        <f t="shared" si="55"/>
        <v>0</v>
      </c>
    </row>
    <row r="665" spans="1:15">
      <c r="A665" t="s">
        <v>3567</v>
      </c>
      <c r="B665" t="s">
        <v>3568</v>
      </c>
      <c r="C665" t="s">
        <v>2011</v>
      </c>
      <c r="F665" t="s">
        <v>3567</v>
      </c>
      <c r="G665" t="s">
        <v>3568</v>
      </c>
      <c r="H665" t="s">
        <v>2011</v>
      </c>
      <c r="K665">
        <f t="shared" si="51"/>
        <v>0</v>
      </c>
      <c r="L665">
        <f t="shared" si="52"/>
        <v>0</v>
      </c>
      <c r="M665">
        <f t="shared" si="53"/>
        <v>0</v>
      </c>
      <c r="N665">
        <f t="shared" si="54"/>
        <v>0</v>
      </c>
      <c r="O665">
        <f t="shared" si="55"/>
        <v>0</v>
      </c>
    </row>
    <row r="666" spans="1:15">
      <c r="A666" t="s">
        <v>3569</v>
      </c>
      <c r="B666" t="s">
        <v>3570</v>
      </c>
      <c r="C666" t="s">
        <v>2011</v>
      </c>
      <c r="F666" t="s">
        <v>3569</v>
      </c>
      <c r="G666" t="s">
        <v>3570</v>
      </c>
      <c r="H666" t="s">
        <v>2011</v>
      </c>
      <c r="K666">
        <f t="shared" si="51"/>
        <v>0</v>
      </c>
      <c r="L666">
        <f t="shared" si="52"/>
        <v>0</v>
      </c>
      <c r="M666">
        <f t="shared" si="53"/>
        <v>0</v>
      </c>
      <c r="N666">
        <f t="shared" si="54"/>
        <v>0</v>
      </c>
      <c r="O666">
        <f t="shared" si="55"/>
        <v>0</v>
      </c>
    </row>
    <row r="667" spans="1:15">
      <c r="A667" t="s">
        <v>3571</v>
      </c>
      <c r="B667" t="s">
        <v>3572</v>
      </c>
      <c r="C667" t="s">
        <v>2011</v>
      </c>
      <c r="F667" t="s">
        <v>3571</v>
      </c>
      <c r="G667" t="s">
        <v>3572</v>
      </c>
      <c r="H667" t="s">
        <v>2011</v>
      </c>
      <c r="K667">
        <f t="shared" si="51"/>
        <v>0</v>
      </c>
      <c r="L667">
        <f t="shared" si="52"/>
        <v>0</v>
      </c>
      <c r="M667">
        <f t="shared" si="53"/>
        <v>0</v>
      </c>
      <c r="N667">
        <f t="shared" si="54"/>
        <v>0</v>
      </c>
      <c r="O667">
        <f t="shared" si="55"/>
        <v>0</v>
      </c>
    </row>
    <row r="668" spans="1:15">
      <c r="A668" t="s">
        <v>3573</v>
      </c>
      <c r="B668" t="s">
        <v>3574</v>
      </c>
      <c r="C668" t="s">
        <v>2011</v>
      </c>
      <c r="F668" t="s">
        <v>3573</v>
      </c>
      <c r="G668" t="s">
        <v>3574</v>
      </c>
      <c r="H668" t="s">
        <v>2011</v>
      </c>
      <c r="K668">
        <f t="shared" si="51"/>
        <v>0</v>
      </c>
      <c r="L668">
        <f t="shared" si="52"/>
        <v>0</v>
      </c>
      <c r="M668">
        <f t="shared" si="53"/>
        <v>0</v>
      </c>
      <c r="N668">
        <f t="shared" si="54"/>
        <v>0</v>
      </c>
      <c r="O668">
        <f t="shared" si="55"/>
        <v>0</v>
      </c>
    </row>
    <row r="669" spans="1:15">
      <c r="A669" t="s">
        <v>3575</v>
      </c>
      <c r="B669" t="s">
        <v>3576</v>
      </c>
      <c r="C669" t="s">
        <v>2011</v>
      </c>
      <c r="F669" t="s">
        <v>3575</v>
      </c>
      <c r="G669" t="s">
        <v>3576</v>
      </c>
      <c r="H669" t="s">
        <v>2011</v>
      </c>
      <c r="K669">
        <f t="shared" si="51"/>
        <v>0</v>
      </c>
      <c r="L669">
        <f t="shared" si="52"/>
        <v>0</v>
      </c>
      <c r="M669">
        <f t="shared" si="53"/>
        <v>0</v>
      </c>
      <c r="N669">
        <f t="shared" si="54"/>
        <v>0</v>
      </c>
      <c r="O669">
        <f t="shared" si="55"/>
        <v>0</v>
      </c>
    </row>
    <row r="670" spans="1:15">
      <c r="A670" t="s">
        <v>3577</v>
      </c>
      <c r="B670" t="s">
        <v>3578</v>
      </c>
      <c r="C670" t="s">
        <v>2011</v>
      </c>
      <c r="F670" t="s">
        <v>3577</v>
      </c>
      <c r="G670" t="s">
        <v>3578</v>
      </c>
      <c r="H670" t="s">
        <v>2011</v>
      </c>
      <c r="K670">
        <f t="shared" si="51"/>
        <v>0</v>
      </c>
      <c r="L670">
        <f t="shared" si="52"/>
        <v>0</v>
      </c>
      <c r="M670">
        <f t="shared" si="53"/>
        <v>0</v>
      </c>
      <c r="N670">
        <f t="shared" si="54"/>
        <v>0</v>
      </c>
      <c r="O670">
        <f t="shared" si="55"/>
        <v>0</v>
      </c>
    </row>
    <row r="671" spans="1:15">
      <c r="A671" t="s">
        <v>3579</v>
      </c>
      <c r="B671" t="s">
        <v>3580</v>
      </c>
      <c r="C671" t="s">
        <v>2011</v>
      </c>
      <c r="F671" t="s">
        <v>3579</v>
      </c>
      <c r="G671" t="s">
        <v>3580</v>
      </c>
      <c r="H671" t="s">
        <v>2011</v>
      </c>
      <c r="K671">
        <f t="shared" si="51"/>
        <v>0</v>
      </c>
      <c r="L671">
        <f t="shared" si="52"/>
        <v>0</v>
      </c>
      <c r="M671">
        <f t="shared" si="53"/>
        <v>0</v>
      </c>
      <c r="N671">
        <f t="shared" si="54"/>
        <v>0</v>
      </c>
      <c r="O671">
        <f t="shared" si="55"/>
        <v>0</v>
      </c>
    </row>
    <row r="672" spans="1:15">
      <c r="A672" t="s">
        <v>3581</v>
      </c>
      <c r="B672" t="s">
        <v>3582</v>
      </c>
      <c r="C672" t="s">
        <v>2011</v>
      </c>
      <c r="F672" t="s">
        <v>3581</v>
      </c>
      <c r="G672" t="s">
        <v>3582</v>
      </c>
      <c r="H672" t="s">
        <v>2011</v>
      </c>
      <c r="K672">
        <f t="shared" si="51"/>
        <v>0</v>
      </c>
      <c r="L672">
        <f t="shared" si="52"/>
        <v>0</v>
      </c>
      <c r="M672">
        <f t="shared" si="53"/>
        <v>0</v>
      </c>
      <c r="N672">
        <f t="shared" si="54"/>
        <v>0</v>
      </c>
      <c r="O672">
        <f t="shared" si="55"/>
        <v>0</v>
      </c>
    </row>
    <row r="673" spans="1:15">
      <c r="A673" t="s">
        <v>3583</v>
      </c>
      <c r="B673" t="s">
        <v>3584</v>
      </c>
      <c r="C673" t="s">
        <v>2011</v>
      </c>
      <c r="F673" t="s">
        <v>3583</v>
      </c>
      <c r="G673" t="s">
        <v>3584</v>
      </c>
      <c r="H673" t="s">
        <v>2011</v>
      </c>
      <c r="K673">
        <f t="shared" si="51"/>
        <v>0</v>
      </c>
      <c r="L673">
        <f t="shared" si="52"/>
        <v>0</v>
      </c>
      <c r="M673">
        <f t="shared" si="53"/>
        <v>0</v>
      </c>
      <c r="N673">
        <f t="shared" si="54"/>
        <v>0</v>
      </c>
      <c r="O673">
        <f t="shared" si="55"/>
        <v>0</v>
      </c>
    </row>
    <row r="674" spans="1:15">
      <c r="A674" t="s">
        <v>3585</v>
      </c>
      <c r="B674" t="s">
        <v>3586</v>
      </c>
      <c r="C674" t="s">
        <v>2011</v>
      </c>
      <c r="F674" t="s">
        <v>3585</v>
      </c>
      <c r="G674" t="s">
        <v>3586</v>
      </c>
      <c r="H674" t="s">
        <v>2011</v>
      </c>
      <c r="K674">
        <f t="shared" si="51"/>
        <v>0</v>
      </c>
      <c r="L674">
        <f t="shared" si="52"/>
        <v>0</v>
      </c>
      <c r="M674">
        <f t="shared" si="53"/>
        <v>0</v>
      </c>
      <c r="N674">
        <f t="shared" si="54"/>
        <v>0</v>
      </c>
      <c r="O674">
        <f t="shared" si="55"/>
        <v>0</v>
      </c>
    </row>
    <row r="675" spans="1:15">
      <c r="A675" t="s">
        <v>3587</v>
      </c>
      <c r="B675" t="s">
        <v>3588</v>
      </c>
      <c r="C675" t="s">
        <v>2011</v>
      </c>
      <c r="F675" t="s">
        <v>3587</v>
      </c>
      <c r="G675" t="s">
        <v>3588</v>
      </c>
      <c r="H675" t="s">
        <v>2011</v>
      </c>
      <c r="K675">
        <f t="shared" si="51"/>
        <v>0</v>
      </c>
      <c r="L675">
        <f t="shared" si="52"/>
        <v>0</v>
      </c>
      <c r="M675">
        <f t="shared" si="53"/>
        <v>0</v>
      </c>
      <c r="N675">
        <f t="shared" si="54"/>
        <v>0</v>
      </c>
      <c r="O675">
        <f t="shared" si="55"/>
        <v>0</v>
      </c>
    </row>
    <row r="676" spans="1:15">
      <c r="A676" t="s">
        <v>3589</v>
      </c>
      <c r="B676" t="s">
        <v>3590</v>
      </c>
      <c r="C676" t="s">
        <v>2011</v>
      </c>
      <c r="F676" t="s">
        <v>3589</v>
      </c>
      <c r="G676" t="s">
        <v>3590</v>
      </c>
      <c r="H676" t="s">
        <v>2011</v>
      </c>
      <c r="K676">
        <f t="shared" si="51"/>
        <v>0</v>
      </c>
      <c r="L676">
        <f t="shared" si="52"/>
        <v>0</v>
      </c>
      <c r="M676">
        <f t="shared" si="53"/>
        <v>0</v>
      </c>
      <c r="N676">
        <f t="shared" si="54"/>
        <v>0</v>
      </c>
      <c r="O676">
        <f t="shared" si="55"/>
        <v>0</v>
      </c>
    </row>
    <row r="677" spans="1:15">
      <c r="A677" t="s">
        <v>3591</v>
      </c>
      <c r="B677" t="s">
        <v>3592</v>
      </c>
      <c r="C677" t="s">
        <v>2011</v>
      </c>
      <c r="F677" t="s">
        <v>3591</v>
      </c>
      <c r="G677" t="s">
        <v>3592</v>
      </c>
      <c r="H677" t="s">
        <v>2011</v>
      </c>
      <c r="K677">
        <f t="shared" si="51"/>
        <v>0</v>
      </c>
      <c r="L677">
        <f t="shared" si="52"/>
        <v>0</v>
      </c>
      <c r="M677">
        <f t="shared" si="53"/>
        <v>0</v>
      </c>
      <c r="N677">
        <f t="shared" si="54"/>
        <v>0</v>
      </c>
      <c r="O677">
        <f t="shared" si="55"/>
        <v>0</v>
      </c>
    </row>
    <row r="678" spans="1:15">
      <c r="A678" t="s">
        <v>3593</v>
      </c>
      <c r="B678" t="s">
        <v>3594</v>
      </c>
      <c r="C678" t="s">
        <v>2011</v>
      </c>
      <c r="F678" t="s">
        <v>3593</v>
      </c>
      <c r="G678" t="s">
        <v>3594</v>
      </c>
      <c r="H678" t="s">
        <v>2011</v>
      </c>
      <c r="K678">
        <f t="shared" si="51"/>
        <v>0</v>
      </c>
      <c r="L678">
        <f t="shared" si="52"/>
        <v>0</v>
      </c>
      <c r="M678">
        <f t="shared" si="53"/>
        <v>0</v>
      </c>
      <c r="N678">
        <f t="shared" si="54"/>
        <v>0</v>
      </c>
      <c r="O678">
        <f t="shared" si="55"/>
        <v>0</v>
      </c>
    </row>
    <row r="679" spans="1:15">
      <c r="A679" t="s">
        <v>3595</v>
      </c>
      <c r="B679" t="s">
        <v>3596</v>
      </c>
      <c r="C679" t="s">
        <v>2011</v>
      </c>
      <c r="F679" t="s">
        <v>3595</v>
      </c>
      <c r="G679" t="s">
        <v>3596</v>
      </c>
      <c r="H679" t="s">
        <v>2011</v>
      </c>
      <c r="K679">
        <f t="shared" si="51"/>
        <v>0</v>
      </c>
      <c r="L679">
        <f t="shared" si="52"/>
        <v>0</v>
      </c>
      <c r="M679">
        <f t="shared" si="53"/>
        <v>0</v>
      </c>
      <c r="N679">
        <f t="shared" si="54"/>
        <v>0</v>
      </c>
      <c r="O679">
        <f t="shared" si="55"/>
        <v>0</v>
      </c>
    </row>
    <row r="680" spans="1:15">
      <c r="A680" t="s">
        <v>3597</v>
      </c>
      <c r="B680" t="s">
        <v>3598</v>
      </c>
      <c r="C680" t="s">
        <v>2011</v>
      </c>
      <c r="F680" t="s">
        <v>3597</v>
      </c>
      <c r="G680" t="s">
        <v>3598</v>
      </c>
      <c r="H680" t="s">
        <v>2011</v>
      </c>
      <c r="K680">
        <f t="shared" si="51"/>
        <v>0</v>
      </c>
      <c r="L680">
        <f t="shared" si="52"/>
        <v>0</v>
      </c>
      <c r="M680">
        <f t="shared" si="53"/>
        <v>0</v>
      </c>
      <c r="N680">
        <f t="shared" si="54"/>
        <v>0</v>
      </c>
      <c r="O680">
        <f t="shared" si="55"/>
        <v>0</v>
      </c>
    </row>
    <row r="681" spans="1:15">
      <c r="A681" t="s">
        <v>3599</v>
      </c>
      <c r="B681" t="s">
        <v>3600</v>
      </c>
      <c r="C681" t="s">
        <v>2011</v>
      </c>
      <c r="F681" t="s">
        <v>3599</v>
      </c>
      <c r="G681" t="s">
        <v>3600</v>
      </c>
      <c r="H681" t="s">
        <v>2011</v>
      </c>
      <c r="K681">
        <f t="shared" si="51"/>
        <v>0</v>
      </c>
      <c r="L681">
        <f t="shared" si="52"/>
        <v>0</v>
      </c>
      <c r="M681">
        <f t="shared" si="53"/>
        <v>0</v>
      </c>
      <c r="N681">
        <f t="shared" si="54"/>
        <v>0</v>
      </c>
      <c r="O681">
        <f t="shared" si="55"/>
        <v>0</v>
      </c>
    </row>
    <row r="682" spans="1:15">
      <c r="A682" t="s">
        <v>3601</v>
      </c>
      <c r="B682" t="s">
        <v>3602</v>
      </c>
      <c r="C682" t="s">
        <v>2011</v>
      </c>
      <c r="F682" t="s">
        <v>3601</v>
      </c>
      <c r="G682" t="s">
        <v>3602</v>
      </c>
      <c r="H682" t="s">
        <v>2011</v>
      </c>
      <c r="K682">
        <f t="shared" si="51"/>
        <v>0</v>
      </c>
      <c r="L682">
        <f t="shared" si="52"/>
        <v>0</v>
      </c>
      <c r="M682">
        <f t="shared" si="53"/>
        <v>0</v>
      </c>
      <c r="N682">
        <f t="shared" si="54"/>
        <v>0</v>
      </c>
      <c r="O682">
        <f t="shared" si="55"/>
        <v>0</v>
      </c>
    </row>
    <row r="683" spans="1:15">
      <c r="A683" t="s">
        <v>3603</v>
      </c>
      <c r="B683" t="s">
        <v>3604</v>
      </c>
      <c r="C683" t="s">
        <v>2011</v>
      </c>
      <c r="D683" t="s">
        <v>3605</v>
      </c>
      <c r="F683" t="s">
        <v>3603</v>
      </c>
      <c r="G683" t="s">
        <v>3604</v>
      </c>
      <c r="H683" t="s">
        <v>2011</v>
      </c>
      <c r="I683" t="s">
        <v>3605</v>
      </c>
      <c r="K683">
        <f t="shared" si="51"/>
        <v>0</v>
      </c>
      <c r="L683">
        <f t="shared" si="52"/>
        <v>0</v>
      </c>
      <c r="M683">
        <f t="shared" si="53"/>
        <v>0</v>
      </c>
      <c r="N683">
        <f t="shared" si="54"/>
        <v>0</v>
      </c>
      <c r="O683">
        <f t="shared" si="55"/>
        <v>0</v>
      </c>
    </row>
    <row r="684" spans="1:15">
      <c r="A684" t="s">
        <v>3606</v>
      </c>
      <c r="B684" t="s">
        <v>3607</v>
      </c>
      <c r="C684" t="s">
        <v>2011</v>
      </c>
      <c r="D684" t="s">
        <v>3608</v>
      </c>
      <c r="F684" t="s">
        <v>3606</v>
      </c>
      <c r="G684" t="s">
        <v>3607</v>
      </c>
      <c r="H684" t="s">
        <v>2011</v>
      </c>
      <c r="I684" t="s">
        <v>3608</v>
      </c>
      <c r="K684">
        <f t="shared" si="51"/>
        <v>0</v>
      </c>
      <c r="L684">
        <f t="shared" si="52"/>
        <v>0</v>
      </c>
      <c r="M684">
        <f t="shared" si="53"/>
        <v>0</v>
      </c>
      <c r="N684">
        <f t="shared" si="54"/>
        <v>0</v>
      </c>
      <c r="O684">
        <f t="shared" si="55"/>
        <v>0</v>
      </c>
    </row>
    <row r="685" spans="1:15">
      <c r="A685" t="s">
        <v>3609</v>
      </c>
      <c r="B685" t="s">
        <v>3610</v>
      </c>
      <c r="C685" t="s">
        <v>2011</v>
      </c>
      <c r="D685" t="s">
        <v>3611</v>
      </c>
      <c r="F685" t="s">
        <v>3609</v>
      </c>
      <c r="G685" t="s">
        <v>3610</v>
      </c>
      <c r="H685" t="s">
        <v>2011</v>
      </c>
      <c r="I685" t="s">
        <v>3611</v>
      </c>
      <c r="K685">
        <f t="shared" si="51"/>
        <v>0</v>
      </c>
      <c r="L685">
        <f t="shared" si="52"/>
        <v>0</v>
      </c>
      <c r="M685">
        <f t="shared" si="53"/>
        <v>0</v>
      </c>
      <c r="N685">
        <f t="shared" si="54"/>
        <v>0</v>
      </c>
      <c r="O685">
        <f t="shared" si="55"/>
        <v>0</v>
      </c>
    </row>
    <row r="686" spans="1:15">
      <c r="A686" t="s">
        <v>3612</v>
      </c>
      <c r="B686" t="s">
        <v>3613</v>
      </c>
      <c r="C686" t="s">
        <v>2011</v>
      </c>
      <c r="D686" t="s">
        <v>3614</v>
      </c>
      <c r="F686" t="s">
        <v>3612</v>
      </c>
      <c r="G686" t="s">
        <v>3613</v>
      </c>
      <c r="H686" t="s">
        <v>2011</v>
      </c>
      <c r="I686" t="s">
        <v>3614</v>
      </c>
      <c r="K686">
        <f t="shared" si="51"/>
        <v>0</v>
      </c>
      <c r="L686">
        <f t="shared" si="52"/>
        <v>0</v>
      </c>
      <c r="M686">
        <f t="shared" si="53"/>
        <v>0</v>
      </c>
      <c r="N686">
        <f t="shared" si="54"/>
        <v>0</v>
      </c>
      <c r="O686">
        <f t="shared" si="55"/>
        <v>0</v>
      </c>
    </row>
    <row r="687" spans="1:15">
      <c r="A687" t="s">
        <v>3615</v>
      </c>
      <c r="C687" t="s">
        <v>2011</v>
      </c>
      <c r="D687" t="s">
        <v>3616</v>
      </c>
      <c r="F687" t="s">
        <v>3615</v>
      </c>
      <c r="H687" t="s">
        <v>2011</v>
      </c>
      <c r="I687" t="s">
        <v>3616</v>
      </c>
      <c r="K687">
        <f t="shared" si="51"/>
        <v>0</v>
      </c>
      <c r="L687">
        <f t="shared" si="52"/>
        <v>0</v>
      </c>
      <c r="M687">
        <f t="shared" si="53"/>
        <v>0</v>
      </c>
      <c r="N687">
        <f t="shared" si="54"/>
        <v>0</v>
      </c>
      <c r="O687">
        <f t="shared" si="55"/>
        <v>0</v>
      </c>
    </row>
    <row r="688" spans="1:15">
      <c r="A688" t="s">
        <v>3617</v>
      </c>
      <c r="B688" t="s">
        <v>3618</v>
      </c>
      <c r="C688" t="s">
        <v>2011</v>
      </c>
      <c r="D688" t="s">
        <v>3619</v>
      </c>
      <c r="F688" t="s">
        <v>3617</v>
      </c>
      <c r="G688" t="s">
        <v>3618</v>
      </c>
      <c r="H688" t="s">
        <v>2011</v>
      </c>
      <c r="I688" t="s">
        <v>3619</v>
      </c>
      <c r="K688">
        <f t="shared" si="51"/>
        <v>0</v>
      </c>
      <c r="L688">
        <f t="shared" si="52"/>
        <v>0</v>
      </c>
      <c r="M688">
        <f t="shared" si="53"/>
        <v>0</v>
      </c>
      <c r="N688">
        <f t="shared" si="54"/>
        <v>0</v>
      </c>
      <c r="O688">
        <f t="shared" si="55"/>
        <v>0</v>
      </c>
    </row>
    <row r="689" spans="1:15">
      <c r="A689" t="s">
        <v>3620</v>
      </c>
      <c r="B689" t="s">
        <v>3621</v>
      </c>
      <c r="C689" t="s">
        <v>2011</v>
      </c>
      <c r="D689" t="s">
        <v>3622</v>
      </c>
      <c r="F689" t="s">
        <v>3620</v>
      </c>
      <c r="G689" t="s">
        <v>3621</v>
      </c>
      <c r="H689" t="s">
        <v>2011</v>
      </c>
      <c r="I689" t="s">
        <v>3622</v>
      </c>
      <c r="K689">
        <f t="shared" si="51"/>
        <v>0</v>
      </c>
      <c r="L689">
        <f t="shared" si="52"/>
        <v>0</v>
      </c>
      <c r="M689">
        <f t="shared" si="53"/>
        <v>0</v>
      </c>
      <c r="N689">
        <f t="shared" si="54"/>
        <v>0</v>
      </c>
      <c r="O689">
        <f t="shared" si="55"/>
        <v>0</v>
      </c>
    </row>
    <row r="690" spans="1:15">
      <c r="A690" t="s">
        <v>3623</v>
      </c>
      <c r="C690" t="s">
        <v>2011</v>
      </c>
      <c r="D690" t="s">
        <v>3616</v>
      </c>
      <c r="F690" t="s">
        <v>3623</v>
      </c>
      <c r="H690" t="s">
        <v>2011</v>
      </c>
      <c r="I690" t="s">
        <v>3616</v>
      </c>
      <c r="K690">
        <f t="shared" si="51"/>
        <v>0</v>
      </c>
      <c r="L690">
        <f t="shared" si="52"/>
        <v>0</v>
      </c>
      <c r="M690">
        <f t="shared" si="53"/>
        <v>0</v>
      </c>
      <c r="N690">
        <f t="shared" si="54"/>
        <v>0</v>
      </c>
      <c r="O690">
        <f t="shared" si="55"/>
        <v>0</v>
      </c>
    </row>
    <row r="691" spans="1:15">
      <c r="A691" t="s">
        <v>3624</v>
      </c>
      <c r="B691" t="s">
        <v>3625</v>
      </c>
      <c r="C691" t="s">
        <v>2011</v>
      </c>
      <c r="D691" t="s">
        <v>3626</v>
      </c>
      <c r="F691" t="s">
        <v>3624</v>
      </c>
      <c r="G691" t="s">
        <v>3625</v>
      </c>
      <c r="H691" t="s">
        <v>2011</v>
      </c>
      <c r="I691" t="s">
        <v>3626</v>
      </c>
      <c r="K691">
        <f t="shared" si="51"/>
        <v>0</v>
      </c>
      <c r="L691">
        <f t="shared" si="52"/>
        <v>0</v>
      </c>
      <c r="M691">
        <f t="shared" si="53"/>
        <v>0</v>
      </c>
      <c r="N691">
        <f t="shared" si="54"/>
        <v>0</v>
      </c>
      <c r="O691">
        <f t="shared" si="55"/>
        <v>0</v>
      </c>
    </row>
    <row r="692" spans="1:15">
      <c r="A692" t="s">
        <v>3627</v>
      </c>
      <c r="B692" t="s">
        <v>3628</v>
      </c>
      <c r="C692" t="s">
        <v>2011</v>
      </c>
      <c r="D692" t="s">
        <v>3629</v>
      </c>
      <c r="F692" t="s">
        <v>3627</v>
      </c>
      <c r="G692" t="s">
        <v>3628</v>
      </c>
      <c r="H692" t="s">
        <v>2011</v>
      </c>
      <c r="I692" t="s">
        <v>3629</v>
      </c>
      <c r="K692">
        <f t="shared" si="51"/>
        <v>0</v>
      </c>
      <c r="L692">
        <f t="shared" si="52"/>
        <v>0</v>
      </c>
      <c r="M692">
        <f t="shared" si="53"/>
        <v>0</v>
      </c>
      <c r="N692">
        <f t="shared" si="54"/>
        <v>0</v>
      </c>
      <c r="O692">
        <f t="shared" si="55"/>
        <v>0</v>
      </c>
    </row>
    <row r="693" spans="1:15">
      <c r="A693" t="s">
        <v>3630</v>
      </c>
      <c r="B693" t="s">
        <v>3631</v>
      </c>
      <c r="C693" t="s">
        <v>2011</v>
      </c>
      <c r="D693" t="s">
        <v>3632</v>
      </c>
      <c r="F693" t="s">
        <v>3630</v>
      </c>
      <c r="G693" t="s">
        <v>3631</v>
      </c>
      <c r="H693" t="s">
        <v>2011</v>
      </c>
      <c r="I693" t="s">
        <v>3632</v>
      </c>
      <c r="K693">
        <f t="shared" si="51"/>
        <v>0</v>
      </c>
      <c r="L693">
        <f t="shared" si="52"/>
        <v>0</v>
      </c>
      <c r="M693">
        <f t="shared" si="53"/>
        <v>0</v>
      </c>
      <c r="N693">
        <f t="shared" si="54"/>
        <v>0</v>
      </c>
      <c r="O693">
        <f t="shared" si="55"/>
        <v>0</v>
      </c>
    </row>
    <row r="694" spans="1:15">
      <c r="A694" t="s">
        <v>3633</v>
      </c>
      <c r="C694" t="s">
        <v>2011</v>
      </c>
      <c r="D694" t="s">
        <v>3616</v>
      </c>
      <c r="F694" t="s">
        <v>3633</v>
      </c>
      <c r="H694" t="s">
        <v>2011</v>
      </c>
      <c r="I694" t="s">
        <v>3616</v>
      </c>
      <c r="K694">
        <f t="shared" si="51"/>
        <v>0</v>
      </c>
      <c r="L694">
        <f t="shared" si="52"/>
        <v>0</v>
      </c>
      <c r="M694">
        <f t="shared" si="53"/>
        <v>0</v>
      </c>
      <c r="N694">
        <f t="shared" si="54"/>
        <v>0</v>
      </c>
      <c r="O694">
        <f t="shared" si="55"/>
        <v>0</v>
      </c>
    </row>
    <row r="695" spans="1:15">
      <c r="A695" t="s">
        <v>3634</v>
      </c>
      <c r="B695" t="s">
        <v>3635</v>
      </c>
      <c r="C695" t="s">
        <v>2011</v>
      </c>
      <c r="D695" t="s">
        <v>3636</v>
      </c>
      <c r="F695" t="s">
        <v>3634</v>
      </c>
      <c r="G695" t="s">
        <v>3635</v>
      </c>
      <c r="H695" t="s">
        <v>2011</v>
      </c>
      <c r="I695" t="s">
        <v>3636</v>
      </c>
      <c r="K695">
        <f t="shared" si="51"/>
        <v>0</v>
      </c>
      <c r="L695">
        <f t="shared" si="52"/>
        <v>0</v>
      </c>
      <c r="M695">
        <f t="shared" si="53"/>
        <v>0</v>
      </c>
      <c r="N695">
        <f t="shared" si="54"/>
        <v>0</v>
      </c>
      <c r="O695">
        <f t="shared" si="55"/>
        <v>0</v>
      </c>
    </row>
    <row r="696" spans="1:15">
      <c r="A696" t="s">
        <v>3637</v>
      </c>
      <c r="C696" t="s">
        <v>2011</v>
      </c>
      <c r="D696" t="s">
        <v>3616</v>
      </c>
      <c r="F696" t="s">
        <v>3637</v>
      </c>
      <c r="H696" t="s">
        <v>2011</v>
      </c>
      <c r="I696" t="s">
        <v>3616</v>
      </c>
      <c r="K696">
        <f t="shared" si="51"/>
        <v>0</v>
      </c>
      <c r="L696">
        <f t="shared" si="52"/>
        <v>0</v>
      </c>
      <c r="M696">
        <f t="shared" si="53"/>
        <v>0</v>
      </c>
      <c r="N696">
        <f t="shared" si="54"/>
        <v>0</v>
      </c>
      <c r="O696">
        <f t="shared" si="55"/>
        <v>0</v>
      </c>
    </row>
    <row r="697" spans="1:15">
      <c r="A697" t="s">
        <v>3638</v>
      </c>
      <c r="B697" t="s">
        <v>3639</v>
      </c>
      <c r="C697" t="s">
        <v>2011</v>
      </c>
      <c r="D697" t="s">
        <v>3640</v>
      </c>
      <c r="F697" t="s">
        <v>3638</v>
      </c>
      <c r="G697" t="s">
        <v>3639</v>
      </c>
      <c r="H697" t="s">
        <v>2011</v>
      </c>
      <c r="I697" t="s">
        <v>3640</v>
      </c>
      <c r="K697">
        <f t="shared" si="51"/>
        <v>0</v>
      </c>
      <c r="L697">
        <f t="shared" si="52"/>
        <v>0</v>
      </c>
      <c r="M697">
        <f t="shared" si="53"/>
        <v>0</v>
      </c>
      <c r="N697">
        <f t="shared" si="54"/>
        <v>0</v>
      </c>
      <c r="O697">
        <f t="shared" si="55"/>
        <v>0</v>
      </c>
    </row>
    <row r="698" spans="1:15">
      <c r="A698" t="s">
        <v>3641</v>
      </c>
      <c r="B698" t="s">
        <v>3642</v>
      </c>
      <c r="C698" t="s">
        <v>2011</v>
      </c>
      <c r="D698" t="s">
        <v>3643</v>
      </c>
      <c r="F698" t="s">
        <v>3641</v>
      </c>
      <c r="G698" t="s">
        <v>3642</v>
      </c>
      <c r="H698" t="s">
        <v>2011</v>
      </c>
      <c r="I698" t="s">
        <v>3643</v>
      </c>
      <c r="K698">
        <f t="shared" si="51"/>
        <v>0</v>
      </c>
      <c r="L698">
        <f t="shared" si="52"/>
        <v>0</v>
      </c>
      <c r="M698">
        <f t="shared" si="53"/>
        <v>0</v>
      </c>
      <c r="N698">
        <f t="shared" si="54"/>
        <v>0</v>
      </c>
      <c r="O698">
        <f t="shared" si="55"/>
        <v>0</v>
      </c>
    </row>
    <row r="699" spans="1:15">
      <c r="A699" t="s">
        <v>3644</v>
      </c>
      <c r="B699" t="s">
        <v>3645</v>
      </c>
      <c r="C699" t="s">
        <v>2011</v>
      </c>
      <c r="D699" t="s">
        <v>3646</v>
      </c>
      <c r="F699" t="s">
        <v>3644</v>
      </c>
      <c r="G699" t="s">
        <v>3645</v>
      </c>
      <c r="H699" t="s">
        <v>2011</v>
      </c>
      <c r="I699" t="s">
        <v>3646</v>
      </c>
      <c r="K699">
        <f t="shared" si="51"/>
        <v>0</v>
      </c>
      <c r="L699">
        <f t="shared" si="52"/>
        <v>0</v>
      </c>
      <c r="M699">
        <f t="shared" si="53"/>
        <v>0</v>
      </c>
      <c r="N699">
        <f t="shared" si="54"/>
        <v>0</v>
      </c>
      <c r="O699">
        <f t="shared" si="55"/>
        <v>0</v>
      </c>
    </row>
    <row r="700" spans="1:15">
      <c r="A700" t="s">
        <v>3647</v>
      </c>
      <c r="B700" t="s">
        <v>3648</v>
      </c>
      <c r="C700" t="s">
        <v>2011</v>
      </c>
      <c r="D700" t="s">
        <v>3649</v>
      </c>
      <c r="F700" t="s">
        <v>3647</v>
      </c>
      <c r="G700" t="s">
        <v>3648</v>
      </c>
      <c r="H700" t="s">
        <v>2011</v>
      </c>
      <c r="I700" t="s">
        <v>3649</v>
      </c>
      <c r="K700">
        <f t="shared" si="51"/>
        <v>0</v>
      </c>
      <c r="L700">
        <f t="shared" si="52"/>
        <v>0</v>
      </c>
      <c r="M700">
        <f t="shared" si="53"/>
        <v>0</v>
      </c>
      <c r="N700">
        <f t="shared" si="54"/>
        <v>0</v>
      </c>
      <c r="O700">
        <f t="shared" si="55"/>
        <v>0</v>
      </c>
    </row>
    <row r="701" spans="1:15">
      <c r="A701" t="s">
        <v>3650</v>
      </c>
      <c r="C701" t="s">
        <v>2011</v>
      </c>
      <c r="D701" t="s">
        <v>3616</v>
      </c>
      <c r="F701" t="s">
        <v>3650</v>
      </c>
      <c r="H701" t="s">
        <v>2011</v>
      </c>
      <c r="I701" t="s">
        <v>3616</v>
      </c>
      <c r="K701">
        <f t="shared" si="51"/>
        <v>0</v>
      </c>
      <c r="L701">
        <f t="shared" si="52"/>
        <v>0</v>
      </c>
      <c r="M701">
        <f t="shared" si="53"/>
        <v>0</v>
      </c>
      <c r="N701">
        <f t="shared" si="54"/>
        <v>0</v>
      </c>
      <c r="O701">
        <f t="shared" si="55"/>
        <v>0</v>
      </c>
    </row>
    <row r="702" spans="1:15">
      <c r="A702" t="s">
        <v>3651</v>
      </c>
      <c r="B702" t="s">
        <v>3652</v>
      </c>
      <c r="C702" t="s">
        <v>2011</v>
      </c>
      <c r="D702" t="s">
        <v>3653</v>
      </c>
      <c r="F702" t="s">
        <v>3651</v>
      </c>
      <c r="G702" t="s">
        <v>3652</v>
      </c>
      <c r="H702" t="s">
        <v>2011</v>
      </c>
      <c r="I702" t="s">
        <v>3653</v>
      </c>
      <c r="K702">
        <f t="shared" si="51"/>
        <v>0</v>
      </c>
      <c r="L702">
        <f t="shared" si="52"/>
        <v>0</v>
      </c>
      <c r="M702">
        <f t="shared" si="53"/>
        <v>0</v>
      </c>
      <c r="N702">
        <f t="shared" si="54"/>
        <v>0</v>
      </c>
      <c r="O702">
        <f t="shared" si="55"/>
        <v>0</v>
      </c>
    </row>
    <row r="703" spans="1:15">
      <c r="A703" t="s">
        <v>3654</v>
      </c>
      <c r="B703" t="s">
        <v>3655</v>
      </c>
      <c r="C703" t="s">
        <v>2011</v>
      </c>
      <c r="D703" t="s">
        <v>3656</v>
      </c>
      <c r="F703" t="s">
        <v>3654</v>
      </c>
      <c r="G703" t="s">
        <v>3655</v>
      </c>
      <c r="H703" t="s">
        <v>2011</v>
      </c>
      <c r="I703" t="s">
        <v>3656</v>
      </c>
      <c r="K703">
        <f t="shared" si="51"/>
        <v>0</v>
      </c>
      <c r="L703">
        <f t="shared" si="52"/>
        <v>0</v>
      </c>
      <c r="M703">
        <f t="shared" si="53"/>
        <v>0</v>
      </c>
      <c r="N703">
        <f t="shared" si="54"/>
        <v>0</v>
      </c>
      <c r="O703">
        <f t="shared" si="55"/>
        <v>0</v>
      </c>
    </row>
    <row r="704" spans="1:15">
      <c r="A704" t="s">
        <v>3657</v>
      </c>
      <c r="C704" t="s">
        <v>2011</v>
      </c>
      <c r="D704" t="s">
        <v>3616</v>
      </c>
      <c r="F704" t="s">
        <v>3657</v>
      </c>
      <c r="H704" t="s">
        <v>2011</v>
      </c>
      <c r="I704" t="s">
        <v>3616</v>
      </c>
      <c r="K704">
        <f t="shared" si="51"/>
        <v>0</v>
      </c>
      <c r="L704">
        <f t="shared" si="52"/>
        <v>0</v>
      </c>
      <c r="M704">
        <f t="shared" si="53"/>
        <v>0</v>
      </c>
      <c r="N704">
        <f t="shared" si="54"/>
        <v>0</v>
      </c>
      <c r="O704">
        <f t="shared" si="55"/>
        <v>0</v>
      </c>
    </row>
    <row r="705" spans="1:15">
      <c r="A705" t="s">
        <v>3658</v>
      </c>
      <c r="C705" t="s">
        <v>2011</v>
      </c>
      <c r="D705" t="s">
        <v>3616</v>
      </c>
      <c r="F705" t="s">
        <v>3658</v>
      </c>
      <c r="H705" t="s">
        <v>2011</v>
      </c>
      <c r="I705" t="s">
        <v>3616</v>
      </c>
      <c r="K705">
        <f t="shared" si="51"/>
        <v>0</v>
      </c>
      <c r="L705">
        <f t="shared" si="52"/>
        <v>0</v>
      </c>
      <c r="M705">
        <f t="shared" si="53"/>
        <v>0</v>
      </c>
      <c r="N705">
        <f t="shared" si="54"/>
        <v>0</v>
      </c>
      <c r="O705">
        <f t="shared" si="55"/>
        <v>0</v>
      </c>
    </row>
    <row r="706" spans="1:15">
      <c r="A706" t="s">
        <v>3659</v>
      </c>
      <c r="B706" t="s">
        <v>3660</v>
      </c>
      <c r="C706" t="s">
        <v>2011</v>
      </c>
      <c r="D706" t="s">
        <v>3661</v>
      </c>
      <c r="F706" t="s">
        <v>3659</v>
      </c>
      <c r="G706" t="s">
        <v>3660</v>
      </c>
      <c r="H706" t="s">
        <v>2011</v>
      </c>
      <c r="I706" t="s">
        <v>3661</v>
      </c>
      <c r="K706">
        <f t="shared" ref="K706:K769" si="56">IF(A706&lt;&gt;F706,1,0)</f>
        <v>0</v>
      </c>
      <c r="L706">
        <f t="shared" ref="L706:L769" si="57">IF(B706&lt;&gt;G706,1,0)</f>
        <v>0</v>
      </c>
      <c r="M706">
        <f t="shared" ref="M706:M769" si="58">IF(C706&lt;&gt;H706,1,0)</f>
        <v>0</v>
      </c>
      <c r="N706">
        <f t="shared" ref="N706:N769" si="59">IF(D706&lt;&gt;I706,1,0)</f>
        <v>0</v>
      </c>
      <c r="O706">
        <f t="shared" ref="O706:O769" si="60">IF(E706&lt;&gt;J706,1,0)</f>
        <v>0</v>
      </c>
    </row>
    <row r="707" spans="1:15">
      <c r="A707" t="s">
        <v>3662</v>
      </c>
      <c r="B707" t="s">
        <v>3663</v>
      </c>
      <c r="C707" t="s">
        <v>2011</v>
      </c>
      <c r="D707" t="s">
        <v>3664</v>
      </c>
      <c r="F707" t="s">
        <v>3662</v>
      </c>
      <c r="G707" t="s">
        <v>3663</v>
      </c>
      <c r="H707" t="s">
        <v>2011</v>
      </c>
      <c r="I707" t="s">
        <v>3664</v>
      </c>
      <c r="K707">
        <f t="shared" si="56"/>
        <v>0</v>
      </c>
      <c r="L707">
        <f t="shared" si="57"/>
        <v>0</v>
      </c>
      <c r="M707">
        <f t="shared" si="58"/>
        <v>0</v>
      </c>
      <c r="N707">
        <f t="shared" si="59"/>
        <v>0</v>
      </c>
      <c r="O707">
        <f t="shared" si="60"/>
        <v>0</v>
      </c>
    </row>
    <row r="708" spans="1:15">
      <c r="A708" t="s">
        <v>3665</v>
      </c>
      <c r="C708" t="s">
        <v>2011</v>
      </c>
      <c r="D708" t="s">
        <v>3616</v>
      </c>
      <c r="F708" t="s">
        <v>3665</v>
      </c>
      <c r="H708" t="s">
        <v>2011</v>
      </c>
      <c r="I708" t="s">
        <v>3616</v>
      </c>
      <c r="K708">
        <f t="shared" si="56"/>
        <v>0</v>
      </c>
      <c r="L708">
        <f t="shared" si="57"/>
        <v>0</v>
      </c>
      <c r="M708">
        <f t="shared" si="58"/>
        <v>0</v>
      </c>
      <c r="N708">
        <f t="shared" si="59"/>
        <v>0</v>
      </c>
      <c r="O708">
        <f t="shared" si="60"/>
        <v>0</v>
      </c>
    </row>
    <row r="709" spans="1:15">
      <c r="A709" t="s">
        <v>3666</v>
      </c>
      <c r="C709" t="s">
        <v>2011</v>
      </c>
      <c r="D709" t="s">
        <v>3616</v>
      </c>
      <c r="F709" t="s">
        <v>3666</v>
      </c>
      <c r="H709" t="s">
        <v>2011</v>
      </c>
      <c r="I709" t="s">
        <v>3616</v>
      </c>
      <c r="K709">
        <f t="shared" si="56"/>
        <v>0</v>
      </c>
      <c r="L709">
        <f t="shared" si="57"/>
        <v>0</v>
      </c>
      <c r="M709">
        <f t="shared" si="58"/>
        <v>0</v>
      </c>
      <c r="N709">
        <f t="shared" si="59"/>
        <v>0</v>
      </c>
      <c r="O709">
        <f t="shared" si="60"/>
        <v>0</v>
      </c>
    </row>
    <row r="710" spans="1:15">
      <c r="A710" t="s">
        <v>3667</v>
      </c>
      <c r="B710" t="s">
        <v>3668</v>
      </c>
      <c r="C710" t="s">
        <v>2011</v>
      </c>
      <c r="D710" t="s">
        <v>3669</v>
      </c>
      <c r="F710" t="s">
        <v>3667</v>
      </c>
      <c r="G710" t="s">
        <v>3668</v>
      </c>
      <c r="H710" t="s">
        <v>2011</v>
      </c>
      <c r="I710" t="s">
        <v>3669</v>
      </c>
      <c r="K710">
        <f t="shared" si="56"/>
        <v>0</v>
      </c>
      <c r="L710">
        <f t="shared" si="57"/>
        <v>0</v>
      </c>
      <c r="M710">
        <f t="shared" si="58"/>
        <v>0</v>
      </c>
      <c r="N710">
        <f t="shared" si="59"/>
        <v>0</v>
      </c>
      <c r="O710">
        <f t="shared" si="60"/>
        <v>0</v>
      </c>
    </row>
    <row r="711" spans="1:15">
      <c r="A711" t="s">
        <v>3670</v>
      </c>
      <c r="B711" t="s">
        <v>3671</v>
      </c>
      <c r="C711" t="s">
        <v>2011</v>
      </c>
      <c r="D711" t="s">
        <v>3672</v>
      </c>
      <c r="F711" t="s">
        <v>3670</v>
      </c>
      <c r="G711" t="s">
        <v>3671</v>
      </c>
      <c r="H711" t="s">
        <v>2011</v>
      </c>
      <c r="I711" t="s">
        <v>3672</v>
      </c>
      <c r="K711">
        <f t="shared" si="56"/>
        <v>0</v>
      </c>
      <c r="L711">
        <f t="shared" si="57"/>
        <v>0</v>
      </c>
      <c r="M711">
        <f t="shared" si="58"/>
        <v>0</v>
      </c>
      <c r="N711">
        <f t="shared" si="59"/>
        <v>0</v>
      </c>
      <c r="O711">
        <f t="shared" si="60"/>
        <v>0</v>
      </c>
    </row>
    <row r="712" spans="1:15">
      <c r="A712" t="s">
        <v>3673</v>
      </c>
      <c r="B712" t="s">
        <v>3674</v>
      </c>
      <c r="C712" t="s">
        <v>2011</v>
      </c>
      <c r="D712" t="s">
        <v>3675</v>
      </c>
      <c r="F712" t="s">
        <v>3673</v>
      </c>
      <c r="G712" t="s">
        <v>3674</v>
      </c>
      <c r="H712" t="s">
        <v>2011</v>
      </c>
      <c r="I712" t="s">
        <v>3675</v>
      </c>
      <c r="K712">
        <f t="shared" si="56"/>
        <v>0</v>
      </c>
      <c r="L712">
        <f t="shared" si="57"/>
        <v>0</v>
      </c>
      <c r="M712">
        <f t="shared" si="58"/>
        <v>0</v>
      </c>
      <c r="N712">
        <f t="shared" si="59"/>
        <v>0</v>
      </c>
      <c r="O712">
        <f t="shared" si="60"/>
        <v>0</v>
      </c>
    </row>
    <row r="713" spans="1:15">
      <c r="A713" t="s">
        <v>3676</v>
      </c>
      <c r="B713" t="s">
        <v>3677</v>
      </c>
      <c r="C713" t="s">
        <v>2011</v>
      </c>
      <c r="D713" t="s">
        <v>3678</v>
      </c>
      <c r="F713" t="s">
        <v>3676</v>
      </c>
      <c r="G713" t="s">
        <v>3677</v>
      </c>
      <c r="H713" t="s">
        <v>2011</v>
      </c>
      <c r="I713" t="s">
        <v>3678</v>
      </c>
      <c r="K713">
        <f t="shared" si="56"/>
        <v>0</v>
      </c>
      <c r="L713">
        <f t="shared" si="57"/>
        <v>0</v>
      </c>
      <c r="M713">
        <f t="shared" si="58"/>
        <v>0</v>
      </c>
      <c r="N713">
        <f t="shared" si="59"/>
        <v>0</v>
      </c>
      <c r="O713">
        <f t="shared" si="60"/>
        <v>0</v>
      </c>
    </row>
    <row r="714" spans="1:15">
      <c r="A714" t="s">
        <v>3679</v>
      </c>
      <c r="C714" t="s">
        <v>2011</v>
      </c>
      <c r="D714" t="s">
        <v>3616</v>
      </c>
      <c r="F714" t="s">
        <v>3679</v>
      </c>
      <c r="H714" t="s">
        <v>2011</v>
      </c>
      <c r="I714" t="s">
        <v>3616</v>
      </c>
      <c r="K714">
        <f t="shared" si="56"/>
        <v>0</v>
      </c>
      <c r="L714">
        <f t="shared" si="57"/>
        <v>0</v>
      </c>
      <c r="M714">
        <f t="shared" si="58"/>
        <v>0</v>
      </c>
      <c r="N714">
        <f t="shared" si="59"/>
        <v>0</v>
      </c>
      <c r="O714">
        <f t="shared" si="60"/>
        <v>0</v>
      </c>
    </row>
    <row r="715" spans="1:15">
      <c r="A715" t="s">
        <v>3680</v>
      </c>
      <c r="B715" t="s">
        <v>3681</v>
      </c>
      <c r="C715" t="s">
        <v>2011</v>
      </c>
      <c r="D715" t="s">
        <v>3682</v>
      </c>
      <c r="F715" t="s">
        <v>3680</v>
      </c>
      <c r="G715" t="s">
        <v>3681</v>
      </c>
      <c r="H715" t="s">
        <v>2011</v>
      </c>
      <c r="I715" t="s">
        <v>3682</v>
      </c>
      <c r="K715">
        <f t="shared" si="56"/>
        <v>0</v>
      </c>
      <c r="L715">
        <f t="shared" si="57"/>
        <v>0</v>
      </c>
      <c r="M715">
        <f t="shared" si="58"/>
        <v>0</v>
      </c>
      <c r="N715">
        <f t="shared" si="59"/>
        <v>0</v>
      </c>
      <c r="O715">
        <f t="shared" si="60"/>
        <v>0</v>
      </c>
    </row>
    <row r="716" spans="1:15">
      <c r="A716" t="s">
        <v>3683</v>
      </c>
      <c r="B716" t="s">
        <v>3684</v>
      </c>
      <c r="C716" t="s">
        <v>2011</v>
      </c>
      <c r="D716" t="s">
        <v>3685</v>
      </c>
      <c r="F716" t="s">
        <v>3683</v>
      </c>
      <c r="G716" t="s">
        <v>3684</v>
      </c>
      <c r="H716" t="s">
        <v>2011</v>
      </c>
      <c r="I716" t="s">
        <v>3685</v>
      </c>
      <c r="K716">
        <f t="shared" si="56"/>
        <v>0</v>
      </c>
      <c r="L716">
        <f t="shared" si="57"/>
        <v>0</v>
      </c>
      <c r="M716">
        <f t="shared" si="58"/>
        <v>0</v>
      </c>
      <c r="N716">
        <f t="shared" si="59"/>
        <v>0</v>
      </c>
      <c r="O716">
        <f t="shared" si="60"/>
        <v>0</v>
      </c>
    </row>
    <row r="717" spans="1:15">
      <c r="A717" t="s">
        <v>3686</v>
      </c>
      <c r="B717" t="s">
        <v>3687</v>
      </c>
      <c r="C717" t="s">
        <v>2011</v>
      </c>
      <c r="D717" t="s">
        <v>3688</v>
      </c>
      <c r="F717" t="s">
        <v>3686</v>
      </c>
      <c r="G717" t="s">
        <v>3687</v>
      </c>
      <c r="H717" t="s">
        <v>2011</v>
      </c>
      <c r="I717" t="s">
        <v>3688</v>
      </c>
      <c r="K717">
        <f t="shared" si="56"/>
        <v>0</v>
      </c>
      <c r="L717">
        <f t="shared" si="57"/>
        <v>0</v>
      </c>
      <c r="M717">
        <f t="shared" si="58"/>
        <v>0</v>
      </c>
      <c r="N717">
        <f t="shared" si="59"/>
        <v>0</v>
      </c>
      <c r="O717">
        <f t="shared" si="60"/>
        <v>0</v>
      </c>
    </row>
    <row r="718" spans="1:15">
      <c r="A718" t="s">
        <v>3689</v>
      </c>
      <c r="B718" t="s">
        <v>3690</v>
      </c>
      <c r="C718" t="s">
        <v>2011</v>
      </c>
      <c r="D718" t="s">
        <v>3691</v>
      </c>
      <c r="F718" t="s">
        <v>3689</v>
      </c>
      <c r="G718" t="s">
        <v>3690</v>
      </c>
      <c r="H718" t="s">
        <v>2011</v>
      </c>
      <c r="I718" t="s">
        <v>3691</v>
      </c>
      <c r="K718">
        <f t="shared" si="56"/>
        <v>0</v>
      </c>
      <c r="L718">
        <f t="shared" si="57"/>
        <v>0</v>
      </c>
      <c r="M718">
        <f t="shared" si="58"/>
        <v>0</v>
      </c>
      <c r="N718">
        <f t="shared" si="59"/>
        <v>0</v>
      </c>
      <c r="O718">
        <f t="shared" si="60"/>
        <v>0</v>
      </c>
    </row>
    <row r="719" spans="1:15">
      <c r="A719" t="s">
        <v>3692</v>
      </c>
      <c r="C719" t="s">
        <v>2011</v>
      </c>
      <c r="D719" t="s">
        <v>3616</v>
      </c>
      <c r="F719" t="s">
        <v>3692</v>
      </c>
      <c r="H719" t="s">
        <v>2011</v>
      </c>
      <c r="I719" t="s">
        <v>3616</v>
      </c>
      <c r="K719">
        <f t="shared" si="56"/>
        <v>0</v>
      </c>
      <c r="L719">
        <f t="shared" si="57"/>
        <v>0</v>
      </c>
      <c r="M719">
        <f t="shared" si="58"/>
        <v>0</v>
      </c>
      <c r="N719">
        <f t="shared" si="59"/>
        <v>0</v>
      </c>
      <c r="O719">
        <f t="shared" si="60"/>
        <v>0</v>
      </c>
    </row>
    <row r="720" spans="1:15">
      <c r="A720" t="s">
        <v>3693</v>
      </c>
      <c r="B720" t="s">
        <v>3694</v>
      </c>
      <c r="C720" t="s">
        <v>2011</v>
      </c>
      <c r="D720" t="s">
        <v>3695</v>
      </c>
      <c r="F720" t="s">
        <v>3693</v>
      </c>
      <c r="G720" t="s">
        <v>3694</v>
      </c>
      <c r="H720" t="s">
        <v>2011</v>
      </c>
      <c r="I720" t="s">
        <v>3695</v>
      </c>
      <c r="K720">
        <f t="shared" si="56"/>
        <v>0</v>
      </c>
      <c r="L720">
        <f t="shared" si="57"/>
        <v>0</v>
      </c>
      <c r="M720">
        <f t="shared" si="58"/>
        <v>0</v>
      </c>
      <c r="N720">
        <f t="shared" si="59"/>
        <v>0</v>
      </c>
      <c r="O720">
        <f t="shared" si="60"/>
        <v>0</v>
      </c>
    </row>
    <row r="721" spans="1:15">
      <c r="A721" t="s">
        <v>3696</v>
      </c>
      <c r="B721" t="s">
        <v>3697</v>
      </c>
      <c r="C721" t="s">
        <v>2011</v>
      </c>
      <c r="D721" t="s">
        <v>3698</v>
      </c>
      <c r="F721" t="s">
        <v>3696</v>
      </c>
      <c r="G721" t="s">
        <v>3697</v>
      </c>
      <c r="H721" t="s">
        <v>2011</v>
      </c>
      <c r="I721" t="s">
        <v>3698</v>
      </c>
      <c r="K721">
        <f t="shared" si="56"/>
        <v>0</v>
      </c>
      <c r="L721">
        <f t="shared" si="57"/>
        <v>0</v>
      </c>
      <c r="M721">
        <f t="shared" si="58"/>
        <v>0</v>
      </c>
      <c r="N721">
        <f t="shared" si="59"/>
        <v>0</v>
      </c>
      <c r="O721">
        <f t="shared" si="60"/>
        <v>0</v>
      </c>
    </row>
    <row r="722" spans="1:15">
      <c r="A722" t="s">
        <v>3699</v>
      </c>
      <c r="B722" t="s">
        <v>3700</v>
      </c>
      <c r="C722" t="s">
        <v>2011</v>
      </c>
      <c r="D722" t="s">
        <v>3701</v>
      </c>
      <c r="F722" t="s">
        <v>3699</v>
      </c>
      <c r="G722" t="s">
        <v>3700</v>
      </c>
      <c r="H722" t="s">
        <v>2011</v>
      </c>
      <c r="I722" t="s">
        <v>3701</v>
      </c>
      <c r="K722">
        <f t="shared" si="56"/>
        <v>0</v>
      </c>
      <c r="L722">
        <f t="shared" si="57"/>
        <v>0</v>
      </c>
      <c r="M722">
        <f t="shared" si="58"/>
        <v>0</v>
      </c>
      <c r="N722">
        <f t="shared" si="59"/>
        <v>0</v>
      </c>
      <c r="O722">
        <f t="shared" si="60"/>
        <v>0</v>
      </c>
    </row>
    <row r="723" spans="1:15">
      <c r="A723" t="s">
        <v>3702</v>
      </c>
      <c r="C723" t="s">
        <v>2011</v>
      </c>
      <c r="D723" t="s">
        <v>3703</v>
      </c>
      <c r="F723" t="s">
        <v>3702</v>
      </c>
      <c r="H723" t="s">
        <v>2011</v>
      </c>
      <c r="I723" t="s">
        <v>3703</v>
      </c>
      <c r="K723">
        <f t="shared" si="56"/>
        <v>0</v>
      </c>
      <c r="L723">
        <f t="shared" si="57"/>
        <v>0</v>
      </c>
      <c r="M723">
        <f t="shared" si="58"/>
        <v>0</v>
      </c>
      <c r="N723">
        <f t="shared" si="59"/>
        <v>0</v>
      </c>
      <c r="O723">
        <f t="shared" si="60"/>
        <v>0</v>
      </c>
    </row>
    <row r="724" spans="1:15">
      <c r="A724" t="s">
        <v>3704</v>
      </c>
      <c r="B724" t="s">
        <v>3705</v>
      </c>
      <c r="C724" t="s">
        <v>2011</v>
      </c>
      <c r="D724" t="s">
        <v>3706</v>
      </c>
      <c r="F724" t="s">
        <v>3704</v>
      </c>
      <c r="G724" t="s">
        <v>3705</v>
      </c>
      <c r="H724" t="s">
        <v>2011</v>
      </c>
      <c r="I724" t="s">
        <v>3706</v>
      </c>
      <c r="K724">
        <f t="shared" si="56"/>
        <v>0</v>
      </c>
      <c r="L724">
        <f t="shared" si="57"/>
        <v>0</v>
      </c>
      <c r="M724">
        <f t="shared" si="58"/>
        <v>0</v>
      </c>
      <c r="N724">
        <f t="shared" si="59"/>
        <v>0</v>
      </c>
      <c r="O724">
        <f t="shared" si="60"/>
        <v>0</v>
      </c>
    </row>
    <row r="725" spans="1:15">
      <c r="A725" t="s">
        <v>3707</v>
      </c>
      <c r="B725" t="s">
        <v>3708</v>
      </c>
      <c r="C725" t="s">
        <v>2011</v>
      </c>
      <c r="D725" t="s">
        <v>3709</v>
      </c>
      <c r="F725" t="s">
        <v>3707</v>
      </c>
      <c r="G725" t="s">
        <v>3708</v>
      </c>
      <c r="H725" t="s">
        <v>2011</v>
      </c>
      <c r="I725" t="s">
        <v>3709</v>
      </c>
      <c r="K725">
        <f t="shared" si="56"/>
        <v>0</v>
      </c>
      <c r="L725">
        <f t="shared" si="57"/>
        <v>0</v>
      </c>
      <c r="M725">
        <f t="shared" si="58"/>
        <v>0</v>
      </c>
      <c r="N725">
        <f t="shared" si="59"/>
        <v>0</v>
      </c>
      <c r="O725">
        <f t="shared" si="60"/>
        <v>0</v>
      </c>
    </row>
    <row r="726" spans="1:15">
      <c r="A726" t="s">
        <v>3710</v>
      </c>
      <c r="B726" t="s">
        <v>3711</v>
      </c>
      <c r="C726" t="s">
        <v>2011</v>
      </c>
      <c r="D726" t="s">
        <v>3712</v>
      </c>
      <c r="F726" t="s">
        <v>3710</v>
      </c>
      <c r="G726" t="s">
        <v>3711</v>
      </c>
      <c r="H726" t="s">
        <v>2011</v>
      </c>
      <c r="I726" t="s">
        <v>3712</v>
      </c>
      <c r="K726">
        <f t="shared" si="56"/>
        <v>0</v>
      </c>
      <c r="L726">
        <f t="shared" si="57"/>
        <v>0</v>
      </c>
      <c r="M726">
        <f t="shared" si="58"/>
        <v>0</v>
      </c>
      <c r="N726">
        <f t="shared" si="59"/>
        <v>0</v>
      </c>
      <c r="O726">
        <f t="shared" si="60"/>
        <v>0</v>
      </c>
    </row>
    <row r="727" spans="1:15">
      <c r="A727" t="s">
        <v>3713</v>
      </c>
      <c r="B727" t="s">
        <v>3714</v>
      </c>
      <c r="C727" t="s">
        <v>2011</v>
      </c>
      <c r="D727" t="s">
        <v>3715</v>
      </c>
      <c r="F727" t="s">
        <v>3713</v>
      </c>
      <c r="G727" t="s">
        <v>3714</v>
      </c>
      <c r="H727" t="s">
        <v>2011</v>
      </c>
      <c r="I727" t="s">
        <v>3715</v>
      </c>
      <c r="K727">
        <f t="shared" si="56"/>
        <v>0</v>
      </c>
      <c r="L727">
        <f t="shared" si="57"/>
        <v>0</v>
      </c>
      <c r="M727">
        <f t="shared" si="58"/>
        <v>0</v>
      </c>
      <c r="N727">
        <f t="shared" si="59"/>
        <v>0</v>
      </c>
      <c r="O727">
        <f t="shared" si="60"/>
        <v>0</v>
      </c>
    </row>
    <row r="728" spans="1:15">
      <c r="A728" t="s">
        <v>3716</v>
      </c>
      <c r="C728" t="s">
        <v>2011</v>
      </c>
      <c r="D728" t="s">
        <v>3616</v>
      </c>
      <c r="F728" t="s">
        <v>3716</v>
      </c>
      <c r="H728" t="s">
        <v>2011</v>
      </c>
      <c r="I728" t="s">
        <v>3616</v>
      </c>
      <c r="K728">
        <f t="shared" si="56"/>
        <v>0</v>
      </c>
      <c r="L728">
        <f t="shared" si="57"/>
        <v>0</v>
      </c>
      <c r="M728">
        <f t="shared" si="58"/>
        <v>0</v>
      </c>
      <c r="N728">
        <f t="shared" si="59"/>
        <v>0</v>
      </c>
      <c r="O728">
        <f t="shared" si="60"/>
        <v>0</v>
      </c>
    </row>
    <row r="729" spans="1:15">
      <c r="A729" t="s">
        <v>3717</v>
      </c>
      <c r="C729" t="s">
        <v>2011</v>
      </c>
      <c r="D729" t="s">
        <v>3616</v>
      </c>
      <c r="F729" t="s">
        <v>3717</v>
      </c>
      <c r="H729" t="s">
        <v>2011</v>
      </c>
      <c r="I729" t="s">
        <v>3616</v>
      </c>
      <c r="K729">
        <f t="shared" si="56"/>
        <v>0</v>
      </c>
      <c r="L729">
        <f t="shared" si="57"/>
        <v>0</v>
      </c>
      <c r="M729">
        <f t="shared" si="58"/>
        <v>0</v>
      </c>
      <c r="N729">
        <f t="shared" si="59"/>
        <v>0</v>
      </c>
      <c r="O729">
        <f t="shared" si="60"/>
        <v>0</v>
      </c>
    </row>
    <row r="730" spans="1:15">
      <c r="A730" t="s">
        <v>3718</v>
      </c>
      <c r="C730" t="s">
        <v>2011</v>
      </c>
      <c r="D730" t="s">
        <v>3616</v>
      </c>
      <c r="F730" t="s">
        <v>3718</v>
      </c>
      <c r="H730" t="s">
        <v>2011</v>
      </c>
      <c r="I730" t="s">
        <v>3616</v>
      </c>
      <c r="K730">
        <f t="shared" si="56"/>
        <v>0</v>
      </c>
      <c r="L730">
        <f t="shared" si="57"/>
        <v>0</v>
      </c>
      <c r="M730">
        <f t="shared" si="58"/>
        <v>0</v>
      </c>
      <c r="N730">
        <f t="shared" si="59"/>
        <v>0</v>
      </c>
      <c r="O730">
        <f t="shared" si="60"/>
        <v>0</v>
      </c>
    </row>
    <row r="731" spans="1:15">
      <c r="A731" t="s">
        <v>3719</v>
      </c>
      <c r="C731" t="s">
        <v>2011</v>
      </c>
      <c r="D731" t="s">
        <v>3616</v>
      </c>
      <c r="F731" t="s">
        <v>3719</v>
      </c>
      <c r="H731" t="s">
        <v>2011</v>
      </c>
      <c r="I731" t="s">
        <v>3616</v>
      </c>
      <c r="K731">
        <f t="shared" si="56"/>
        <v>0</v>
      </c>
      <c r="L731">
        <f t="shared" si="57"/>
        <v>0</v>
      </c>
      <c r="M731">
        <f t="shared" si="58"/>
        <v>0</v>
      </c>
      <c r="N731">
        <f t="shared" si="59"/>
        <v>0</v>
      </c>
      <c r="O731">
        <f t="shared" si="60"/>
        <v>0</v>
      </c>
    </row>
    <row r="732" spans="1:15">
      <c r="A732" t="s">
        <v>3720</v>
      </c>
      <c r="B732" t="s">
        <v>3721</v>
      </c>
      <c r="C732" t="s">
        <v>2011</v>
      </c>
      <c r="F732" t="s">
        <v>3720</v>
      </c>
      <c r="G732" t="s">
        <v>3721</v>
      </c>
      <c r="H732" t="s">
        <v>2011</v>
      </c>
      <c r="K732">
        <f t="shared" si="56"/>
        <v>0</v>
      </c>
      <c r="L732">
        <f t="shared" si="57"/>
        <v>0</v>
      </c>
      <c r="M732">
        <f t="shared" si="58"/>
        <v>0</v>
      </c>
      <c r="N732">
        <f t="shared" si="59"/>
        <v>0</v>
      </c>
      <c r="O732">
        <f t="shared" si="60"/>
        <v>0</v>
      </c>
    </row>
    <row r="733" spans="1:15">
      <c r="A733" t="s">
        <v>3722</v>
      </c>
      <c r="B733" t="s">
        <v>3723</v>
      </c>
      <c r="C733" t="s">
        <v>2011</v>
      </c>
      <c r="F733" t="s">
        <v>3722</v>
      </c>
      <c r="G733" t="s">
        <v>3723</v>
      </c>
      <c r="H733" t="s">
        <v>2011</v>
      </c>
      <c r="K733">
        <f t="shared" si="56"/>
        <v>0</v>
      </c>
      <c r="L733">
        <f t="shared" si="57"/>
        <v>0</v>
      </c>
      <c r="M733">
        <f t="shared" si="58"/>
        <v>0</v>
      </c>
      <c r="N733">
        <f t="shared" si="59"/>
        <v>0</v>
      </c>
      <c r="O733">
        <f t="shared" si="60"/>
        <v>0</v>
      </c>
    </row>
    <row r="734" spans="1:15">
      <c r="A734" t="s">
        <v>3724</v>
      </c>
      <c r="B734" t="s">
        <v>3725</v>
      </c>
      <c r="C734" t="s">
        <v>2011</v>
      </c>
      <c r="F734" t="s">
        <v>3724</v>
      </c>
      <c r="G734" t="s">
        <v>3725</v>
      </c>
      <c r="H734" t="s">
        <v>2011</v>
      </c>
      <c r="K734">
        <f t="shared" si="56"/>
        <v>0</v>
      </c>
      <c r="L734">
        <f t="shared" si="57"/>
        <v>0</v>
      </c>
      <c r="M734">
        <f t="shared" si="58"/>
        <v>0</v>
      </c>
      <c r="N734">
        <f t="shared" si="59"/>
        <v>0</v>
      </c>
      <c r="O734">
        <f t="shared" si="60"/>
        <v>0</v>
      </c>
    </row>
    <row r="735" spans="1:15">
      <c r="A735" t="s">
        <v>3726</v>
      </c>
      <c r="B735" t="s">
        <v>3727</v>
      </c>
      <c r="C735" t="s">
        <v>2011</v>
      </c>
      <c r="F735" t="s">
        <v>3726</v>
      </c>
      <c r="G735" t="s">
        <v>3727</v>
      </c>
      <c r="H735" t="s">
        <v>2011</v>
      </c>
      <c r="K735">
        <f t="shared" si="56"/>
        <v>0</v>
      </c>
      <c r="L735">
        <f t="shared" si="57"/>
        <v>0</v>
      </c>
      <c r="M735">
        <f t="shared" si="58"/>
        <v>0</v>
      </c>
      <c r="N735">
        <f t="shared" si="59"/>
        <v>0</v>
      </c>
      <c r="O735">
        <f t="shared" si="60"/>
        <v>0</v>
      </c>
    </row>
    <row r="736" spans="1:15">
      <c r="A736" t="s">
        <v>3728</v>
      </c>
      <c r="B736" t="s">
        <v>3729</v>
      </c>
      <c r="C736" t="s">
        <v>2011</v>
      </c>
      <c r="F736" t="s">
        <v>3728</v>
      </c>
      <c r="G736" t="s">
        <v>3729</v>
      </c>
      <c r="H736" t="s">
        <v>2011</v>
      </c>
      <c r="K736">
        <f t="shared" si="56"/>
        <v>0</v>
      </c>
      <c r="L736">
        <f t="shared" si="57"/>
        <v>0</v>
      </c>
      <c r="M736">
        <f t="shared" si="58"/>
        <v>0</v>
      </c>
      <c r="N736">
        <f t="shared" si="59"/>
        <v>0</v>
      </c>
      <c r="O736">
        <f t="shared" si="60"/>
        <v>0</v>
      </c>
    </row>
    <row r="737" spans="1:15">
      <c r="A737" t="s">
        <v>3730</v>
      </c>
      <c r="B737" t="s">
        <v>3731</v>
      </c>
      <c r="C737" t="s">
        <v>2011</v>
      </c>
      <c r="F737" t="s">
        <v>3730</v>
      </c>
      <c r="G737" t="s">
        <v>3731</v>
      </c>
      <c r="H737" t="s">
        <v>2011</v>
      </c>
      <c r="K737">
        <f t="shared" si="56"/>
        <v>0</v>
      </c>
      <c r="L737">
        <f t="shared" si="57"/>
        <v>0</v>
      </c>
      <c r="M737">
        <f t="shared" si="58"/>
        <v>0</v>
      </c>
      <c r="N737">
        <f t="shared" si="59"/>
        <v>0</v>
      </c>
      <c r="O737">
        <f t="shared" si="60"/>
        <v>0</v>
      </c>
    </row>
    <row r="738" spans="1:15">
      <c r="A738" t="s">
        <v>3732</v>
      </c>
      <c r="B738" t="s">
        <v>3733</v>
      </c>
      <c r="C738" t="s">
        <v>2011</v>
      </c>
      <c r="F738" t="s">
        <v>3732</v>
      </c>
      <c r="G738" t="s">
        <v>3733</v>
      </c>
      <c r="H738" t="s">
        <v>2011</v>
      </c>
      <c r="K738">
        <f t="shared" si="56"/>
        <v>0</v>
      </c>
      <c r="L738">
        <f t="shared" si="57"/>
        <v>0</v>
      </c>
      <c r="M738">
        <f t="shared" si="58"/>
        <v>0</v>
      </c>
      <c r="N738">
        <f t="shared" si="59"/>
        <v>0</v>
      </c>
      <c r="O738">
        <f t="shared" si="60"/>
        <v>0</v>
      </c>
    </row>
    <row r="739" spans="1:15">
      <c r="A739" t="s">
        <v>3734</v>
      </c>
      <c r="B739" t="s">
        <v>3735</v>
      </c>
      <c r="C739" t="s">
        <v>2011</v>
      </c>
      <c r="F739" t="s">
        <v>3734</v>
      </c>
      <c r="G739" t="s">
        <v>3735</v>
      </c>
      <c r="H739" t="s">
        <v>2011</v>
      </c>
      <c r="K739">
        <f t="shared" si="56"/>
        <v>0</v>
      </c>
      <c r="L739">
        <f t="shared" si="57"/>
        <v>0</v>
      </c>
      <c r="M739">
        <f t="shared" si="58"/>
        <v>0</v>
      </c>
      <c r="N739">
        <f t="shared" si="59"/>
        <v>0</v>
      </c>
      <c r="O739">
        <f t="shared" si="60"/>
        <v>0</v>
      </c>
    </row>
    <row r="740" spans="1:15">
      <c r="A740" t="s">
        <v>3736</v>
      </c>
      <c r="B740" t="s">
        <v>3737</v>
      </c>
      <c r="C740" t="s">
        <v>2011</v>
      </c>
      <c r="F740" t="s">
        <v>3736</v>
      </c>
      <c r="G740" t="s">
        <v>3737</v>
      </c>
      <c r="H740" t="s">
        <v>2011</v>
      </c>
      <c r="K740">
        <f t="shared" si="56"/>
        <v>0</v>
      </c>
      <c r="L740">
        <f t="shared" si="57"/>
        <v>0</v>
      </c>
      <c r="M740">
        <f t="shared" si="58"/>
        <v>0</v>
      </c>
      <c r="N740">
        <f t="shared" si="59"/>
        <v>0</v>
      </c>
      <c r="O740">
        <f t="shared" si="60"/>
        <v>0</v>
      </c>
    </row>
    <row r="741" spans="1:15">
      <c r="A741" t="s">
        <v>3738</v>
      </c>
      <c r="B741" t="s">
        <v>3739</v>
      </c>
      <c r="C741" t="s">
        <v>2011</v>
      </c>
      <c r="F741" t="s">
        <v>3738</v>
      </c>
      <c r="G741" t="s">
        <v>3739</v>
      </c>
      <c r="H741" t="s">
        <v>2011</v>
      </c>
      <c r="K741">
        <f t="shared" si="56"/>
        <v>0</v>
      </c>
      <c r="L741">
        <f t="shared" si="57"/>
        <v>0</v>
      </c>
      <c r="M741">
        <f t="shared" si="58"/>
        <v>0</v>
      </c>
      <c r="N741">
        <f t="shared" si="59"/>
        <v>0</v>
      </c>
      <c r="O741">
        <f t="shared" si="60"/>
        <v>0</v>
      </c>
    </row>
    <row r="742" spans="1:15">
      <c r="A742" t="s">
        <v>3740</v>
      </c>
      <c r="B742" t="s">
        <v>3741</v>
      </c>
      <c r="C742" t="s">
        <v>2011</v>
      </c>
      <c r="F742" t="s">
        <v>3740</v>
      </c>
      <c r="G742" t="s">
        <v>3741</v>
      </c>
      <c r="H742" t="s">
        <v>2011</v>
      </c>
      <c r="K742">
        <f t="shared" si="56"/>
        <v>0</v>
      </c>
      <c r="L742">
        <f t="shared" si="57"/>
        <v>0</v>
      </c>
      <c r="M742">
        <f t="shared" si="58"/>
        <v>0</v>
      </c>
      <c r="N742">
        <f t="shared" si="59"/>
        <v>0</v>
      </c>
      <c r="O742">
        <f t="shared" si="60"/>
        <v>0</v>
      </c>
    </row>
    <row r="743" spans="1:15">
      <c r="A743" t="s">
        <v>3742</v>
      </c>
      <c r="B743" t="s">
        <v>3743</v>
      </c>
      <c r="C743" t="s">
        <v>2011</v>
      </c>
      <c r="F743" t="s">
        <v>3742</v>
      </c>
      <c r="G743" t="s">
        <v>3743</v>
      </c>
      <c r="H743" t="s">
        <v>2011</v>
      </c>
      <c r="K743">
        <f t="shared" si="56"/>
        <v>0</v>
      </c>
      <c r="L743">
        <f t="shared" si="57"/>
        <v>0</v>
      </c>
      <c r="M743">
        <f t="shared" si="58"/>
        <v>0</v>
      </c>
      <c r="N743">
        <f t="shared" si="59"/>
        <v>0</v>
      </c>
      <c r="O743">
        <f t="shared" si="60"/>
        <v>0</v>
      </c>
    </row>
    <row r="744" spans="1:15">
      <c r="A744" t="s">
        <v>3744</v>
      </c>
      <c r="B744" t="s">
        <v>3745</v>
      </c>
      <c r="C744" t="s">
        <v>2011</v>
      </c>
      <c r="F744" t="s">
        <v>3744</v>
      </c>
      <c r="G744" t="s">
        <v>3745</v>
      </c>
      <c r="H744" t="s">
        <v>2011</v>
      </c>
      <c r="K744">
        <f t="shared" si="56"/>
        <v>0</v>
      </c>
      <c r="L744">
        <f t="shared" si="57"/>
        <v>0</v>
      </c>
      <c r="M744">
        <f t="shared" si="58"/>
        <v>0</v>
      </c>
      <c r="N744">
        <f t="shared" si="59"/>
        <v>0</v>
      </c>
      <c r="O744">
        <f t="shared" si="60"/>
        <v>0</v>
      </c>
    </row>
    <row r="745" spans="1:15">
      <c r="A745" t="s">
        <v>3746</v>
      </c>
      <c r="B745" t="s">
        <v>3747</v>
      </c>
      <c r="C745" t="s">
        <v>2011</v>
      </c>
      <c r="F745" t="s">
        <v>3746</v>
      </c>
      <c r="G745" t="s">
        <v>3747</v>
      </c>
      <c r="H745" t="s">
        <v>2011</v>
      </c>
      <c r="K745">
        <f t="shared" si="56"/>
        <v>0</v>
      </c>
      <c r="L745">
        <f t="shared" si="57"/>
        <v>0</v>
      </c>
      <c r="M745">
        <f t="shared" si="58"/>
        <v>0</v>
      </c>
      <c r="N745">
        <f t="shared" si="59"/>
        <v>0</v>
      </c>
      <c r="O745">
        <f t="shared" si="60"/>
        <v>0</v>
      </c>
    </row>
    <row r="746" spans="1:15">
      <c r="A746" t="s">
        <v>3748</v>
      </c>
      <c r="B746" t="s">
        <v>3749</v>
      </c>
      <c r="C746" t="s">
        <v>2011</v>
      </c>
      <c r="F746" t="s">
        <v>3748</v>
      </c>
      <c r="G746" t="s">
        <v>3749</v>
      </c>
      <c r="H746" t="s">
        <v>2011</v>
      </c>
      <c r="K746">
        <f t="shared" si="56"/>
        <v>0</v>
      </c>
      <c r="L746">
        <f t="shared" si="57"/>
        <v>0</v>
      </c>
      <c r="M746">
        <f t="shared" si="58"/>
        <v>0</v>
      </c>
      <c r="N746">
        <f t="shared" si="59"/>
        <v>0</v>
      </c>
      <c r="O746">
        <f t="shared" si="60"/>
        <v>0</v>
      </c>
    </row>
    <row r="747" spans="1:15">
      <c r="A747" t="s">
        <v>3750</v>
      </c>
      <c r="B747" t="s">
        <v>3751</v>
      </c>
      <c r="C747" t="s">
        <v>2011</v>
      </c>
      <c r="F747" t="s">
        <v>3750</v>
      </c>
      <c r="G747" t="s">
        <v>3751</v>
      </c>
      <c r="H747" t="s">
        <v>2011</v>
      </c>
      <c r="K747">
        <f t="shared" si="56"/>
        <v>0</v>
      </c>
      <c r="L747">
        <f t="shared" si="57"/>
        <v>0</v>
      </c>
      <c r="M747">
        <f t="shared" si="58"/>
        <v>0</v>
      </c>
      <c r="N747">
        <f t="shared" si="59"/>
        <v>0</v>
      </c>
      <c r="O747">
        <f t="shared" si="60"/>
        <v>0</v>
      </c>
    </row>
    <row r="748" spans="1:15">
      <c r="A748" t="s">
        <v>3752</v>
      </c>
      <c r="B748" t="s">
        <v>3753</v>
      </c>
      <c r="C748" t="s">
        <v>2011</v>
      </c>
      <c r="F748" t="s">
        <v>3752</v>
      </c>
      <c r="G748" t="s">
        <v>3753</v>
      </c>
      <c r="H748" t="s">
        <v>2011</v>
      </c>
      <c r="K748">
        <f t="shared" si="56"/>
        <v>0</v>
      </c>
      <c r="L748">
        <f t="shared" si="57"/>
        <v>0</v>
      </c>
      <c r="M748">
        <f t="shared" si="58"/>
        <v>0</v>
      </c>
      <c r="N748">
        <f t="shared" si="59"/>
        <v>0</v>
      </c>
      <c r="O748">
        <f t="shared" si="60"/>
        <v>0</v>
      </c>
    </row>
    <row r="749" spans="1:15">
      <c r="A749" t="s">
        <v>3754</v>
      </c>
      <c r="B749" t="s">
        <v>3755</v>
      </c>
      <c r="C749" t="s">
        <v>2011</v>
      </c>
      <c r="F749" t="s">
        <v>3754</v>
      </c>
      <c r="G749" t="s">
        <v>3755</v>
      </c>
      <c r="H749" t="s">
        <v>2011</v>
      </c>
      <c r="K749">
        <f t="shared" si="56"/>
        <v>0</v>
      </c>
      <c r="L749">
        <f t="shared" si="57"/>
        <v>0</v>
      </c>
      <c r="M749">
        <f t="shared" si="58"/>
        <v>0</v>
      </c>
      <c r="N749">
        <f t="shared" si="59"/>
        <v>0</v>
      </c>
      <c r="O749">
        <f t="shared" si="60"/>
        <v>0</v>
      </c>
    </row>
    <row r="750" spans="1:15">
      <c r="A750" t="s">
        <v>3756</v>
      </c>
      <c r="B750" t="s">
        <v>3757</v>
      </c>
      <c r="C750" t="s">
        <v>3758</v>
      </c>
      <c r="D750" t="s">
        <v>3759</v>
      </c>
      <c r="F750" t="s">
        <v>3756</v>
      </c>
      <c r="G750" t="s">
        <v>3757</v>
      </c>
      <c r="H750" t="s">
        <v>3758</v>
      </c>
      <c r="I750" t="s">
        <v>3759</v>
      </c>
      <c r="K750">
        <f t="shared" si="56"/>
        <v>0</v>
      </c>
      <c r="L750">
        <f t="shared" si="57"/>
        <v>0</v>
      </c>
      <c r="M750">
        <f t="shared" si="58"/>
        <v>0</v>
      </c>
      <c r="N750">
        <f t="shared" si="59"/>
        <v>0</v>
      </c>
      <c r="O750">
        <f t="shared" si="60"/>
        <v>0</v>
      </c>
    </row>
    <row r="751" spans="1:15">
      <c r="A751" t="s">
        <v>3760</v>
      </c>
      <c r="B751" t="s">
        <v>3761</v>
      </c>
      <c r="C751" t="s">
        <v>3758</v>
      </c>
      <c r="D751" t="s">
        <v>3762</v>
      </c>
      <c r="F751" t="s">
        <v>3760</v>
      </c>
      <c r="G751" t="s">
        <v>3761</v>
      </c>
      <c r="H751" t="s">
        <v>3758</v>
      </c>
      <c r="I751" t="s">
        <v>3762</v>
      </c>
      <c r="K751">
        <f t="shared" si="56"/>
        <v>0</v>
      </c>
      <c r="L751">
        <f t="shared" si="57"/>
        <v>0</v>
      </c>
      <c r="M751">
        <f t="shared" si="58"/>
        <v>0</v>
      </c>
      <c r="N751">
        <f t="shared" si="59"/>
        <v>0</v>
      </c>
      <c r="O751">
        <f t="shared" si="60"/>
        <v>0</v>
      </c>
    </row>
    <row r="752" spans="1:15">
      <c r="A752" t="s">
        <v>3763</v>
      </c>
      <c r="B752" t="s">
        <v>3764</v>
      </c>
      <c r="C752" t="s">
        <v>3758</v>
      </c>
      <c r="D752" t="s">
        <v>3765</v>
      </c>
      <c r="F752" t="s">
        <v>3763</v>
      </c>
      <c r="G752" t="s">
        <v>3764</v>
      </c>
      <c r="H752" t="s">
        <v>3758</v>
      </c>
      <c r="I752" t="s">
        <v>3765</v>
      </c>
      <c r="K752">
        <f t="shared" si="56"/>
        <v>0</v>
      </c>
      <c r="L752">
        <f t="shared" si="57"/>
        <v>0</v>
      </c>
      <c r="M752">
        <f t="shared" si="58"/>
        <v>0</v>
      </c>
      <c r="N752">
        <f t="shared" si="59"/>
        <v>0</v>
      </c>
      <c r="O752">
        <f t="shared" si="60"/>
        <v>0</v>
      </c>
    </row>
    <row r="753" spans="1:15">
      <c r="A753" t="s">
        <v>3766</v>
      </c>
      <c r="B753" t="s">
        <v>3767</v>
      </c>
      <c r="C753" t="s">
        <v>3758</v>
      </c>
      <c r="D753" t="s">
        <v>3768</v>
      </c>
      <c r="F753" t="s">
        <v>3766</v>
      </c>
      <c r="G753" t="s">
        <v>3767</v>
      </c>
      <c r="H753" t="s">
        <v>3758</v>
      </c>
      <c r="I753" t="s">
        <v>3768</v>
      </c>
      <c r="K753">
        <f t="shared" si="56"/>
        <v>0</v>
      </c>
      <c r="L753">
        <f t="shared" si="57"/>
        <v>0</v>
      </c>
      <c r="M753">
        <f t="shared" si="58"/>
        <v>0</v>
      </c>
      <c r="N753">
        <f t="shared" si="59"/>
        <v>0</v>
      </c>
      <c r="O753">
        <f t="shared" si="60"/>
        <v>0</v>
      </c>
    </row>
    <row r="754" spans="1:15">
      <c r="A754" t="s">
        <v>3769</v>
      </c>
      <c r="B754" t="s">
        <v>3770</v>
      </c>
      <c r="C754" t="s">
        <v>3758</v>
      </c>
      <c r="D754" t="s">
        <v>3771</v>
      </c>
      <c r="F754" t="s">
        <v>3769</v>
      </c>
      <c r="G754" t="s">
        <v>3770</v>
      </c>
      <c r="H754" t="s">
        <v>3758</v>
      </c>
      <c r="I754" t="s">
        <v>3771</v>
      </c>
      <c r="K754">
        <f t="shared" si="56"/>
        <v>0</v>
      </c>
      <c r="L754">
        <f t="shared" si="57"/>
        <v>0</v>
      </c>
      <c r="M754">
        <f t="shared" si="58"/>
        <v>0</v>
      </c>
      <c r="N754">
        <f t="shared" si="59"/>
        <v>0</v>
      </c>
      <c r="O754">
        <f t="shared" si="60"/>
        <v>0</v>
      </c>
    </row>
    <row r="755" spans="1:15">
      <c r="A755" t="s">
        <v>3772</v>
      </c>
      <c r="B755" t="s">
        <v>3773</v>
      </c>
      <c r="C755" t="s">
        <v>3758</v>
      </c>
      <c r="D755" t="s">
        <v>3774</v>
      </c>
      <c r="F755" t="s">
        <v>3772</v>
      </c>
      <c r="G755" t="s">
        <v>3773</v>
      </c>
      <c r="H755" t="s">
        <v>3758</v>
      </c>
      <c r="I755" t="s">
        <v>3774</v>
      </c>
      <c r="K755">
        <f t="shared" si="56"/>
        <v>0</v>
      </c>
      <c r="L755">
        <f t="shared" si="57"/>
        <v>0</v>
      </c>
      <c r="M755">
        <f t="shared" si="58"/>
        <v>0</v>
      </c>
      <c r="N755">
        <f t="shared" si="59"/>
        <v>0</v>
      </c>
      <c r="O755">
        <f t="shared" si="60"/>
        <v>0</v>
      </c>
    </row>
    <row r="756" spans="1:15">
      <c r="A756" t="s">
        <v>3775</v>
      </c>
      <c r="B756" t="s">
        <v>3776</v>
      </c>
      <c r="C756" t="s">
        <v>3758</v>
      </c>
      <c r="D756" t="s">
        <v>3777</v>
      </c>
      <c r="F756" t="s">
        <v>3775</v>
      </c>
      <c r="G756" t="s">
        <v>3776</v>
      </c>
      <c r="H756" t="s">
        <v>3758</v>
      </c>
      <c r="I756" t="s">
        <v>3777</v>
      </c>
      <c r="K756">
        <f t="shared" si="56"/>
        <v>0</v>
      </c>
      <c r="L756">
        <f t="shared" si="57"/>
        <v>0</v>
      </c>
      <c r="M756">
        <f t="shared" si="58"/>
        <v>0</v>
      </c>
      <c r="N756">
        <f t="shared" si="59"/>
        <v>0</v>
      </c>
      <c r="O756">
        <f t="shared" si="60"/>
        <v>0</v>
      </c>
    </row>
    <row r="757" spans="1:15">
      <c r="A757" t="s">
        <v>3778</v>
      </c>
      <c r="B757" t="s">
        <v>3779</v>
      </c>
      <c r="C757" t="s">
        <v>3758</v>
      </c>
      <c r="D757" t="s">
        <v>3780</v>
      </c>
      <c r="F757" t="s">
        <v>3778</v>
      </c>
      <c r="G757" t="s">
        <v>3779</v>
      </c>
      <c r="H757" t="s">
        <v>3758</v>
      </c>
      <c r="I757" t="s">
        <v>3780</v>
      </c>
      <c r="K757">
        <f t="shared" si="56"/>
        <v>0</v>
      </c>
      <c r="L757">
        <f t="shared" si="57"/>
        <v>0</v>
      </c>
      <c r="M757">
        <f t="shared" si="58"/>
        <v>0</v>
      </c>
      <c r="N757">
        <f t="shared" si="59"/>
        <v>0</v>
      </c>
      <c r="O757">
        <f t="shared" si="60"/>
        <v>0</v>
      </c>
    </row>
    <row r="758" spans="1:15">
      <c r="A758" t="s">
        <v>3781</v>
      </c>
      <c r="B758" t="s">
        <v>3782</v>
      </c>
      <c r="C758" t="s">
        <v>3758</v>
      </c>
      <c r="F758" t="s">
        <v>3781</v>
      </c>
      <c r="G758" t="s">
        <v>3782</v>
      </c>
      <c r="H758" t="s">
        <v>3758</v>
      </c>
      <c r="K758">
        <f t="shared" si="56"/>
        <v>0</v>
      </c>
      <c r="L758">
        <f t="shared" si="57"/>
        <v>0</v>
      </c>
      <c r="M758">
        <f t="shared" si="58"/>
        <v>0</v>
      </c>
      <c r="N758">
        <f t="shared" si="59"/>
        <v>0</v>
      </c>
      <c r="O758">
        <f t="shared" si="60"/>
        <v>0</v>
      </c>
    </row>
    <row r="759" spans="1:15">
      <c r="A759" t="s">
        <v>3783</v>
      </c>
      <c r="B759" t="s">
        <v>3784</v>
      </c>
      <c r="C759" t="s">
        <v>3758</v>
      </c>
      <c r="F759" t="s">
        <v>3783</v>
      </c>
      <c r="G759" t="s">
        <v>3784</v>
      </c>
      <c r="H759" t="s">
        <v>3758</v>
      </c>
      <c r="K759">
        <f t="shared" si="56"/>
        <v>0</v>
      </c>
      <c r="L759">
        <f t="shared" si="57"/>
        <v>0</v>
      </c>
      <c r="M759">
        <f t="shared" si="58"/>
        <v>0</v>
      </c>
      <c r="N759">
        <f t="shared" si="59"/>
        <v>0</v>
      </c>
      <c r="O759">
        <f t="shared" si="60"/>
        <v>0</v>
      </c>
    </row>
    <row r="760" spans="1:15">
      <c r="A760" t="s">
        <v>3785</v>
      </c>
      <c r="B760" t="s">
        <v>3786</v>
      </c>
      <c r="C760" t="s">
        <v>3758</v>
      </c>
      <c r="D760" t="s">
        <v>3787</v>
      </c>
      <c r="F760" t="s">
        <v>3785</v>
      </c>
      <c r="G760" t="s">
        <v>3786</v>
      </c>
      <c r="H760" t="s">
        <v>3758</v>
      </c>
      <c r="I760" t="s">
        <v>3787</v>
      </c>
      <c r="K760">
        <f t="shared" si="56"/>
        <v>0</v>
      </c>
      <c r="L760">
        <f t="shared" si="57"/>
        <v>0</v>
      </c>
      <c r="M760">
        <f t="shared" si="58"/>
        <v>0</v>
      </c>
      <c r="N760">
        <f t="shared" si="59"/>
        <v>0</v>
      </c>
      <c r="O760">
        <f t="shared" si="60"/>
        <v>0</v>
      </c>
    </row>
    <row r="761" spans="1:15">
      <c r="A761" t="s">
        <v>3788</v>
      </c>
      <c r="B761" t="s">
        <v>3789</v>
      </c>
      <c r="C761" t="s">
        <v>3758</v>
      </c>
      <c r="D761" t="s">
        <v>3790</v>
      </c>
      <c r="F761" t="s">
        <v>3788</v>
      </c>
      <c r="G761" t="s">
        <v>3789</v>
      </c>
      <c r="H761" t="s">
        <v>3758</v>
      </c>
      <c r="I761" t="s">
        <v>3790</v>
      </c>
      <c r="K761">
        <f t="shared" si="56"/>
        <v>0</v>
      </c>
      <c r="L761">
        <f t="shared" si="57"/>
        <v>0</v>
      </c>
      <c r="M761">
        <f t="shared" si="58"/>
        <v>0</v>
      </c>
      <c r="N761">
        <f t="shared" si="59"/>
        <v>0</v>
      </c>
      <c r="O761">
        <f t="shared" si="60"/>
        <v>0</v>
      </c>
    </row>
    <row r="762" spans="1:15">
      <c r="A762" t="s">
        <v>3791</v>
      </c>
      <c r="B762" t="s">
        <v>3792</v>
      </c>
      <c r="C762" t="s">
        <v>3758</v>
      </c>
      <c r="D762" t="s">
        <v>3793</v>
      </c>
      <c r="F762" t="s">
        <v>3791</v>
      </c>
      <c r="G762" t="s">
        <v>3792</v>
      </c>
      <c r="H762" t="s">
        <v>3758</v>
      </c>
      <c r="I762" t="s">
        <v>3793</v>
      </c>
      <c r="K762">
        <f t="shared" si="56"/>
        <v>0</v>
      </c>
      <c r="L762">
        <f t="shared" si="57"/>
        <v>0</v>
      </c>
      <c r="M762">
        <f t="shared" si="58"/>
        <v>0</v>
      </c>
      <c r="N762">
        <f t="shared" si="59"/>
        <v>0</v>
      </c>
      <c r="O762">
        <f t="shared" si="60"/>
        <v>0</v>
      </c>
    </row>
    <row r="763" spans="1:15">
      <c r="A763" t="s">
        <v>3794</v>
      </c>
      <c r="B763" t="s">
        <v>3795</v>
      </c>
      <c r="C763" t="s">
        <v>3758</v>
      </c>
      <c r="D763" t="s">
        <v>3796</v>
      </c>
      <c r="F763" t="s">
        <v>3794</v>
      </c>
      <c r="G763" t="s">
        <v>3795</v>
      </c>
      <c r="H763" t="s">
        <v>3758</v>
      </c>
      <c r="I763" t="s">
        <v>3796</v>
      </c>
      <c r="K763">
        <f t="shared" si="56"/>
        <v>0</v>
      </c>
      <c r="L763">
        <f t="shared" si="57"/>
        <v>0</v>
      </c>
      <c r="M763">
        <f t="shared" si="58"/>
        <v>0</v>
      </c>
      <c r="N763">
        <f t="shared" si="59"/>
        <v>0</v>
      </c>
      <c r="O763">
        <f t="shared" si="60"/>
        <v>0</v>
      </c>
    </row>
    <row r="764" spans="1:15">
      <c r="A764" t="s">
        <v>3797</v>
      </c>
      <c r="B764" t="s">
        <v>3798</v>
      </c>
      <c r="C764" t="s">
        <v>3758</v>
      </c>
      <c r="D764" t="s">
        <v>3799</v>
      </c>
      <c r="F764" t="s">
        <v>3797</v>
      </c>
      <c r="G764" t="s">
        <v>3798</v>
      </c>
      <c r="H764" t="s">
        <v>3758</v>
      </c>
      <c r="I764" t="s">
        <v>3799</v>
      </c>
      <c r="K764">
        <f t="shared" si="56"/>
        <v>0</v>
      </c>
      <c r="L764">
        <f t="shared" si="57"/>
        <v>0</v>
      </c>
      <c r="M764">
        <f t="shared" si="58"/>
        <v>0</v>
      </c>
      <c r="N764">
        <f t="shared" si="59"/>
        <v>0</v>
      </c>
      <c r="O764">
        <f t="shared" si="60"/>
        <v>0</v>
      </c>
    </row>
    <row r="765" spans="1:15">
      <c r="A765" t="s">
        <v>3800</v>
      </c>
      <c r="B765" t="s">
        <v>3801</v>
      </c>
      <c r="C765" t="s">
        <v>3758</v>
      </c>
      <c r="F765" t="s">
        <v>3800</v>
      </c>
      <c r="G765" t="s">
        <v>3801</v>
      </c>
      <c r="H765" t="s">
        <v>3758</v>
      </c>
      <c r="K765">
        <f t="shared" si="56"/>
        <v>0</v>
      </c>
      <c r="L765">
        <f t="shared" si="57"/>
        <v>0</v>
      </c>
      <c r="M765">
        <f t="shared" si="58"/>
        <v>0</v>
      </c>
      <c r="N765">
        <f t="shared" si="59"/>
        <v>0</v>
      </c>
      <c r="O765">
        <f t="shared" si="60"/>
        <v>0</v>
      </c>
    </row>
    <row r="766" spans="1:15">
      <c r="A766" t="s">
        <v>3802</v>
      </c>
      <c r="B766" t="s">
        <v>3803</v>
      </c>
      <c r="C766" t="s">
        <v>3758</v>
      </c>
      <c r="D766" t="s">
        <v>3804</v>
      </c>
      <c r="F766" t="s">
        <v>3802</v>
      </c>
      <c r="G766" t="s">
        <v>3803</v>
      </c>
      <c r="H766" t="s">
        <v>3758</v>
      </c>
      <c r="I766" t="s">
        <v>3804</v>
      </c>
      <c r="K766">
        <f t="shared" si="56"/>
        <v>0</v>
      </c>
      <c r="L766">
        <f t="shared" si="57"/>
        <v>0</v>
      </c>
      <c r="M766">
        <f t="shared" si="58"/>
        <v>0</v>
      </c>
      <c r="N766">
        <f t="shared" si="59"/>
        <v>0</v>
      </c>
      <c r="O766">
        <f t="shared" si="60"/>
        <v>0</v>
      </c>
    </row>
    <row r="767" spans="1:15">
      <c r="A767" t="s">
        <v>3805</v>
      </c>
      <c r="B767" t="s">
        <v>3806</v>
      </c>
      <c r="C767" t="s">
        <v>3758</v>
      </c>
      <c r="D767" t="s">
        <v>3807</v>
      </c>
      <c r="F767" t="s">
        <v>3805</v>
      </c>
      <c r="G767" t="s">
        <v>3806</v>
      </c>
      <c r="H767" t="s">
        <v>3758</v>
      </c>
      <c r="I767" t="s">
        <v>3807</v>
      </c>
      <c r="K767">
        <f t="shared" si="56"/>
        <v>0</v>
      </c>
      <c r="L767">
        <f t="shared" si="57"/>
        <v>0</v>
      </c>
      <c r="M767">
        <f t="shared" si="58"/>
        <v>0</v>
      </c>
      <c r="N767">
        <f t="shared" si="59"/>
        <v>0</v>
      </c>
      <c r="O767">
        <f t="shared" si="60"/>
        <v>0</v>
      </c>
    </row>
    <row r="768" spans="1:15">
      <c r="A768" t="s">
        <v>3808</v>
      </c>
      <c r="B768" t="s">
        <v>3809</v>
      </c>
      <c r="C768" t="s">
        <v>3758</v>
      </c>
      <c r="D768" t="s">
        <v>3810</v>
      </c>
      <c r="F768" t="s">
        <v>3808</v>
      </c>
      <c r="G768" t="s">
        <v>3809</v>
      </c>
      <c r="H768" t="s">
        <v>3758</v>
      </c>
      <c r="I768" t="s">
        <v>3810</v>
      </c>
      <c r="K768">
        <f t="shared" si="56"/>
        <v>0</v>
      </c>
      <c r="L768">
        <f t="shared" si="57"/>
        <v>0</v>
      </c>
      <c r="M768">
        <f t="shared" si="58"/>
        <v>0</v>
      </c>
      <c r="N768">
        <f t="shared" si="59"/>
        <v>0</v>
      </c>
      <c r="O768">
        <f t="shared" si="60"/>
        <v>0</v>
      </c>
    </row>
    <row r="769" spans="1:15">
      <c r="A769" t="s">
        <v>3811</v>
      </c>
      <c r="B769" t="s">
        <v>3812</v>
      </c>
      <c r="C769" t="s">
        <v>3758</v>
      </c>
      <c r="F769" t="s">
        <v>3811</v>
      </c>
      <c r="G769" t="s">
        <v>3812</v>
      </c>
      <c r="H769" t="s">
        <v>3758</v>
      </c>
      <c r="K769">
        <f t="shared" si="56"/>
        <v>0</v>
      </c>
      <c r="L769">
        <f t="shared" si="57"/>
        <v>0</v>
      </c>
      <c r="M769">
        <f t="shared" si="58"/>
        <v>0</v>
      </c>
      <c r="N769">
        <f t="shared" si="59"/>
        <v>0</v>
      </c>
      <c r="O769">
        <f t="shared" si="60"/>
        <v>0</v>
      </c>
    </row>
    <row r="770" spans="1:15">
      <c r="A770" t="s">
        <v>3813</v>
      </c>
      <c r="B770" t="s">
        <v>3814</v>
      </c>
      <c r="C770" t="s">
        <v>3758</v>
      </c>
      <c r="F770" t="s">
        <v>3813</v>
      </c>
      <c r="G770" t="s">
        <v>3814</v>
      </c>
      <c r="H770" t="s">
        <v>3758</v>
      </c>
      <c r="K770">
        <f t="shared" ref="K770:K833" si="61">IF(A770&lt;&gt;F770,1,0)</f>
        <v>0</v>
      </c>
      <c r="L770">
        <f t="shared" ref="L770:L833" si="62">IF(B770&lt;&gt;G770,1,0)</f>
        <v>0</v>
      </c>
      <c r="M770">
        <f t="shared" ref="M770:M833" si="63">IF(C770&lt;&gt;H770,1,0)</f>
        <v>0</v>
      </c>
      <c r="N770">
        <f t="shared" ref="N770:N833" si="64">IF(D770&lt;&gt;I770,1,0)</f>
        <v>0</v>
      </c>
      <c r="O770">
        <f t="shared" ref="O770:O833" si="65">IF(E770&lt;&gt;J770,1,0)</f>
        <v>0</v>
      </c>
    </row>
    <row r="771" spans="1:15">
      <c r="A771" t="s">
        <v>3815</v>
      </c>
      <c r="B771" t="s">
        <v>3816</v>
      </c>
      <c r="C771" t="s">
        <v>3758</v>
      </c>
      <c r="D771" t="s">
        <v>3817</v>
      </c>
      <c r="F771" t="s">
        <v>3815</v>
      </c>
      <c r="G771" t="s">
        <v>3816</v>
      </c>
      <c r="H771" t="s">
        <v>3758</v>
      </c>
      <c r="I771" t="s">
        <v>3817</v>
      </c>
      <c r="K771">
        <f t="shared" si="61"/>
        <v>0</v>
      </c>
      <c r="L771">
        <f t="shared" si="62"/>
        <v>0</v>
      </c>
      <c r="M771">
        <f t="shared" si="63"/>
        <v>0</v>
      </c>
      <c r="N771">
        <f t="shared" si="64"/>
        <v>0</v>
      </c>
      <c r="O771">
        <f t="shared" si="65"/>
        <v>0</v>
      </c>
    </row>
    <row r="772" spans="1:15">
      <c r="A772" t="s">
        <v>3818</v>
      </c>
      <c r="B772" t="s">
        <v>3819</v>
      </c>
      <c r="C772" t="s">
        <v>3758</v>
      </c>
      <c r="D772" t="s">
        <v>3820</v>
      </c>
      <c r="F772" t="s">
        <v>3818</v>
      </c>
      <c r="G772" t="s">
        <v>3819</v>
      </c>
      <c r="H772" t="s">
        <v>3758</v>
      </c>
      <c r="I772" t="s">
        <v>3820</v>
      </c>
      <c r="K772">
        <f t="shared" si="61"/>
        <v>0</v>
      </c>
      <c r="L772">
        <f t="shared" si="62"/>
        <v>0</v>
      </c>
      <c r="M772">
        <f t="shared" si="63"/>
        <v>0</v>
      </c>
      <c r="N772">
        <f t="shared" si="64"/>
        <v>0</v>
      </c>
      <c r="O772">
        <f t="shared" si="65"/>
        <v>0</v>
      </c>
    </row>
    <row r="773" spans="1:15">
      <c r="A773" t="s">
        <v>3821</v>
      </c>
      <c r="B773" t="s">
        <v>3822</v>
      </c>
      <c r="C773" t="s">
        <v>3758</v>
      </c>
      <c r="D773" t="s">
        <v>3823</v>
      </c>
      <c r="F773" t="s">
        <v>3821</v>
      </c>
      <c r="G773" t="s">
        <v>3822</v>
      </c>
      <c r="H773" t="s">
        <v>3758</v>
      </c>
      <c r="I773" t="s">
        <v>3823</v>
      </c>
      <c r="K773">
        <f t="shared" si="61"/>
        <v>0</v>
      </c>
      <c r="L773">
        <f t="shared" si="62"/>
        <v>0</v>
      </c>
      <c r="M773">
        <f t="shared" si="63"/>
        <v>0</v>
      </c>
      <c r="N773">
        <f t="shared" si="64"/>
        <v>0</v>
      </c>
      <c r="O773">
        <f t="shared" si="65"/>
        <v>0</v>
      </c>
    </row>
    <row r="774" spans="1:15">
      <c r="A774" t="s">
        <v>3824</v>
      </c>
      <c r="B774" t="s">
        <v>3825</v>
      </c>
      <c r="C774" t="s">
        <v>3758</v>
      </c>
      <c r="D774" t="s">
        <v>3826</v>
      </c>
      <c r="F774" t="s">
        <v>3824</v>
      </c>
      <c r="G774" t="s">
        <v>3825</v>
      </c>
      <c r="H774" t="s">
        <v>3758</v>
      </c>
      <c r="I774" t="s">
        <v>3826</v>
      </c>
      <c r="K774">
        <f t="shared" si="61"/>
        <v>0</v>
      </c>
      <c r="L774">
        <f t="shared" si="62"/>
        <v>0</v>
      </c>
      <c r="M774">
        <f t="shared" si="63"/>
        <v>0</v>
      </c>
      <c r="N774">
        <f t="shared" si="64"/>
        <v>0</v>
      </c>
      <c r="O774">
        <f t="shared" si="65"/>
        <v>0</v>
      </c>
    </row>
    <row r="775" spans="1:15">
      <c r="A775" t="s">
        <v>3827</v>
      </c>
      <c r="B775" t="s">
        <v>3828</v>
      </c>
      <c r="C775" t="s">
        <v>3758</v>
      </c>
      <c r="D775" t="s">
        <v>3829</v>
      </c>
      <c r="F775" t="s">
        <v>3827</v>
      </c>
      <c r="G775" t="s">
        <v>3828</v>
      </c>
      <c r="H775" t="s">
        <v>3758</v>
      </c>
      <c r="I775" t="s">
        <v>3829</v>
      </c>
      <c r="K775">
        <f t="shared" si="61"/>
        <v>0</v>
      </c>
      <c r="L775">
        <f t="shared" si="62"/>
        <v>0</v>
      </c>
      <c r="M775">
        <f t="shared" si="63"/>
        <v>0</v>
      </c>
      <c r="N775">
        <f t="shared" si="64"/>
        <v>0</v>
      </c>
      <c r="O775">
        <f t="shared" si="65"/>
        <v>0</v>
      </c>
    </row>
    <row r="776" spans="1:15">
      <c r="A776" t="s">
        <v>3830</v>
      </c>
      <c r="B776" t="s">
        <v>3831</v>
      </c>
      <c r="C776" t="s">
        <v>3758</v>
      </c>
      <c r="D776" t="s">
        <v>3832</v>
      </c>
      <c r="F776" t="s">
        <v>3830</v>
      </c>
      <c r="G776" t="s">
        <v>3831</v>
      </c>
      <c r="H776" t="s">
        <v>3758</v>
      </c>
      <c r="I776" t="s">
        <v>3832</v>
      </c>
      <c r="K776">
        <f t="shared" si="61"/>
        <v>0</v>
      </c>
      <c r="L776">
        <f t="shared" si="62"/>
        <v>0</v>
      </c>
      <c r="M776">
        <f t="shared" si="63"/>
        <v>0</v>
      </c>
      <c r="N776">
        <f t="shared" si="64"/>
        <v>0</v>
      </c>
      <c r="O776">
        <f t="shared" si="65"/>
        <v>0</v>
      </c>
    </row>
    <row r="777" spans="1:15">
      <c r="A777" t="s">
        <v>3833</v>
      </c>
      <c r="B777" t="s">
        <v>3834</v>
      </c>
      <c r="C777" t="s">
        <v>3758</v>
      </c>
      <c r="F777" t="s">
        <v>3833</v>
      </c>
      <c r="G777" t="s">
        <v>3834</v>
      </c>
      <c r="H777" t="s">
        <v>3758</v>
      </c>
      <c r="K777">
        <f t="shared" si="61"/>
        <v>0</v>
      </c>
      <c r="L777">
        <f t="shared" si="62"/>
        <v>0</v>
      </c>
      <c r="M777">
        <f t="shared" si="63"/>
        <v>0</v>
      </c>
      <c r="N777">
        <f t="shared" si="64"/>
        <v>0</v>
      </c>
      <c r="O777">
        <f t="shared" si="65"/>
        <v>0</v>
      </c>
    </row>
    <row r="778" spans="1:15">
      <c r="A778" t="s">
        <v>3835</v>
      </c>
      <c r="B778" t="s">
        <v>3836</v>
      </c>
      <c r="C778" t="s">
        <v>3758</v>
      </c>
      <c r="D778" t="s">
        <v>3837</v>
      </c>
      <c r="F778" t="s">
        <v>3835</v>
      </c>
      <c r="G778" t="s">
        <v>3836</v>
      </c>
      <c r="H778" t="s">
        <v>3758</v>
      </c>
      <c r="I778" t="s">
        <v>3837</v>
      </c>
      <c r="K778">
        <f t="shared" si="61"/>
        <v>0</v>
      </c>
      <c r="L778">
        <f t="shared" si="62"/>
        <v>0</v>
      </c>
      <c r="M778">
        <f t="shared" si="63"/>
        <v>0</v>
      </c>
      <c r="N778">
        <f t="shared" si="64"/>
        <v>0</v>
      </c>
      <c r="O778">
        <f t="shared" si="65"/>
        <v>0</v>
      </c>
    </row>
    <row r="779" spans="1:15">
      <c r="A779" t="s">
        <v>3838</v>
      </c>
      <c r="B779" t="s">
        <v>3839</v>
      </c>
      <c r="C779" t="s">
        <v>3758</v>
      </c>
      <c r="D779" t="s">
        <v>3840</v>
      </c>
      <c r="F779" t="s">
        <v>3838</v>
      </c>
      <c r="G779" t="s">
        <v>3839</v>
      </c>
      <c r="H779" t="s">
        <v>3758</v>
      </c>
      <c r="I779" t="s">
        <v>3840</v>
      </c>
      <c r="K779">
        <f t="shared" si="61"/>
        <v>0</v>
      </c>
      <c r="L779">
        <f t="shared" si="62"/>
        <v>0</v>
      </c>
      <c r="M779">
        <f t="shared" si="63"/>
        <v>0</v>
      </c>
      <c r="N779">
        <f t="shared" si="64"/>
        <v>0</v>
      </c>
      <c r="O779">
        <f t="shared" si="65"/>
        <v>0</v>
      </c>
    </row>
    <row r="780" spans="1:15">
      <c r="A780" t="s">
        <v>3841</v>
      </c>
      <c r="B780" t="s">
        <v>3842</v>
      </c>
      <c r="C780" t="s">
        <v>3758</v>
      </c>
      <c r="F780" t="s">
        <v>3841</v>
      </c>
      <c r="G780" t="s">
        <v>3842</v>
      </c>
      <c r="H780" t="s">
        <v>3758</v>
      </c>
      <c r="K780">
        <f t="shared" si="61"/>
        <v>0</v>
      </c>
      <c r="L780">
        <f t="shared" si="62"/>
        <v>0</v>
      </c>
      <c r="M780">
        <f t="shared" si="63"/>
        <v>0</v>
      </c>
      <c r="N780">
        <f t="shared" si="64"/>
        <v>0</v>
      </c>
      <c r="O780">
        <f t="shared" si="65"/>
        <v>0</v>
      </c>
    </row>
    <row r="781" spans="1:15">
      <c r="A781" t="s">
        <v>3843</v>
      </c>
      <c r="B781" t="s">
        <v>3844</v>
      </c>
      <c r="C781" t="s">
        <v>3758</v>
      </c>
      <c r="D781" t="s">
        <v>3845</v>
      </c>
      <c r="F781" t="s">
        <v>3843</v>
      </c>
      <c r="G781" t="s">
        <v>3844</v>
      </c>
      <c r="H781" t="s">
        <v>3758</v>
      </c>
      <c r="I781" t="s">
        <v>3845</v>
      </c>
      <c r="K781">
        <f t="shared" si="61"/>
        <v>0</v>
      </c>
      <c r="L781">
        <f t="shared" si="62"/>
        <v>0</v>
      </c>
      <c r="M781">
        <f t="shared" si="63"/>
        <v>0</v>
      </c>
      <c r="N781">
        <f t="shared" si="64"/>
        <v>0</v>
      </c>
      <c r="O781">
        <f t="shared" si="65"/>
        <v>0</v>
      </c>
    </row>
    <row r="782" spans="1:15">
      <c r="A782" t="s">
        <v>3846</v>
      </c>
      <c r="B782" t="s">
        <v>3847</v>
      </c>
      <c r="C782" t="s">
        <v>3758</v>
      </c>
      <c r="F782" t="s">
        <v>3846</v>
      </c>
      <c r="G782" t="s">
        <v>3847</v>
      </c>
      <c r="H782" t="s">
        <v>3758</v>
      </c>
      <c r="K782">
        <f t="shared" si="61"/>
        <v>0</v>
      </c>
      <c r="L782">
        <f t="shared" si="62"/>
        <v>0</v>
      </c>
      <c r="M782">
        <f t="shared" si="63"/>
        <v>0</v>
      </c>
      <c r="N782">
        <f t="shared" si="64"/>
        <v>0</v>
      </c>
      <c r="O782">
        <f t="shared" si="65"/>
        <v>0</v>
      </c>
    </row>
    <row r="783" spans="1:15">
      <c r="A783" t="s">
        <v>3848</v>
      </c>
      <c r="B783" t="s">
        <v>3849</v>
      </c>
      <c r="C783" t="s">
        <v>3758</v>
      </c>
      <c r="D783" t="s">
        <v>3850</v>
      </c>
      <c r="F783" t="s">
        <v>3848</v>
      </c>
      <c r="G783" t="s">
        <v>3849</v>
      </c>
      <c r="H783" t="s">
        <v>3758</v>
      </c>
      <c r="I783" t="s">
        <v>3850</v>
      </c>
      <c r="K783">
        <f t="shared" si="61"/>
        <v>0</v>
      </c>
      <c r="L783">
        <f t="shared" si="62"/>
        <v>0</v>
      </c>
      <c r="M783">
        <f t="shared" si="63"/>
        <v>0</v>
      </c>
      <c r="N783">
        <f t="shared" si="64"/>
        <v>0</v>
      </c>
      <c r="O783">
        <f t="shared" si="65"/>
        <v>0</v>
      </c>
    </row>
    <row r="784" spans="1:15">
      <c r="A784" t="s">
        <v>3851</v>
      </c>
      <c r="B784" t="s">
        <v>3852</v>
      </c>
      <c r="C784" t="s">
        <v>3758</v>
      </c>
      <c r="D784" t="s">
        <v>3853</v>
      </c>
      <c r="F784" t="s">
        <v>3851</v>
      </c>
      <c r="G784" t="s">
        <v>3852</v>
      </c>
      <c r="H784" t="s">
        <v>3758</v>
      </c>
      <c r="I784" t="s">
        <v>3853</v>
      </c>
      <c r="K784">
        <f t="shared" si="61"/>
        <v>0</v>
      </c>
      <c r="L784">
        <f t="shared" si="62"/>
        <v>0</v>
      </c>
      <c r="M784">
        <f t="shared" si="63"/>
        <v>0</v>
      </c>
      <c r="N784">
        <f t="shared" si="64"/>
        <v>0</v>
      </c>
      <c r="O784">
        <f t="shared" si="65"/>
        <v>0</v>
      </c>
    </row>
    <row r="785" spans="1:15">
      <c r="A785" t="s">
        <v>3854</v>
      </c>
      <c r="B785" t="s">
        <v>3855</v>
      </c>
      <c r="C785" t="s">
        <v>3758</v>
      </c>
      <c r="D785" t="s">
        <v>3856</v>
      </c>
      <c r="F785" t="s">
        <v>3854</v>
      </c>
      <c r="G785" t="s">
        <v>3855</v>
      </c>
      <c r="H785" t="s">
        <v>3758</v>
      </c>
      <c r="I785" t="s">
        <v>3856</v>
      </c>
      <c r="K785">
        <f t="shared" si="61"/>
        <v>0</v>
      </c>
      <c r="L785">
        <f t="shared" si="62"/>
        <v>0</v>
      </c>
      <c r="M785">
        <f t="shared" si="63"/>
        <v>0</v>
      </c>
      <c r="N785">
        <f t="shared" si="64"/>
        <v>0</v>
      </c>
      <c r="O785">
        <f t="shared" si="65"/>
        <v>0</v>
      </c>
    </row>
    <row r="786" spans="1:15">
      <c r="A786" t="s">
        <v>3857</v>
      </c>
      <c r="B786" t="s">
        <v>3858</v>
      </c>
      <c r="C786" t="s">
        <v>3758</v>
      </c>
      <c r="D786" t="s">
        <v>3859</v>
      </c>
      <c r="F786" t="s">
        <v>3857</v>
      </c>
      <c r="G786" t="s">
        <v>3858</v>
      </c>
      <c r="H786" t="s">
        <v>3758</v>
      </c>
      <c r="I786" t="s">
        <v>3859</v>
      </c>
      <c r="K786">
        <f t="shared" si="61"/>
        <v>0</v>
      </c>
      <c r="L786">
        <f t="shared" si="62"/>
        <v>0</v>
      </c>
      <c r="M786">
        <f t="shared" si="63"/>
        <v>0</v>
      </c>
      <c r="N786">
        <f t="shared" si="64"/>
        <v>0</v>
      </c>
      <c r="O786">
        <f t="shared" si="65"/>
        <v>0</v>
      </c>
    </row>
    <row r="787" spans="1:15">
      <c r="A787" t="s">
        <v>3860</v>
      </c>
      <c r="B787" t="s">
        <v>3861</v>
      </c>
      <c r="C787" t="s">
        <v>3758</v>
      </c>
      <c r="D787" t="s">
        <v>3862</v>
      </c>
      <c r="F787" t="s">
        <v>3860</v>
      </c>
      <c r="G787" t="s">
        <v>3861</v>
      </c>
      <c r="H787" t="s">
        <v>3758</v>
      </c>
      <c r="I787" t="s">
        <v>3862</v>
      </c>
      <c r="K787">
        <f t="shared" si="61"/>
        <v>0</v>
      </c>
      <c r="L787">
        <f t="shared" si="62"/>
        <v>0</v>
      </c>
      <c r="M787">
        <f t="shared" si="63"/>
        <v>0</v>
      </c>
      <c r="N787">
        <f t="shared" si="64"/>
        <v>0</v>
      </c>
      <c r="O787">
        <f t="shared" si="65"/>
        <v>0</v>
      </c>
    </row>
    <row r="788" spans="1:15">
      <c r="A788" t="s">
        <v>3863</v>
      </c>
      <c r="B788" t="s">
        <v>3864</v>
      </c>
      <c r="C788" t="s">
        <v>3758</v>
      </c>
      <c r="D788" t="s">
        <v>3865</v>
      </c>
      <c r="F788" t="s">
        <v>3863</v>
      </c>
      <c r="G788" t="s">
        <v>3864</v>
      </c>
      <c r="H788" t="s">
        <v>3758</v>
      </c>
      <c r="I788" t="s">
        <v>3865</v>
      </c>
      <c r="K788">
        <f t="shared" si="61"/>
        <v>0</v>
      </c>
      <c r="L788">
        <f t="shared" si="62"/>
        <v>0</v>
      </c>
      <c r="M788">
        <f t="shared" si="63"/>
        <v>0</v>
      </c>
      <c r="N788">
        <f t="shared" si="64"/>
        <v>0</v>
      </c>
      <c r="O788">
        <f t="shared" si="65"/>
        <v>0</v>
      </c>
    </row>
    <row r="789" spans="1:15">
      <c r="A789" t="s">
        <v>3866</v>
      </c>
      <c r="B789" t="s">
        <v>3867</v>
      </c>
      <c r="C789" t="s">
        <v>3758</v>
      </c>
      <c r="D789" t="s">
        <v>3868</v>
      </c>
      <c r="F789" t="s">
        <v>3866</v>
      </c>
      <c r="G789" t="s">
        <v>3867</v>
      </c>
      <c r="H789" t="s">
        <v>3758</v>
      </c>
      <c r="I789" t="s">
        <v>3868</v>
      </c>
      <c r="K789">
        <f t="shared" si="61"/>
        <v>0</v>
      </c>
      <c r="L789">
        <f t="shared" si="62"/>
        <v>0</v>
      </c>
      <c r="M789">
        <f t="shared" si="63"/>
        <v>0</v>
      </c>
      <c r="N789">
        <f t="shared" si="64"/>
        <v>0</v>
      </c>
      <c r="O789">
        <f t="shared" si="65"/>
        <v>0</v>
      </c>
    </row>
    <row r="790" spans="1:15">
      <c r="A790" t="s">
        <v>3869</v>
      </c>
      <c r="B790" t="s">
        <v>3870</v>
      </c>
      <c r="C790" t="s">
        <v>3758</v>
      </c>
      <c r="D790" t="s">
        <v>3871</v>
      </c>
      <c r="F790" t="s">
        <v>3869</v>
      </c>
      <c r="G790" t="s">
        <v>3870</v>
      </c>
      <c r="H790" t="s">
        <v>3758</v>
      </c>
      <c r="I790" t="s">
        <v>3871</v>
      </c>
      <c r="K790">
        <f t="shared" si="61"/>
        <v>0</v>
      </c>
      <c r="L790">
        <f t="shared" si="62"/>
        <v>0</v>
      </c>
      <c r="M790">
        <f t="shared" si="63"/>
        <v>0</v>
      </c>
      <c r="N790">
        <f t="shared" si="64"/>
        <v>0</v>
      </c>
      <c r="O790">
        <f t="shared" si="65"/>
        <v>0</v>
      </c>
    </row>
    <row r="791" spans="1:15">
      <c r="A791" t="s">
        <v>3872</v>
      </c>
      <c r="B791" t="s">
        <v>3873</v>
      </c>
      <c r="C791" t="s">
        <v>3758</v>
      </c>
      <c r="F791" t="s">
        <v>3872</v>
      </c>
      <c r="G791" t="s">
        <v>3873</v>
      </c>
      <c r="H791" t="s">
        <v>3758</v>
      </c>
      <c r="K791">
        <f t="shared" si="61"/>
        <v>0</v>
      </c>
      <c r="L791">
        <f t="shared" si="62"/>
        <v>0</v>
      </c>
      <c r="M791">
        <f t="shared" si="63"/>
        <v>0</v>
      </c>
      <c r="N791">
        <f t="shared" si="64"/>
        <v>0</v>
      </c>
      <c r="O791">
        <f t="shared" si="65"/>
        <v>0</v>
      </c>
    </row>
    <row r="792" spans="1:15">
      <c r="A792" t="s">
        <v>3874</v>
      </c>
      <c r="B792" t="s">
        <v>3875</v>
      </c>
      <c r="C792" t="s">
        <v>3758</v>
      </c>
      <c r="F792" t="s">
        <v>3874</v>
      </c>
      <c r="G792" t="s">
        <v>3875</v>
      </c>
      <c r="H792" t="s">
        <v>3758</v>
      </c>
      <c r="K792">
        <f t="shared" si="61"/>
        <v>0</v>
      </c>
      <c r="L792">
        <f t="shared" si="62"/>
        <v>0</v>
      </c>
      <c r="M792">
        <f t="shared" si="63"/>
        <v>0</v>
      </c>
      <c r="N792">
        <f t="shared" si="64"/>
        <v>0</v>
      </c>
      <c r="O792">
        <f t="shared" si="65"/>
        <v>0</v>
      </c>
    </row>
    <row r="793" spans="1:15">
      <c r="A793" t="s">
        <v>3876</v>
      </c>
      <c r="B793" t="s">
        <v>3877</v>
      </c>
      <c r="C793" t="s">
        <v>3758</v>
      </c>
      <c r="F793" t="s">
        <v>3876</v>
      </c>
      <c r="G793" t="s">
        <v>3877</v>
      </c>
      <c r="H793" t="s">
        <v>3758</v>
      </c>
      <c r="K793">
        <f t="shared" si="61"/>
        <v>0</v>
      </c>
      <c r="L793">
        <f t="shared" si="62"/>
        <v>0</v>
      </c>
      <c r="M793">
        <f t="shared" si="63"/>
        <v>0</v>
      </c>
      <c r="N793">
        <f t="shared" si="64"/>
        <v>0</v>
      </c>
      <c r="O793">
        <f t="shared" si="65"/>
        <v>0</v>
      </c>
    </row>
    <row r="794" spans="1:15">
      <c r="A794" t="s">
        <v>3878</v>
      </c>
      <c r="B794" t="s">
        <v>3879</v>
      </c>
      <c r="C794" t="s">
        <v>3758</v>
      </c>
      <c r="F794" t="s">
        <v>3878</v>
      </c>
      <c r="G794" t="s">
        <v>3879</v>
      </c>
      <c r="H794" t="s">
        <v>3758</v>
      </c>
      <c r="K794">
        <f t="shared" si="61"/>
        <v>0</v>
      </c>
      <c r="L794">
        <f t="shared" si="62"/>
        <v>0</v>
      </c>
      <c r="M794">
        <f t="shared" si="63"/>
        <v>0</v>
      </c>
      <c r="N794">
        <f t="shared" si="64"/>
        <v>0</v>
      </c>
      <c r="O794">
        <f t="shared" si="65"/>
        <v>0</v>
      </c>
    </row>
    <row r="795" spans="1:15">
      <c r="A795" t="s">
        <v>3880</v>
      </c>
      <c r="B795" t="s">
        <v>3881</v>
      </c>
      <c r="C795" t="s">
        <v>3758</v>
      </c>
      <c r="F795" t="s">
        <v>3880</v>
      </c>
      <c r="G795" t="s">
        <v>3881</v>
      </c>
      <c r="H795" t="s">
        <v>3758</v>
      </c>
      <c r="K795">
        <f t="shared" si="61"/>
        <v>0</v>
      </c>
      <c r="L795">
        <f t="shared" si="62"/>
        <v>0</v>
      </c>
      <c r="M795">
        <f t="shared" si="63"/>
        <v>0</v>
      </c>
      <c r="N795">
        <f t="shared" si="64"/>
        <v>0</v>
      </c>
      <c r="O795">
        <f t="shared" si="65"/>
        <v>0</v>
      </c>
    </row>
    <row r="796" spans="1:15">
      <c r="A796" t="s">
        <v>3882</v>
      </c>
      <c r="B796" t="s">
        <v>3883</v>
      </c>
      <c r="C796" t="s">
        <v>3758</v>
      </c>
      <c r="F796" t="s">
        <v>3882</v>
      </c>
      <c r="G796" t="s">
        <v>3883</v>
      </c>
      <c r="H796" t="s">
        <v>3758</v>
      </c>
      <c r="K796">
        <f t="shared" si="61"/>
        <v>0</v>
      </c>
      <c r="L796">
        <f t="shared" si="62"/>
        <v>0</v>
      </c>
      <c r="M796">
        <f t="shared" si="63"/>
        <v>0</v>
      </c>
      <c r="N796">
        <f t="shared" si="64"/>
        <v>0</v>
      </c>
      <c r="O796">
        <f t="shared" si="65"/>
        <v>0</v>
      </c>
    </row>
    <row r="797" spans="1:15">
      <c r="A797" t="s">
        <v>3884</v>
      </c>
      <c r="B797" t="s">
        <v>3885</v>
      </c>
      <c r="C797" t="s">
        <v>3758</v>
      </c>
      <c r="F797" t="s">
        <v>3884</v>
      </c>
      <c r="G797" t="s">
        <v>3885</v>
      </c>
      <c r="H797" t="s">
        <v>3758</v>
      </c>
      <c r="K797">
        <f t="shared" si="61"/>
        <v>0</v>
      </c>
      <c r="L797">
        <f t="shared" si="62"/>
        <v>0</v>
      </c>
      <c r="M797">
        <f t="shared" si="63"/>
        <v>0</v>
      </c>
      <c r="N797">
        <f t="shared" si="64"/>
        <v>0</v>
      </c>
      <c r="O797">
        <f t="shared" si="65"/>
        <v>0</v>
      </c>
    </row>
    <row r="798" spans="1:15">
      <c r="A798" t="s">
        <v>3886</v>
      </c>
      <c r="B798" t="s">
        <v>3887</v>
      </c>
      <c r="C798" t="s">
        <v>3758</v>
      </c>
      <c r="D798" t="s">
        <v>3888</v>
      </c>
      <c r="F798" t="s">
        <v>3886</v>
      </c>
      <c r="G798" t="s">
        <v>3887</v>
      </c>
      <c r="H798" t="s">
        <v>3758</v>
      </c>
      <c r="I798" t="s">
        <v>3888</v>
      </c>
      <c r="K798">
        <f t="shared" si="61"/>
        <v>0</v>
      </c>
      <c r="L798">
        <f t="shared" si="62"/>
        <v>0</v>
      </c>
      <c r="M798">
        <f t="shared" si="63"/>
        <v>0</v>
      </c>
      <c r="N798">
        <f t="shared" si="64"/>
        <v>0</v>
      </c>
      <c r="O798">
        <f t="shared" si="65"/>
        <v>0</v>
      </c>
    </row>
    <row r="799" spans="1:15">
      <c r="A799" t="s">
        <v>3889</v>
      </c>
      <c r="B799" t="s">
        <v>3890</v>
      </c>
      <c r="C799" t="s">
        <v>3758</v>
      </c>
      <c r="D799" t="s">
        <v>3891</v>
      </c>
      <c r="F799" t="s">
        <v>3889</v>
      </c>
      <c r="G799" t="s">
        <v>3890</v>
      </c>
      <c r="H799" t="s">
        <v>3758</v>
      </c>
      <c r="I799" t="s">
        <v>3891</v>
      </c>
      <c r="K799">
        <f t="shared" si="61"/>
        <v>0</v>
      </c>
      <c r="L799">
        <f t="shared" si="62"/>
        <v>0</v>
      </c>
      <c r="M799">
        <f t="shared" si="63"/>
        <v>0</v>
      </c>
      <c r="N799">
        <f t="shared" si="64"/>
        <v>0</v>
      </c>
      <c r="O799">
        <f t="shared" si="65"/>
        <v>0</v>
      </c>
    </row>
    <row r="800" spans="1:15">
      <c r="A800" t="s">
        <v>3892</v>
      </c>
      <c r="B800" t="s">
        <v>3893</v>
      </c>
      <c r="C800" t="s">
        <v>3758</v>
      </c>
      <c r="D800" t="s">
        <v>3894</v>
      </c>
      <c r="F800" t="s">
        <v>3892</v>
      </c>
      <c r="G800" t="s">
        <v>3893</v>
      </c>
      <c r="H800" t="s">
        <v>3758</v>
      </c>
      <c r="I800" t="s">
        <v>3894</v>
      </c>
      <c r="K800">
        <f t="shared" si="61"/>
        <v>0</v>
      </c>
      <c r="L800">
        <f t="shared" si="62"/>
        <v>0</v>
      </c>
      <c r="M800">
        <f t="shared" si="63"/>
        <v>0</v>
      </c>
      <c r="N800">
        <f t="shared" si="64"/>
        <v>0</v>
      </c>
      <c r="O800">
        <f t="shared" si="65"/>
        <v>0</v>
      </c>
    </row>
    <row r="801" spans="1:15">
      <c r="A801" t="s">
        <v>3895</v>
      </c>
      <c r="B801" t="s">
        <v>3896</v>
      </c>
      <c r="C801" t="s">
        <v>3758</v>
      </c>
      <c r="D801" t="s">
        <v>3897</v>
      </c>
      <c r="F801" t="s">
        <v>3895</v>
      </c>
      <c r="G801" t="s">
        <v>3896</v>
      </c>
      <c r="H801" t="s">
        <v>3758</v>
      </c>
      <c r="I801" t="s">
        <v>3897</v>
      </c>
      <c r="K801">
        <f t="shared" si="61"/>
        <v>0</v>
      </c>
      <c r="L801">
        <f t="shared" si="62"/>
        <v>0</v>
      </c>
      <c r="M801">
        <f t="shared" si="63"/>
        <v>0</v>
      </c>
      <c r="N801">
        <f t="shared" si="64"/>
        <v>0</v>
      </c>
      <c r="O801">
        <f t="shared" si="65"/>
        <v>0</v>
      </c>
    </row>
    <row r="802" spans="1:15">
      <c r="A802" t="s">
        <v>3898</v>
      </c>
      <c r="B802" t="s">
        <v>3899</v>
      </c>
      <c r="C802" t="s">
        <v>3758</v>
      </c>
      <c r="D802" t="s">
        <v>3900</v>
      </c>
      <c r="F802" t="s">
        <v>3898</v>
      </c>
      <c r="G802" t="s">
        <v>3899</v>
      </c>
      <c r="H802" t="s">
        <v>3758</v>
      </c>
      <c r="I802" t="s">
        <v>3900</v>
      </c>
      <c r="K802">
        <f t="shared" si="61"/>
        <v>0</v>
      </c>
      <c r="L802">
        <f t="shared" si="62"/>
        <v>0</v>
      </c>
      <c r="M802">
        <f t="shared" si="63"/>
        <v>0</v>
      </c>
      <c r="N802">
        <f t="shared" si="64"/>
        <v>0</v>
      </c>
      <c r="O802">
        <f t="shared" si="65"/>
        <v>0</v>
      </c>
    </row>
    <row r="803" spans="1:15">
      <c r="A803" t="s">
        <v>3901</v>
      </c>
      <c r="B803" t="s">
        <v>3902</v>
      </c>
      <c r="C803" t="s">
        <v>3758</v>
      </c>
      <c r="D803" t="s">
        <v>3903</v>
      </c>
      <c r="F803" t="s">
        <v>3901</v>
      </c>
      <c r="G803" t="s">
        <v>3902</v>
      </c>
      <c r="H803" t="s">
        <v>3758</v>
      </c>
      <c r="I803" t="s">
        <v>3903</v>
      </c>
      <c r="K803">
        <f t="shared" si="61"/>
        <v>0</v>
      </c>
      <c r="L803">
        <f t="shared" si="62"/>
        <v>0</v>
      </c>
      <c r="M803">
        <f t="shared" si="63"/>
        <v>0</v>
      </c>
      <c r="N803">
        <f t="shared" si="64"/>
        <v>0</v>
      </c>
      <c r="O803">
        <f t="shared" si="65"/>
        <v>0</v>
      </c>
    </row>
    <row r="804" spans="1:15">
      <c r="A804" t="s">
        <v>3904</v>
      </c>
      <c r="B804" t="s">
        <v>3905</v>
      </c>
      <c r="C804" t="s">
        <v>3758</v>
      </c>
      <c r="D804" t="s">
        <v>3906</v>
      </c>
      <c r="F804" t="s">
        <v>3904</v>
      </c>
      <c r="G804" t="s">
        <v>3905</v>
      </c>
      <c r="H804" t="s">
        <v>3758</v>
      </c>
      <c r="I804" t="s">
        <v>3906</v>
      </c>
      <c r="K804">
        <f t="shared" si="61"/>
        <v>0</v>
      </c>
      <c r="L804">
        <f t="shared" si="62"/>
        <v>0</v>
      </c>
      <c r="M804">
        <f t="shared" si="63"/>
        <v>0</v>
      </c>
      <c r="N804">
        <f t="shared" si="64"/>
        <v>0</v>
      </c>
      <c r="O804">
        <f t="shared" si="65"/>
        <v>0</v>
      </c>
    </row>
    <row r="805" spans="1:15">
      <c r="A805" t="s">
        <v>3907</v>
      </c>
      <c r="B805" t="s">
        <v>3908</v>
      </c>
      <c r="C805" t="s">
        <v>3758</v>
      </c>
      <c r="D805" t="s">
        <v>3909</v>
      </c>
      <c r="F805" t="s">
        <v>3907</v>
      </c>
      <c r="G805" t="s">
        <v>3908</v>
      </c>
      <c r="H805" t="s">
        <v>3758</v>
      </c>
      <c r="I805" t="s">
        <v>3909</v>
      </c>
      <c r="K805">
        <f t="shared" si="61"/>
        <v>0</v>
      </c>
      <c r="L805">
        <f t="shared" si="62"/>
        <v>0</v>
      </c>
      <c r="M805">
        <f t="shared" si="63"/>
        <v>0</v>
      </c>
      <c r="N805">
        <f t="shared" si="64"/>
        <v>0</v>
      </c>
      <c r="O805">
        <f t="shared" si="65"/>
        <v>0</v>
      </c>
    </row>
    <row r="806" spans="1:15">
      <c r="A806" t="s">
        <v>3910</v>
      </c>
      <c r="B806" t="s">
        <v>3911</v>
      </c>
      <c r="C806" t="s">
        <v>3758</v>
      </c>
      <c r="D806" t="s">
        <v>3912</v>
      </c>
      <c r="F806" t="s">
        <v>3910</v>
      </c>
      <c r="G806" t="s">
        <v>3911</v>
      </c>
      <c r="H806" t="s">
        <v>3758</v>
      </c>
      <c r="I806" t="s">
        <v>3912</v>
      </c>
      <c r="K806">
        <f t="shared" si="61"/>
        <v>0</v>
      </c>
      <c r="L806">
        <f t="shared" si="62"/>
        <v>0</v>
      </c>
      <c r="M806">
        <f t="shared" si="63"/>
        <v>0</v>
      </c>
      <c r="N806">
        <f t="shared" si="64"/>
        <v>0</v>
      </c>
      <c r="O806">
        <f t="shared" si="65"/>
        <v>0</v>
      </c>
    </row>
    <row r="807" spans="1:15">
      <c r="A807" t="s">
        <v>3913</v>
      </c>
      <c r="B807" t="s">
        <v>3914</v>
      </c>
      <c r="C807" t="s">
        <v>3758</v>
      </c>
      <c r="D807" t="s">
        <v>3915</v>
      </c>
      <c r="F807" t="s">
        <v>3913</v>
      </c>
      <c r="G807" t="s">
        <v>3914</v>
      </c>
      <c r="H807" t="s">
        <v>3758</v>
      </c>
      <c r="I807" t="s">
        <v>3915</v>
      </c>
      <c r="K807">
        <f t="shared" si="61"/>
        <v>0</v>
      </c>
      <c r="L807">
        <f t="shared" si="62"/>
        <v>0</v>
      </c>
      <c r="M807">
        <f t="shared" si="63"/>
        <v>0</v>
      </c>
      <c r="N807">
        <f t="shared" si="64"/>
        <v>0</v>
      </c>
      <c r="O807">
        <f t="shared" si="65"/>
        <v>0</v>
      </c>
    </row>
    <row r="808" spans="1:15">
      <c r="A808" t="s">
        <v>3916</v>
      </c>
      <c r="B808" t="s">
        <v>3917</v>
      </c>
      <c r="C808" t="s">
        <v>3758</v>
      </c>
      <c r="D808" t="s">
        <v>3918</v>
      </c>
      <c r="F808" t="s">
        <v>3916</v>
      </c>
      <c r="G808" t="s">
        <v>3917</v>
      </c>
      <c r="H808" t="s">
        <v>3758</v>
      </c>
      <c r="I808" t="s">
        <v>3918</v>
      </c>
      <c r="K808">
        <f t="shared" si="61"/>
        <v>0</v>
      </c>
      <c r="L808">
        <f t="shared" si="62"/>
        <v>0</v>
      </c>
      <c r="M808">
        <f t="shared" si="63"/>
        <v>0</v>
      </c>
      <c r="N808">
        <f t="shared" si="64"/>
        <v>0</v>
      </c>
      <c r="O808">
        <f t="shared" si="65"/>
        <v>0</v>
      </c>
    </row>
    <row r="809" spans="1:15">
      <c r="A809" t="s">
        <v>3919</v>
      </c>
      <c r="B809" t="s">
        <v>3920</v>
      </c>
      <c r="C809" t="s">
        <v>3758</v>
      </c>
      <c r="D809" t="s">
        <v>3921</v>
      </c>
      <c r="F809" t="s">
        <v>3919</v>
      </c>
      <c r="G809" t="s">
        <v>3920</v>
      </c>
      <c r="H809" t="s">
        <v>3758</v>
      </c>
      <c r="I809" t="s">
        <v>3921</v>
      </c>
      <c r="K809">
        <f t="shared" si="61"/>
        <v>0</v>
      </c>
      <c r="L809">
        <f t="shared" si="62"/>
        <v>0</v>
      </c>
      <c r="M809">
        <f t="shared" si="63"/>
        <v>0</v>
      </c>
      <c r="N809">
        <f t="shared" si="64"/>
        <v>0</v>
      </c>
      <c r="O809">
        <f t="shared" si="65"/>
        <v>0</v>
      </c>
    </row>
    <row r="810" spans="1:15">
      <c r="A810" t="s">
        <v>3922</v>
      </c>
      <c r="B810" t="s">
        <v>3923</v>
      </c>
      <c r="C810" t="s">
        <v>3758</v>
      </c>
      <c r="F810" t="s">
        <v>3922</v>
      </c>
      <c r="G810" t="s">
        <v>3923</v>
      </c>
      <c r="H810" t="s">
        <v>3758</v>
      </c>
      <c r="K810">
        <f t="shared" si="61"/>
        <v>0</v>
      </c>
      <c r="L810">
        <f t="shared" si="62"/>
        <v>0</v>
      </c>
      <c r="M810">
        <f t="shared" si="63"/>
        <v>0</v>
      </c>
      <c r="N810">
        <f t="shared" si="64"/>
        <v>0</v>
      </c>
      <c r="O810">
        <f t="shared" si="65"/>
        <v>0</v>
      </c>
    </row>
    <row r="811" spans="1:15">
      <c r="A811" t="s">
        <v>3924</v>
      </c>
      <c r="B811" t="s">
        <v>3925</v>
      </c>
      <c r="C811" t="s">
        <v>3758</v>
      </c>
      <c r="F811" t="s">
        <v>3924</v>
      </c>
      <c r="G811" t="s">
        <v>3925</v>
      </c>
      <c r="H811" t="s">
        <v>3758</v>
      </c>
      <c r="K811">
        <f t="shared" si="61"/>
        <v>0</v>
      </c>
      <c r="L811">
        <f t="shared" si="62"/>
        <v>0</v>
      </c>
      <c r="M811">
        <f t="shared" si="63"/>
        <v>0</v>
      </c>
      <c r="N811">
        <f t="shared" si="64"/>
        <v>0</v>
      </c>
      <c r="O811">
        <f t="shared" si="65"/>
        <v>0</v>
      </c>
    </row>
    <row r="812" spans="1:15">
      <c r="A812" t="s">
        <v>3926</v>
      </c>
      <c r="B812" t="s">
        <v>3927</v>
      </c>
      <c r="C812" t="s">
        <v>3758</v>
      </c>
      <c r="F812" t="s">
        <v>3926</v>
      </c>
      <c r="G812" t="s">
        <v>3927</v>
      </c>
      <c r="H812" t="s">
        <v>3758</v>
      </c>
      <c r="K812">
        <f t="shared" si="61"/>
        <v>0</v>
      </c>
      <c r="L812">
        <f t="shared" si="62"/>
        <v>0</v>
      </c>
      <c r="M812">
        <f t="shared" si="63"/>
        <v>0</v>
      </c>
      <c r="N812">
        <f t="shared" si="64"/>
        <v>0</v>
      </c>
      <c r="O812">
        <f t="shared" si="65"/>
        <v>0</v>
      </c>
    </row>
    <row r="813" spans="1:15">
      <c r="A813" t="s">
        <v>3928</v>
      </c>
      <c r="B813" t="s">
        <v>3929</v>
      </c>
      <c r="C813" t="s">
        <v>3758</v>
      </c>
      <c r="F813" t="s">
        <v>3928</v>
      </c>
      <c r="G813" t="s">
        <v>3929</v>
      </c>
      <c r="H813" t="s">
        <v>3758</v>
      </c>
      <c r="K813">
        <f t="shared" si="61"/>
        <v>0</v>
      </c>
      <c r="L813">
        <f t="shared" si="62"/>
        <v>0</v>
      </c>
      <c r="M813">
        <f t="shared" si="63"/>
        <v>0</v>
      </c>
      <c r="N813">
        <f t="shared" si="64"/>
        <v>0</v>
      </c>
      <c r="O813">
        <f t="shared" si="65"/>
        <v>0</v>
      </c>
    </row>
    <row r="814" spans="1:15">
      <c r="A814" t="s">
        <v>3930</v>
      </c>
      <c r="B814" t="s">
        <v>3931</v>
      </c>
      <c r="C814" t="s">
        <v>3758</v>
      </c>
      <c r="D814" t="s">
        <v>3932</v>
      </c>
      <c r="F814" t="s">
        <v>3930</v>
      </c>
      <c r="G814" t="s">
        <v>3931</v>
      </c>
      <c r="H814" t="s">
        <v>3758</v>
      </c>
      <c r="I814" t="s">
        <v>3932</v>
      </c>
      <c r="K814">
        <f t="shared" si="61"/>
        <v>0</v>
      </c>
      <c r="L814">
        <f t="shared" si="62"/>
        <v>0</v>
      </c>
      <c r="M814">
        <f t="shared" si="63"/>
        <v>0</v>
      </c>
      <c r="N814">
        <f t="shared" si="64"/>
        <v>0</v>
      </c>
      <c r="O814">
        <f t="shared" si="65"/>
        <v>0</v>
      </c>
    </row>
    <row r="815" spans="1:15">
      <c r="A815" t="s">
        <v>3933</v>
      </c>
      <c r="B815" t="s">
        <v>3934</v>
      </c>
      <c r="C815" t="s">
        <v>3758</v>
      </c>
      <c r="D815" t="s">
        <v>3935</v>
      </c>
      <c r="F815" t="s">
        <v>3933</v>
      </c>
      <c r="G815" t="s">
        <v>3934</v>
      </c>
      <c r="H815" t="s">
        <v>3758</v>
      </c>
      <c r="I815" t="s">
        <v>3935</v>
      </c>
      <c r="K815">
        <f t="shared" si="61"/>
        <v>0</v>
      </c>
      <c r="L815">
        <f t="shared" si="62"/>
        <v>0</v>
      </c>
      <c r="M815">
        <f t="shared" si="63"/>
        <v>0</v>
      </c>
      <c r="N815">
        <f t="shared" si="64"/>
        <v>0</v>
      </c>
      <c r="O815">
        <f t="shared" si="65"/>
        <v>0</v>
      </c>
    </row>
    <row r="816" spans="1:15">
      <c r="A816" t="s">
        <v>3936</v>
      </c>
      <c r="B816" t="s">
        <v>3937</v>
      </c>
      <c r="C816" t="s">
        <v>3758</v>
      </c>
      <c r="F816" t="s">
        <v>3936</v>
      </c>
      <c r="G816" t="s">
        <v>3937</v>
      </c>
      <c r="H816" t="s">
        <v>3758</v>
      </c>
      <c r="K816">
        <f t="shared" si="61"/>
        <v>0</v>
      </c>
      <c r="L816">
        <f t="shared" si="62"/>
        <v>0</v>
      </c>
      <c r="M816">
        <f t="shared" si="63"/>
        <v>0</v>
      </c>
      <c r="N816">
        <f t="shared" si="64"/>
        <v>0</v>
      </c>
      <c r="O816">
        <f t="shared" si="65"/>
        <v>0</v>
      </c>
    </row>
    <row r="817" spans="1:15">
      <c r="A817" t="s">
        <v>3938</v>
      </c>
      <c r="B817" t="s">
        <v>3939</v>
      </c>
      <c r="C817" t="s">
        <v>3758</v>
      </c>
      <c r="D817" t="s">
        <v>3940</v>
      </c>
      <c r="F817" t="s">
        <v>3938</v>
      </c>
      <c r="G817" t="s">
        <v>3939</v>
      </c>
      <c r="H817" t="s">
        <v>3758</v>
      </c>
      <c r="I817" t="s">
        <v>3940</v>
      </c>
      <c r="K817">
        <f t="shared" si="61"/>
        <v>0</v>
      </c>
      <c r="L817">
        <f t="shared" si="62"/>
        <v>0</v>
      </c>
      <c r="M817">
        <f t="shared" si="63"/>
        <v>0</v>
      </c>
      <c r="N817">
        <f t="shared" si="64"/>
        <v>0</v>
      </c>
      <c r="O817">
        <f t="shared" si="65"/>
        <v>0</v>
      </c>
    </row>
    <row r="818" spans="1:15">
      <c r="A818" t="s">
        <v>3941</v>
      </c>
      <c r="B818" t="s">
        <v>3942</v>
      </c>
      <c r="C818" t="s">
        <v>3758</v>
      </c>
      <c r="D818" t="s">
        <v>3943</v>
      </c>
      <c r="F818" t="s">
        <v>3941</v>
      </c>
      <c r="G818" t="s">
        <v>3942</v>
      </c>
      <c r="H818" t="s">
        <v>3758</v>
      </c>
      <c r="I818" t="s">
        <v>3943</v>
      </c>
      <c r="K818">
        <f t="shared" si="61"/>
        <v>0</v>
      </c>
      <c r="L818">
        <f t="shared" si="62"/>
        <v>0</v>
      </c>
      <c r="M818">
        <f t="shared" si="63"/>
        <v>0</v>
      </c>
      <c r="N818">
        <f t="shared" si="64"/>
        <v>0</v>
      </c>
      <c r="O818">
        <f t="shared" si="65"/>
        <v>0</v>
      </c>
    </row>
    <row r="819" spans="1:15">
      <c r="A819" t="s">
        <v>3944</v>
      </c>
      <c r="B819" t="s">
        <v>3945</v>
      </c>
      <c r="C819" t="s">
        <v>3758</v>
      </c>
      <c r="D819" t="s">
        <v>3946</v>
      </c>
      <c r="F819" t="s">
        <v>3944</v>
      </c>
      <c r="G819" t="s">
        <v>3945</v>
      </c>
      <c r="H819" t="s">
        <v>3758</v>
      </c>
      <c r="I819" t="s">
        <v>3946</v>
      </c>
      <c r="K819">
        <f t="shared" si="61"/>
        <v>0</v>
      </c>
      <c r="L819">
        <f t="shared" si="62"/>
        <v>0</v>
      </c>
      <c r="M819">
        <f t="shared" si="63"/>
        <v>0</v>
      </c>
      <c r="N819">
        <f t="shared" si="64"/>
        <v>0</v>
      </c>
      <c r="O819">
        <f t="shared" si="65"/>
        <v>0</v>
      </c>
    </row>
    <row r="820" spans="1:15">
      <c r="A820" t="s">
        <v>3947</v>
      </c>
      <c r="B820" t="s">
        <v>3948</v>
      </c>
      <c r="C820" t="s">
        <v>3758</v>
      </c>
      <c r="D820" t="s">
        <v>3949</v>
      </c>
      <c r="F820" t="s">
        <v>3947</v>
      </c>
      <c r="G820" t="s">
        <v>3948</v>
      </c>
      <c r="H820" t="s">
        <v>3758</v>
      </c>
      <c r="I820" t="s">
        <v>3949</v>
      </c>
      <c r="K820">
        <f t="shared" si="61"/>
        <v>0</v>
      </c>
      <c r="L820">
        <f t="shared" si="62"/>
        <v>0</v>
      </c>
      <c r="M820">
        <f t="shared" si="63"/>
        <v>0</v>
      </c>
      <c r="N820">
        <f t="shared" si="64"/>
        <v>0</v>
      </c>
      <c r="O820">
        <f t="shared" si="65"/>
        <v>0</v>
      </c>
    </row>
    <row r="821" spans="1:15">
      <c r="A821" t="s">
        <v>3950</v>
      </c>
      <c r="B821" t="s">
        <v>3951</v>
      </c>
      <c r="C821" t="s">
        <v>3758</v>
      </c>
      <c r="D821" t="s">
        <v>3952</v>
      </c>
      <c r="F821" t="s">
        <v>3950</v>
      </c>
      <c r="G821" t="s">
        <v>3951</v>
      </c>
      <c r="H821" t="s">
        <v>3758</v>
      </c>
      <c r="I821" t="s">
        <v>3952</v>
      </c>
      <c r="K821">
        <f t="shared" si="61"/>
        <v>0</v>
      </c>
      <c r="L821">
        <f t="shared" si="62"/>
        <v>0</v>
      </c>
      <c r="M821">
        <f t="shared" si="63"/>
        <v>0</v>
      </c>
      <c r="N821">
        <f t="shared" si="64"/>
        <v>0</v>
      </c>
      <c r="O821">
        <f t="shared" si="65"/>
        <v>0</v>
      </c>
    </row>
    <row r="822" spans="1:15">
      <c r="A822" t="s">
        <v>3953</v>
      </c>
      <c r="B822" t="s">
        <v>3954</v>
      </c>
      <c r="C822" t="s">
        <v>3758</v>
      </c>
      <c r="D822" t="s">
        <v>3955</v>
      </c>
      <c r="F822" t="s">
        <v>3953</v>
      </c>
      <c r="G822" t="s">
        <v>3954</v>
      </c>
      <c r="H822" t="s">
        <v>3758</v>
      </c>
      <c r="I822" t="s">
        <v>3955</v>
      </c>
      <c r="K822">
        <f t="shared" si="61"/>
        <v>0</v>
      </c>
      <c r="L822">
        <f t="shared" si="62"/>
        <v>0</v>
      </c>
      <c r="M822">
        <f t="shared" si="63"/>
        <v>0</v>
      </c>
      <c r="N822">
        <f t="shared" si="64"/>
        <v>0</v>
      </c>
      <c r="O822">
        <f t="shared" si="65"/>
        <v>0</v>
      </c>
    </row>
    <row r="823" spans="1:15">
      <c r="A823" t="s">
        <v>3956</v>
      </c>
      <c r="B823" t="s">
        <v>3957</v>
      </c>
      <c r="C823" t="s">
        <v>3758</v>
      </c>
      <c r="F823" t="s">
        <v>3956</v>
      </c>
      <c r="G823" t="s">
        <v>3957</v>
      </c>
      <c r="H823" t="s">
        <v>3758</v>
      </c>
      <c r="K823">
        <f t="shared" si="61"/>
        <v>0</v>
      </c>
      <c r="L823">
        <f t="shared" si="62"/>
        <v>0</v>
      </c>
      <c r="M823">
        <f t="shared" si="63"/>
        <v>0</v>
      </c>
      <c r="N823">
        <f t="shared" si="64"/>
        <v>0</v>
      </c>
      <c r="O823">
        <f t="shared" si="65"/>
        <v>0</v>
      </c>
    </row>
    <row r="824" spans="1:15">
      <c r="A824" t="s">
        <v>3958</v>
      </c>
      <c r="B824" t="s">
        <v>3959</v>
      </c>
      <c r="C824" t="s">
        <v>3758</v>
      </c>
      <c r="F824" t="s">
        <v>3958</v>
      </c>
      <c r="G824" t="s">
        <v>3959</v>
      </c>
      <c r="H824" t="s">
        <v>3758</v>
      </c>
      <c r="K824">
        <f t="shared" si="61"/>
        <v>0</v>
      </c>
      <c r="L824">
        <f t="shared" si="62"/>
        <v>0</v>
      </c>
      <c r="M824">
        <f t="shared" si="63"/>
        <v>0</v>
      </c>
      <c r="N824">
        <f t="shared" si="64"/>
        <v>0</v>
      </c>
      <c r="O824">
        <f t="shared" si="65"/>
        <v>0</v>
      </c>
    </row>
    <row r="825" spans="1:15">
      <c r="A825" t="s">
        <v>3960</v>
      </c>
      <c r="B825" t="s">
        <v>3961</v>
      </c>
      <c r="C825" t="s">
        <v>3758</v>
      </c>
      <c r="F825" t="s">
        <v>3960</v>
      </c>
      <c r="G825" t="s">
        <v>3961</v>
      </c>
      <c r="H825" t="s">
        <v>3758</v>
      </c>
      <c r="K825">
        <f t="shared" si="61"/>
        <v>0</v>
      </c>
      <c r="L825">
        <f t="shared" si="62"/>
        <v>0</v>
      </c>
      <c r="M825">
        <f t="shared" si="63"/>
        <v>0</v>
      </c>
      <c r="N825">
        <f t="shared" si="64"/>
        <v>0</v>
      </c>
      <c r="O825">
        <f t="shared" si="65"/>
        <v>0</v>
      </c>
    </row>
    <row r="826" spans="1:15">
      <c r="A826" t="s">
        <v>3962</v>
      </c>
      <c r="B826" t="s">
        <v>3963</v>
      </c>
      <c r="C826" t="s">
        <v>3758</v>
      </c>
      <c r="D826" t="s">
        <v>3964</v>
      </c>
      <c r="F826" t="s">
        <v>3962</v>
      </c>
      <c r="G826" t="s">
        <v>3963</v>
      </c>
      <c r="H826" t="s">
        <v>3758</v>
      </c>
      <c r="I826" t="s">
        <v>3964</v>
      </c>
      <c r="K826">
        <f t="shared" si="61"/>
        <v>0</v>
      </c>
      <c r="L826">
        <f t="shared" si="62"/>
        <v>0</v>
      </c>
      <c r="M826">
        <f t="shared" si="63"/>
        <v>0</v>
      </c>
      <c r="N826">
        <f t="shared" si="64"/>
        <v>0</v>
      </c>
      <c r="O826">
        <f t="shared" si="65"/>
        <v>0</v>
      </c>
    </row>
    <row r="827" spans="1:15">
      <c r="A827" t="s">
        <v>3965</v>
      </c>
      <c r="B827" t="s">
        <v>3966</v>
      </c>
      <c r="C827" t="s">
        <v>3758</v>
      </c>
      <c r="D827" t="s">
        <v>3967</v>
      </c>
      <c r="F827" t="s">
        <v>3965</v>
      </c>
      <c r="G827" t="s">
        <v>3966</v>
      </c>
      <c r="H827" t="s">
        <v>3758</v>
      </c>
      <c r="I827" t="s">
        <v>3967</v>
      </c>
      <c r="K827">
        <f t="shared" si="61"/>
        <v>0</v>
      </c>
      <c r="L827">
        <f t="shared" si="62"/>
        <v>0</v>
      </c>
      <c r="M827">
        <f t="shared" si="63"/>
        <v>0</v>
      </c>
      <c r="N827">
        <f t="shared" si="64"/>
        <v>0</v>
      </c>
      <c r="O827">
        <f t="shared" si="65"/>
        <v>0</v>
      </c>
    </row>
    <row r="828" spans="1:15">
      <c r="A828" t="s">
        <v>3968</v>
      </c>
      <c r="B828" t="s">
        <v>3969</v>
      </c>
      <c r="C828" t="s">
        <v>3758</v>
      </c>
      <c r="D828" t="s">
        <v>3970</v>
      </c>
      <c r="F828" t="s">
        <v>3968</v>
      </c>
      <c r="G828" t="s">
        <v>3969</v>
      </c>
      <c r="H828" t="s">
        <v>3758</v>
      </c>
      <c r="I828" t="s">
        <v>3970</v>
      </c>
      <c r="K828">
        <f t="shared" si="61"/>
        <v>0</v>
      </c>
      <c r="L828">
        <f t="shared" si="62"/>
        <v>0</v>
      </c>
      <c r="M828">
        <f t="shared" si="63"/>
        <v>0</v>
      </c>
      <c r="N828">
        <f t="shared" si="64"/>
        <v>0</v>
      </c>
      <c r="O828">
        <f t="shared" si="65"/>
        <v>0</v>
      </c>
    </row>
    <row r="829" spans="1:15">
      <c r="A829" t="s">
        <v>3971</v>
      </c>
      <c r="B829" t="s">
        <v>3972</v>
      </c>
      <c r="C829" t="s">
        <v>3758</v>
      </c>
      <c r="D829" t="s">
        <v>3973</v>
      </c>
      <c r="F829" t="s">
        <v>3971</v>
      </c>
      <c r="G829" t="s">
        <v>3972</v>
      </c>
      <c r="H829" t="s">
        <v>3758</v>
      </c>
      <c r="I829" t="s">
        <v>3973</v>
      </c>
      <c r="K829">
        <f t="shared" si="61"/>
        <v>0</v>
      </c>
      <c r="L829">
        <f t="shared" si="62"/>
        <v>0</v>
      </c>
      <c r="M829">
        <f t="shared" si="63"/>
        <v>0</v>
      </c>
      <c r="N829">
        <f t="shared" si="64"/>
        <v>0</v>
      </c>
      <c r="O829">
        <f t="shared" si="65"/>
        <v>0</v>
      </c>
    </row>
    <row r="830" spans="1:15">
      <c r="A830" t="s">
        <v>3974</v>
      </c>
      <c r="B830" t="s">
        <v>3975</v>
      </c>
      <c r="C830" t="s">
        <v>3758</v>
      </c>
      <c r="F830" t="s">
        <v>3974</v>
      </c>
      <c r="G830" t="s">
        <v>3975</v>
      </c>
      <c r="H830" t="s">
        <v>3758</v>
      </c>
      <c r="K830">
        <f t="shared" si="61"/>
        <v>0</v>
      </c>
      <c r="L830">
        <f t="shared" si="62"/>
        <v>0</v>
      </c>
      <c r="M830">
        <f t="shared" si="63"/>
        <v>0</v>
      </c>
      <c r="N830">
        <f t="shared" si="64"/>
        <v>0</v>
      </c>
      <c r="O830">
        <f t="shared" si="65"/>
        <v>0</v>
      </c>
    </row>
    <row r="831" spans="1:15">
      <c r="A831" t="s">
        <v>3976</v>
      </c>
      <c r="B831" t="s">
        <v>3977</v>
      </c>
      <c r="C831" t="s">
        <v>3758</v>
      </c>
      <c r="F831" t="s">
        <v>3976</v>
      </c>
      <c r="G831" t="s">
        <v>3977</v>
      </c>
      <c r="H831" t="s">
        <v>3758</v>
      </c>
      <c r="K831">
        <f t="shared" si="61"/>
        <v>0</v>
      </c>
      <c r="L831">
        <f t="shared" si="62"/>
        <v>0</v>
      </c>
      <c r="M831">
        <f t="shared" si="63"/>
        <v>0</v>
      </c>
      <c r="N831">
        <f t="shared" si="64"/>
        <v>0</v>
      </c>
      <c r="O831">
        <f t="shared" si="65"/>
        <v>0</v>
      </c>
    </row>
    <row r="832" spans="1:15">
      <c r="A832" t="s">
        <v>3978</v>
      </c>
      <c r="B832" t="s">
        <v>3979</v>
      </c>
      <c r="C832" t="s">
        <v>3758</v>
      </c>
      <c r="F832" t="s">
        <v>3978</v>
      </c>
      <c r="G832" t="s">
        <v>3979</v>
      </c>
      <c r="H832" t="s">
        <v>3758</v>
      </c>
      <c r="K832">
        <f t="shared" si="61"/>
        <v>0</v>
      </c>
      <c r="L832">
        <f t="shared" si="62"/>
        <v>0</v>
      </c>
      <c r="M832">
        <f t="shared" si="63"/>
        <v>0</v>
      </c>
      <c r="N832">
        <f t="shared" si="64"/>
        <v>0</v>
      </c>
      <c r="O832">
        <f t="shared" si="65"/>
        <v>0</v>
      </c>
    </row>
    <row r="833" spans="1:15">
      <c r="A833" t="s">
        <v>3980</v>
      </c>
      <c r="B833" t="s">
        <v>3981</v>
      </c>
      <c r="C833" t="s">
        <v>3758</v>
      </c>
      <c r="F833" t="s">
        <v>3980</v>
      </c>
      <c r="G833" t="s">
        <v>3981</v>
      </c>
      <c r="H833" t="s">
        <v>3758</v>
      </c>
      <c r="K833">
        <f t="shared" si="61"/>
        <v>0</v>
      </c>
      <c r="L833">
        <f t="shared" si="62"/>
        <v>0</v>
      </c>
      <c r="M833">
        <f t="shared" si="63"/>
        <v>0</v>
      </c>
      <c r="N833">
        <f t="shared" si="64"/>
        <v>0</v>
      </c>
      <c r="O833">
        <f t="shared" si="65"/>
        <v>0</v>
      </c>
    </row>
    <row r="834" spans="1:15">
      <c r="A834" t="s">
        <v>3982</v>
      </c>
      <c r="B834" t="s">
        <v>3983</v>
      </c>
      <c r="C834" t="s">
        <v>3758</v>
      </c>
      <c r="F834" t="s">
        <v>3982</v>
      </c>
      <c r="G834" t="s">
        <v>3983</v>
      </c>
      <c r="H834" t="s">
        <v>3758</v>
      </c>
      <c r="K834">
        <f t="shared" ref="K834:K897" si="66">IF(A834&lt;&gt;F834,1,0)</f>
        <v>0</v>
      </c>
      <c r="L834">
        <f t="shared" ref="L834:L897" si="67">IF(B834&lt;&gt;G834,1,0)</f>
        <v>0</v>
      </c>
      <c r="M834">
        <f t="shared" ref="M834:M897" si="68">IF(C834&lt;&gt;H834,1,0)</f>
        <v>0</v>
      </c>
      <c r="N834">
        <f t="shared" ref="N834:N897" si="69">IF(D834&lt;&gt;I834,1,0)</f>
        <v>0</v>
      </c>
      <c r="O834">
        <f t="shared" ref="O834:O897" si="70">IF(E834&lt;&gt;J834,1,0)</f>
        <v>0</v>
      </c>
    </row>
    <row r="835" spans="1:15">
      <c r="A835" t="s">
        <v>3984</v>
      </c>
      <c r="B835" t="s">
        <v>3985</v>
      </c>
      <c r="C835" t="s">
        <v>3758</v>
      </c>
      <c r="F835" t="s">
        <v>3984</v>
      </c>
      <c r="G835" t="s">
        <v>3985</v>
      </c>
      <c r="H835" t="s">
        <v>3758</v>
      </c>
      <c r="K835">
        <f t="shared" si="66"/>
        <v>0</v>
      </c>
      <c r="L835">
        <f t="shared" si="67"/>
        <v>0</v>
      </c>
      <c r="M835">
        <f t="shared" si="68"/>
        <v>0</v>
      </c>
      <c r="N835">
        <f t="shared" si="69"/>
        <v>0</v>
      </c>
      <c r="O835">
        <f t="shared" si="70"/>
        <v>0</v>
      </c>
    </row>
    <row r="836" spans="1:15">
      <c r="A836" t="s">
        <v>3986</v>
      </c>
      <c r="B836" t="s">
        <v>3987</v>
      </c>
      <c r="C836" t="s">
        <v>3758</v>
      </c>
      <c r="D836" t="s">
        <v>3988</v>
      </c>
      <c r="F836" t="s">
        <v>3986</v>
      </c>
      <c r="G836" t="s">
        <v>3987</v>
      </c>
      <c r="H836" t="s">
        <v>3758</v>
      </c>
      <c r="I836" t="s">
        <v>3988</v>
      </c>
      <c r="K836">
        <f t="shared" si="66"/>
        <v>0</v>
      </c>
      <c r="L836">
        <f t="shared" si="67"/>
        <v>0</v>
      </c>
      <c r="M836">
        <f t="shared" si="68"/>
        <v>0</v>
      </c>
      <c r="N836">
        <f t="shared" si="69"/>
        <v>0</v>
      </c>
      <c r="O836">
        <f t="shared" si="70"/>
        <v>0</v>
      </c>
    </row>
    <row r="837" spans="1:15">
      <c r="A837" t="s">
        <v>3989</v>
      </c>
      <c r="B837" t="s">
        <v>3990</v>
      </c>
      <c r="C837" t="s">
        <v>3758</v>
      </c>
      <c r="D837" t="s">
        <v>3991</v>
      </c>
      <c r="F837" t="s">
        <v>3989</v>
      </c>
      <c r="G837" t="s">
        <v>3990</v>
      </c>
      <c r="H837" t="s">
        <v>3758</v>
      </c>
      <c r="I837" t="s">
        <v>3991</v>
      </c>
      <c r="K837">
        <f t="shared" si="66"/>
        <v>0</v>
      </c>
      <c r="L837">
        <f t="shared" si="67"/>
        <v>0</v>
      </c>
      <c r="M837">
        <f t="shared" si="68"/>
        <v>0</v>
      </c>
      <c r="N837">
        <f t="shared" si="69"/>
        <v>0</v>
      </c>
      <c r="O837">
        <f t="shared" si="70"/>
        <v>0</v>
      </c>
    </row>
    <row r="838" spans="1:15">
      <c r="A838" t="s">
        <v>3992</v>
      </c>
      <c r="B838" t="s">
        <v>3993</v>
      </c>
      <c r="C838" t="s">
        <v>3758</v>
      </c>
      <c r="D838" t="s">
        <v>3994</v>
      </c>
      <c r="F838" t="s">
        <v>3992</v>
      </c>
      <c r="G838" t="s">
        <v>3993</v>
      </c>
      <c r="H838" t="s">
        <v>3758</v>
      </c>
      <c r="I838" t="s">
        <v>3994</v>
      </c>
      <c r="K838">
        <f t="shared" si="66"/>
        <v>0</v>
      </c>
      <c r="L838">
        <f t="shared" si="67"/>
        <v>0</v>
      </c>
      <c r="M838">
        <f t="shared" si="68"/>
        <v>0</v>
      </c>
      <c r="N838">
        <f t="shared" si="69"/>
        <v>0</v>
      </c>
      <c r="O838">
        <f t="shared" si="70"/>
        <v>0</v>
      </c>
    </row>
    <row r="839" spans="1:15">
      <c r="A839" t="s">
        <v>3995</v>
      </c>
      <c r="B839" t="s">
        <v>3996</v>
      </c>
      <c r="C839" t="s">
        <v>3758</v>
      </c>
      <c r="D839" t="s">
        <v>3997</v>
      </c>
      <c r="F839" t="s">
        <v>3995</v>
      </c>
      <c r="G839" t="s">
        <v>3996</v>
      </c>
      <c r="H839" t="s">
        <v>3758</v>
      </c>
      <c r="I839" t="s">
        <v>3997</v>
      </c>
      <c r="K839">
        <f t="shared" si="66"/>
        <v>0</v>
      </c>
      <c r="L839">
        <f t="shared" si="67"/>
        <v>0</v>
      </c>
      <c r="M839">
        <f t="shared" si="68"/>
        <v>0</v>
      </c>
      <c r="N839">
        <f t="shared" si="69"/>
        <v>0</v>
      </c>
      <c r="O839">
        <f t="shared" si="70"/>
        <v>0</v>
      </c>
    </row>
    <row r="840" spans="1:15">
      <c r="A840" t="s">
        <v>3998</v>
      </c>
      <c r="B840" t="s">
        <v>3999</v>
      </c>
      <c r="C840" t="s">
        <v>3758</v>
      </c>
      <c r="D840" t="s">
        <v>4000</v>
      </c>
      <c r="F840" t="s">
        <v>3998</v>
      </c>
      <c r="G840" t="s">
        <v>3999</v>
      </c>
      <c r="H840" t="s">
        <v>3758</v>
      </c>
      <c r="I840" t="s">
        <v>4000</v>
      </c>
      <c r="K840">
        <f t="shared" si="66"/>
        <v>0</v>
      </c>
      <c r="L840">
        <f t="shared" si="67"/>
        <v>0</v>
      </c>
      <c r="M840">
        <f t="shared" si="68"/>
        <v>0</v>
      </c>
      <c r="N840">
        <f t="shared" si="69"/>
        <v>0</v>
      </c>
      <c r="O840">
        <f t="shared" si="70"/>
        <v>0</v>
      </c>
    </row>
    <row r="841" spans="1:15">
      <c r="A841" t="s">
        <v>4001</v>
      </c>
      <c r="B841" t="s">
        <v>4002</v>
      </c>
      <c r="C841" t="s">
        <v>3758</v>
      </c>
      <c r="D841" t="s">
        <v>4003</v>
      </c>
      <c r="F841" t="s">
        <v>4001</v>
      </c>
      <c r="G841" t="s">
        <v>4002</v>
      </c>
      <c r="H841" t="s">
        <v>3758</v>
      </c>
      <c r="I841" t="s">
        <v>4003</v>
      </c>
      <c r="K841">
        <f t="shared" si="66"/>
        <v>0</v>
      </c>
      <c r="L841">
        <f t="shared" si="67"/>
        <v>0</v>
      </c>
      <c r="M841">
        <f t="shared" si="68"/>
        <v>0</v>
      </c>
      <c r="N841">
        <f t="shared" si="69"/>
        <v>0</v>
      </c>
      <c r="O841">
        <f t="shared" si="70"/>
        <v>0</v>
      </c>
    </row>
    <row r="842" spans="1:15">
      <c r="A842" t="s">
        <v>4004</v>
      </c>
      <c r="B842" t="s">
        <v>4005</v>
      </c>
      <c r="C842" t="s">
        <v>3758</v>
      </c>
      <c r="D842" t="s">
        <v>4006</v>
      </c>
      <c r="F842" t="s">
        <v>4004</v>
      </c>
      <c r="G842" t="s">
        <v>4005</v>
      </c>
      <c r="H842" t="s">
        <v>3758</v>
      </c>
      <c r="I842" t="s">
        <v>4006</v>
      </c>
      <c r="K842">
        <f t="shared" si="66"/>
        <v>0</v>
      </c>
      <c r="L842">
        <f t="shared" si="67"/>
        <v>0</v>
      </c>
      <c r="M842">
        <f t="shared" si="68"/>
        <v>0</v>
      </c>
      <c r="N842">
        <f t="shared" si="69"/>
        <v>0</v>
      </c>
      <c r="O842">
        <f t="shared" si="70"/>
        <v>0</v>
      </c>
    </row>
    <row r="843" spans="1:15">
      <c r="A843" t="s">
        <v>4007</v>
      </c>
      <c r="B843" t="s">
        <v>4008</v>
      </c>
      <c r="C843" t="s">
        <v>3758</v>
      </c>
      <c r="D843" t="s">
        <v>4009</v>
      </c>
      <c r="F843" t="s">
        <v>4007</v>
      </c>
      <c r="G843" t="s">
        <v>4008</v>
      </c>
      <c r="H843" t="s">
        <v>3758</v>
      </c>
      <c r="I843" t="s">
        <v>4009</v>
      </c>
      <c r="K843">
        <f t="shared" si="66"/>
        <v>0</v>
      </c>
      <c r="L843">
        <f t="shared" si="67"/>
        <v>0</v>
      </c>
      <c r="M843">
        <f t="shared" si="68"/>
        <v>0</v>
      </c>
      <c r="N843">
        <f t="shared" si="69"/>
        <v>0</v>
      </c>
      <c r="O843">
        <f t="shared" si="70"/>
        <v>0</v>
      </c>
    </row>
    <row r="844" spans="1:15">
      <c r="A844" t="s">
        <v>4010</v>
      </c>
      <c r="B844" t="s">
        <v>4011</v>
      </c>
      <c r="C844" t="s">
        <v>3758</v>
      </c>
      <c r="D844" t="s">
        <v>4012</v>
      </c>
      <c r="F844" t="s">
        <v>4010</v>
      </c>
      <c r="G844" t="s">
        <v>4011</v>
      </c>
      <c r="H844" t="s">
        <v>3758</v>
      </c>
      <c r="I844" t="s">
        <v>4012</v>
      </c>
      <c r="K844">
        <f t="shared" si="66"/>
        <v>0</v>
      </c>
      <c r="L844">
        <f t="shared" si="67"/>
        <v>0</v>
      </c>
      <c r="M844">
        <f t="shared" si="68"/>
        <v>0</v>
      </c>
      <c r="N844">
        <f t="shared" si="69"/>
        <v>0</v>
      </c>
      <c r="O844">
        <f t="shared" si="70"/>
        <v>0</v>
      </c>
    </row>
    <row r="845" spans="1:15">
      <c r="A845" t="s">
        <v>4013</v>
      </c>
      <c r="B845" t="s">
        <v>4014</v>
      </c>
      <c r="C845" t="s">
        <v>3758</v>
      </c>
      <c r="D845" t="s">
        <v>4015</v>
      </c>
      <c r="F845" t="s">
        <v>4013</v>
      </c>
      <c r="G845" t="s">
        <v>4014</v>
      </c>
      <c r="H845" t="s">
        <v>3758</v>
      </c>
      <c r="I845" t="s">
        <v>4015</v>
      </c>
      <c r="K845">
        <f t="shared" si="66"/>
        <v>0</v>
      </c>
      <c r="L845">
        <f t="shared" si="67"/>
        <v>0</v>
      </c>
      <c r="M845">
        <f t="shared" si="68"/>
        <v>0</v>
      </c>
      <c r="N845">
        <f t="shared" si="69"/>
        <v>0</v>
      </c>
      <c r="O845">
        <f t="shared" si="70"/>
        <v>0</v>
      </c>
    </row>
    <row r="846" spans="1:15">
      <c r="A846" t="s">
        <v>4016</v>
      </c>
      <c r="B846" t="s">
        <v>4017</v>
      </c>
      <c r="C846" t="s">
        <v>3758</v>
      </c>
      <c r="D846" t="s">
        <v>4018</v>
      </c>
      <c r="F846" t="s">
        <v>4016</v>
      </c>
      <c r="G846" t="s">
        <v>4017</v>
      </c>
      <c r="H846" t="s">
        <v>3758</v>
      </c>
      <c r="I846" t="s">
        <v>4018</v>
      </c>
      <c r="K846">
        <f t="shared" si="66"/>
        <v>0</v>
      </c>
      <c r="L846">
        <f t="shared" si="67"/>
        <v>0</v>
      </c>
      <c r="M846">
        <f t="shared" si="68"/>
        <v>0</v>
      </c>
      <c r="N846">
        <f t="shared" si="69"/>
        <v>0</v>
      </c>
      <c r="O846">
        <f t="shared" si="70"/>
        <v>0</v>
      </c>
    </row>
    <row r="847" spans="1:15">
      <c r="A847" t="s">
        <v>4019</v>
      </c>
      <c r="B847" t="s">
        <v>4020</v>
      </c>
      <c r="C847" t="s">
        <v>3758</v>
      </c>
      <c r="D847" t="s">
        <v>4021</v>
      </c>
      <c r="F847" t="s">
        <v>4019</v>
      </c>
      <c r="G847" t="s">
        <v>4020</v>
      </c>
      <c r="H847" t="s">
        <v>3758</v>
      </c>
      <c r="I847" t="s">
        <v>4021</v>
      </c>
      <c r="K847">
        <f t="shared" si="66"/>
        <v>0</v>
      </c>
      <c r="L847">
        <f t="shared" si="67"/>
        <v>0</v>
      </c>
      <c r="M847">
        <f t="shared" si="68"/>
        <v>0</v>
      </c>
      <c r="N847">
        <f t="shared" si="69"/>
        <v>0</v>
      </c>
      <c r="O847">
        <f t="shared" si="70"/>
        <v>0</v>
      </c>
    </row>
    <row r="848" spans="1:15">
      <c r="A848" t="s">
        <v>4022</v>
      </c>
      <c r="B848" t="s">
        <v>4023</v>
      </c>
      <c r="C848" t="s">
        <v>3758</v>
      </c>
      <c r="D848" t="s">
        <v>4024</v>
      </c>
      <c r="F848" t="s">
        <v>4022</v>
      </c>
      <c r="G848" t="s">
        <v>4023</v>
      </c>
      <c r="H848" t="s">
        <v>3758</v>
      </c>
      <c r="I848" t="s">
        <v>4024</v>
      </c>
      <c r="K848">
        <f t="shared" si="66"/>
        <v>0</v>
      </c>
      <c r="L848">
        <f t="shared" si="67"/>
        <v>0</v>
      </c>
      <c r="M848">
        <f t="shared" si="68"/>
        <v>0</v>
      </c>
      <c r="N848">
        <f t="shared" si="69"/>
        <v>0</v>
      </c>
      <c r="O848">
        <f t="shared" si="70"/>
        <v>0</v>
      </c>
    </row>
    <row r="849" spans="1:15">
      <c r="A849" t="s">
        <v>4025</v>
      </c>
      <c r="B849" t="s">
        <v>4026</v>
      </c>
      <c r="C849" t="s">
        <v>3758</v>
      </c>
      <c r="D849" t="s">
        <v>4027</v>
      </c>
      <c r="F849" t="s">
        <v>4025</v>
      </c>
      <c r="G849" t="s">
        <v>4026</v>
      </c>
      <c r="H849" t="s">
        <v>3758</v>
      </c>
      <c r="I849" t="s">
        <v>4027</v>
      </c>
      <c r="K849">
        <f t="shared" si="66"/>
        <v>0</v>
      </c>
      <c r="L849">
        <f t="shared" si="67"/>
        <v>0</v>
      </c>
      <c r="M849">
        <f t="shared" si="68"/>
        <v>0</v>
      </c>
      <c r="N849">
        <f t="shared" si="69"/>
        <v>0</v>
      </c>
      <c r="O849">
        <f t="shared" si="70"/>
        <v>0</v>
      </c>
    </row>
    <row r="850" spans="1:15">
      <c r="A850" t="s">
        <v>4028</v>
      </c>
      <c r="B850" t="s">
        <v>4029</v>
      </c>
      <c r="C850" t="s">
        <v>3758</v>
      </c>
      <c r="D850" t="s">
        <v>4030</v>
      </c>
      <c r="F850" t="s">
        <v>4028</v>
      </c>
      <c r="G850" t="s">
        <v>4029</v>
      </c>
      <c r="H850" t="s">
        <v>3758</v>
      </c>
      <c r="I850" t="s">
        <v>4030</v>
      </c>
      <c r="K850">
        <f t="shared" si="66"/>
        <v>0</v>
      </c>
      <c r="L850">
        <f t="shared" si="67"/>
        <v>0</v>
      </c>
      <c r="M850">
        <f t="shared" si="68"/>
        <v>0</v>
      </c>
      <c r="N850">
        <f t="shared" si="69"/>
        <v>0</v>
      </c>
      <c r="O850">
        <f t="shared" si="70"/>
        <v>0</v>
      </c>
    </row>
    <row r="851" spans="1:15">
      <c r="A851" t="s">
        <v>4031</v>
      </c>
      <c r="B851" t="s">
        <v>4032</v>
      </c>
      <c r="C851" t="s">
        <v>3758</v>
      </c>
      <c r="D851" t="s">
        <v>4033</v>
      </c>
      <c r="F851" t="s">
        <v>4031</v>
      </c>
      <c r="G851" t="s">
        <v>4032</v>
      </c>
      <c r="H851" t="s">
        <v>3758</v>
      </c>
      <c r="I851" t="s">
        <v>4033</v>
      </c>
      <c r="K851">
        <f t="shared" si="66"/>
        <v>0</v>
      </c>
      <c r="L851">
        <f t="shared" si="67"/>
        <v>0</v>
      </c>
      <c r="M851">
        <f t="shared" si="68"/>
        <v>0</v>
      </c>
      <c r="N851">
        <f t="shared" si="69"/>
        <v>0</v>
      </c>
      <c r="O851">
        <f t="shared" si="70"/>
        <v>0</v>
      </c>
    </row>
    <row r="852" spans="1:15">
      <c r="A852" t="s">
        <v>4034</v>
      </c>
      <c r="B852" t="s">
        <v>4035</v>
      </c>
      <c r="C852" t="s">
        <v>3758</v>
      </c>
      <c r="D852" t="s">
        <v>4036</v>
      </c>
      <c r="F852" t="s">
        <v>4034</v>
      </c>
      <c r="G852" t="s">
        <v>4035</v>
      </c>
      <c r="H852" t="s">
        <v>3758</v>
      </c>
      <c r="I852" t="s">
        <v>4036</v>
      </c>
      <c r="K852">
        <f t="shared" si="66"/>
        <v>0</v>
      </c>
      <c r="L852">
        <f t="shared" si="67"/>
        <v>0</v>
      </c>
      <c r="M852">
        <f t="shared" si="68"/>
        <v>0</v>
      </c>
      <c r="N852">
        <f t="shared" si="69"/>
        <v>0</v>
      </c>
      <c r="O852">
        <f t="shared" si="70"/>
        <v>0</v>
      </c>
    </row>
    <row r="853" spans="1:15">
      <c r="A853" t="s">
        <v>4037</v>
      </c>
      <c r="B853" t="s">
        <v>4038</v>
      </c>
      <c r="C853" t="s">
        <v>3758</v>
      </c>
      <c r="D853" t="s">
        <v>4039</v>
      </c>
      <c r="F853" t="s">
        <v>4037</v>
      </c>
      <c r="G853" t="s">
        <v>4038</v>
      </c>
      <c r="H853" t="s">
        <v>3758</v>
      </c>
      <c r="I853" t="s">
        <v>4039</v>
      </c>
      <c r="K853">
        <f t="shared" si="66"/>
        <v>0</v>
      </c>
      <c r="L853">
        <f t="shared" si="67"/>
        <v>0</v>
      </c>
      <c r="M853">
        <f t="shared" si="68"/>
        <v>0</v>
      </c>
      <c r="N853">
        <f t="shared" si="69"/>
        <v>0</v>
      </c>
      <c r="O853">
        <f t="shared" si="70"/>
        <v>0</v>
      </c>
    </row>
    <row r="854" spans="1:15">
      <c r="A854" t="s">
        <v>4040</v>
      </c>
      <c r="B854" t="s">
        <v>4041</v>
      </c>
      <c r="C854" t="s">
        <v>3758</v>
      </c>
      <c r="D854" t="s">
        <v>4042</v>
      </c>
      <c r="F854" t="s">
        <v>4040</v>
      </c>
      <c r="G854" t="s">
        <v>4041</v>
      </c>
      <c r="H854" t="s">
        <v>3758</v>
      </c>
      <c r="I854" t="s">
        <v>4042</v>
      </c>
      <c r="K854">
        <f t="shared" si="66"/>
        <v>0</v>
      </c>
      <c r="L854">
        <f t="shared" si="67"/>
        <v>0</v>
      </c>
      <c r="M854">
        <f t="shared" si="68"/>
        <v>0</v>
      </c>
      <c r="N854">
        <f t="shared" si="69"/>
        <v>0</v>
      </c>
      <c r="O854">
        <f t="shared" si="70"/>
        <v>0</v>
      </c>
    </row>
    <row r="855" spans="1:15">
      <c r="A855" t="s">
        <v>4043</v>
      </c>
      <c r="B855" t="s">
        <v>4044</v>
      </c>
      <c r="C855" t="s">
        <v>3758</v>
      </c>
      <c r="D855" t="s">
        <v>4045</v>
      </c>
      <c r="F855" t="s">
        <v>4043</v>
      </c>
      <c r="G855" t="s">
        <v>4044</v>
      </c>
      <c r="H855" t="s">
        <v>3758</v>
      </c>
      <c r="I855" t="s">
        <v>4045</v>
      </c>
      <c r="K855">
        <f t="shared" si="66"/>
        <v>0</v>
      </c>
      <c r="L855">
        <f t="shared" si="67"/>
        <v>0</v>
      </c>
      <c r="M855">
        <f t="shared" si="68"/>
        <v>0</v>
      </c>
      <c r="N855">
        <f t="shared" si="69"/>
        <v>0</v>
      </c>
      <c r="O855">
        <f t="shared" si="70"/>
        <v>0</v>
      </c>
    </row>
    <row r="856" spans="1:15">
      <c r="A856" t="s">
        <v>4046</v>
      </c>
      <c r="B856" t="s">
        <v>4047</v>
      </c>
      <c r="C856" t="s">
        <v>3758</v>
      </c>
      <c r="D856" t="s">
        <v>4048</v>
      </c>
      <c r="F856" t="s">
        <v>4046</v>
      </c>
      <c r="G856" t="s">
        <v>4047</v>
      </c>
      <c r="H856" t="s">
        <v>3758</v>
      </c>
      <c r="I856" t="s">
        <v>4048</v>
      </c>
      <c r="K856">
        <f t="shared" si="66"/>
        <v>0</v>
      </c>
      <c r="L856">
        <f t="shared" si="67"/>
        <v>0</v>
      </c>
      <c r="M856">
        <f t="shared" si="68"/>
        <v>0</v>
      </c>
      <c r="N856">
        <f t="shared" si="69"/>
        <v>0</v>
      </c>
      <c r="O856">
        <f t="shared" si="70"/>
        <v>0</v>
      </c>
    </row>
    <row r="857" spans="1:15">
      <c r="A857" t="s">
        <v>4049</v>
      </c>
      <c r="B857" t="s">
        <v>4050</v>
      </c>
      <c r="C857" t="s">
        <v>3758</v>
      </c>
      <c r="D857" t="s">
        <v>4051</v>
      </c>
      <c r="F857" t="s">
        <v>4049</v>
      </c>
      <c r="G857" t="s">
        <v>4050</v>
      </c>
      <c r="H857" t="s">
        <v>3758</v>
      </c>
      <c r="I857" t="s">
        <v>4051</v>
      </c>
      <c r="K857">
        <f t="shared" si="66"/>
        <v>0</v>
      </c>
      <c r="L857">
        <f t="shared" si="67"/>
        <v>0</v>
      </c>
      <c r="M857">
        <f t="shared" si="68"/>
        <v>0</v>
      </c>
      <c r="N857">
        <f t="shared" si="69"/>
        <v>0</v>
      </c>
      <c r="O857">
        <f t="shared" si="70"/>
        <v>0</v>
      </c>
    </row>
    <row r="858" spans="1:15">
      <c r="A858" t="s">
        <v>4052</v>
      </c>
      <c r="B858" t="s">
        <v>4053</v>
      </c>
      <c r="C858" t="s">
        <v>3758</v>
      </c>
      <c r="D858" t="s">
        <v>4054</v>
      </c>
      <c r="F858" t="s">
        <v>4052</v>
      </c>
      <c r="G858" t="s">
        <v>4053</v>
      </c>
      <c r="H858" t="s">
        <v>3758</v>
      </c>
      <c r="I858" t="s">
        <v>4054</v>
      </c>
      <c r="K858">
        <f t="shared" si="66"/>
        <v>0</v>
      </c>
      <c r="L858">
        <f t="shared" si="67"/>
        <v>0</v>
      </c>
      <c r="M858">
        <f t="shared" si="68"/>
        <v>0</v>
      </c>
      <c r="N858">
        <f t="shared" si="69"/>
        <v>0</v>
      </c>
      <c r="O858">
        <f t="shared" si="70"/>
        <v>0</v>
      </c>
    </row>
    <row r="859" spans="1:15">
      <c r="A859" t="s">
        <v>4055</v>
      </c>
      <c r="B859" t="s">
        <v>4056</v>
      </c>
      <c r="C859" t="s">
        <v>3758</v>
      </c>
      <c r="D859" t="s">
        <v>4057</v>
      </c>
      <c r="F859" t="s">
        <v>4055</v>
      </c>
      <c r="G859" t="s">
        <v>4056</v>
      </c>
      <c r="H859" t="s">
        <v>3758</v>
      </c>
      <c r="I859" t="s">
        <v>4057</v>
      </c>
      <c r="K859">
        <f t="shared" si="66"/>
        <v>0</v>
      </c>
      <c r="L859">
        <f t="shared" si="67"/>
        <v>0</v>
      </c>
      <c r="M859">
        <f t="shared" si="68"/>
        <v>0</v>
      </c>
      <c r="N859">
        <f t="shared" si="69"/>
        <v>0</v>
      </c>
      <c r="O859">
        <f t="shared" si="70"/>
        <v>0</v>
      </c>
    </row>
    <row r="860" spans="1:15">
      <c r="A860" t="s">
        <v>4058</v>
      </c>
      <c r="B860" t="s">
        <v>4059</v>
      </c>
      <c r="C860" t="s">
        <v>3758</v>
      </c>
      <c r="D860" t="s">
        <v>4060</v>
      </c>
      <c r="F860" t="s">
        <v>4058</v>
      </c>
      <c r="G860" t="s">
        <v>4059</v>
      </c>
      <c r="H860" t="s">
        <v>3758</v>
      </c>
      <c r="I860" t="s">
        <v>4060</v>
      </c>
      <c r="K860">
        <f t="shared" si="66"/>
        <v>0</v>
      </c>
      <c r="L860">
        <f t="shared" si="67"/>
        <v>0</v>
      </c>
      <c r="M860">
        <f t="shared" si="68"/>
        <v>0</v>
      </c>
      <c r="N860">
        <f t="shared" si="69"/>
        <v>0</v>
      </c>
      <c r="O860">
        <f t="shared" si="70"/>
        <v>0</v>
      </c>
    </row>
    <row r="861" spans="1:15">
      <c r="A861" t="s">
        <v>4061</v>
      </c>
      <c r="B861" t="s">
        <v>4062</v>
      </c>
      <c r="C861" t="s">
        <v>3758</v>
      </c>
      <c r="D861" t="s">
        <v>4063</v>
      </c>
      <c r="F861" t="s">
        <v>4061</v>
      </c>
      <c r="G861" t="s">
        <v>4062</v>
      </c>
      <c r="H861" t="s">
        <v>3758</v>
      </c>
      <c r="I861" t="s">
        <v>4063</v>
      </c>
      <c r="K861">
        <f t="shared" si="66"/>
        <v>0</v>
      </c>
      <c r="L861">
        <f t="shared" si="67"/>
        <v>0</v>
      </c>
      <c r="M861">
        <f t="shared" si="68"/>
        <v>0</v>
      </c>
      <c r="N861">
        <f t="shared" si="69"/>
        <v>0</v>
      </c>
      <c r="O861">
        <f t="shared" si="70"/>
        <v>0</v>
      </c>
    </row>
    <row r="862" spans="1:15">
      <c r="A862" t="s">
        <v>4064</v>
      </c>
      <c r="B862" t="s">
        <v>4065</v>
      </c>
      <c r="C862" t="s">
        <v>3758</v>
      </c>
      <c r="D862" t="s">
        <v>4066</v>
      </c>
      <c r="F862" t="s">
        <v>4064</v>
      </c>
      <c r="G862" t="s">
        <v>4065</v>
      </c>
      <c r="H862" t="s">
        <v>3758</v>
      </c>
      <c r="I862" t="s">
        <v>4066</v>
      </c>
      <c r="K862">
        <f t="shared" si="66"/>
        <v>0</v>
      </c>
      <c r="L862">
        <f t="shared" si="67"/>
        <v>0</v>
      </c>
      <c r="M862">
        <f t="shared" si="68"/>
        <v>0</v>
      </c>
      <c r="N862">
        <f t="shared" si="69"/>
        <v>0</v>
      </c>
      <c r="O862">
        <f t="shared" si="70"/>
        <v>0</v>
      </c>
    </row>
    <row r="863" spans="1:15">
      <c r="A863" t="s">
        <v>4067</v>
      </c>
      <c r="B863" t="s">
        <v>4068</v>
      </c>
      <c r="C863" t="s">
        <v>3758</v>
      </c>
      <c r="F863" t="s">
        <v>4067</v>
      </c>
      <c r="G863" t="s">
        <v>4068</v>
      </c>
      <c r="H863" t="s">
        <v>3758</v>
      </c>
      <c r="K863">
        <f t="shared" si="66"/>
        <v>0</v>
      </c>
      <c r="L863">
        <f t="shared" si="67"/>
        <v>0</v>
      </c>
      <c r="M863">
        <f t="shared" si="68"/>
        <v>0</v>
      </c>
      <c r="N863">
        <f t="shared" si="69"/>
        <v>0</v>
      </c>
      <c r="O863">
        <f t="shared" si="70"/>
        <v>0</v>
      </c>
    </row>
    <row r="864" spans="1:15">
      <c r="A864" t="s">
        <v>4069</v>
      </c>
      <c r="B864" t="s">
        <v>4070</v>
      </c>
      <c r="C864" t="s">
        <v>3758</v>
      </c>
      <c r="F864" t="s">
        <v>4069</v>
      </c>
      <c r="G864" t="s">
        <v>4070</v>
      </c>
      <c r="H864" t="s">
        <v>3758</v>
      </c>
      <c r="K864">
        <f t="shared" si="66"/>
        <v>0</v>
      </c>
      <c r="L864">
        <f t="shared" si="67"/>
        <v>0</v>
      </c>
      <c r="M864">
        <f t="shared" si="68"/>
        <v>0</v>
      </c>
      <c r="N864">
        <f t="shared" si="69"/>
        <v>0</v>
      </c>
      <c r="O864">
        <f t="shared" si="70"/>
        <v>0</v>
      </c>
    </row>
    <row r="865" spans="1:15">
      <c r="A865" t="s">
        <v>4071</v>
      </c>
      <c r="B865" t="s">
        <v>4072</v>
      </c>
      <c r="C865" t="s">
        <v>3758</v>
      </c>
      <c r="F865" t="s">
        <v>4071</v>
      </c>
      <c r="G865" t="s">
        <v>4072</v>
      </c>
      <c r="H865" t="s">
        <v>3758</v>
      </c>
      <c r="K865">
        <f t="shared" si="66"/>
        <v>0</v>
      </c>
      <c r="L865">
        <f t="shared" si="67"/>
        <v>0</v>
      </c>
      <c r="M865">
        <f t="shared" si="68"/>
        <v>0</v>
      </c>
      <c r="N865">
        <f t="shared" si="69"/>
        <v>0</v>
      </c>
      <c r="O865">
        <f t="shared" si="70"/>
        <v>0</v>
      </c>
    </row>
    <row r="866" spans="1:15">
      <c r="A866" t="s">
        <v>4073</v>
      </c>
      <c r="B866" t="s">
        <v>4074</v>
      </c>
      <c r="C866" t="s">
        <v>3758</v>
      </c>
      <c r="F866" t="s">
        <v>4073</v>
      </c>
      <c r="G866" t="s">
        <v>4074</v>
      </c>
      <c r="H866" t="s">
        <v>3758</v>
      </c>
      <c r="K866">
        <f t="shared" si="66"/>
        <v>0</v>
      </c>
      <c r="L866">
        <f t="shared" si="67"/>
        <v>0</v>
      </c>
      <c r="M866">
        <f t="shared" si="68"/>
        <v>0</v>
      </c>
      <c r="N866">
        <f t="shared" si="69"/>
        <v>0</v>
      </c>
      <c r="O866">
        <f t="shared" si="70"/>
        <v>0</v>
      </c>
    </row>
    <row r="867" spans="1:15">
      <c r="A867" t="s">
        <v>4075</v>
      </c>
      <c r="B867" t="s">
        <v>4076</v>
      </c>
      <c r="C867" t="s">
        <v>3758</v>
      </c>
      <c r="F867" t="s">
        <v>4075</v>
      </c>
      <c r="G867" t="s">
        <v>4076</v>
      </c>
      <c r="H867" t="s">
        <v>3758</v>
      </c>
      <c r="K867">
        <f t="shared" si="66"/>
        <v>0</v>
      </c>
      <c r="L867">
        <f t="shared" si="67"/>
        <v>0</v>
      </c>
      <c r="M867">
        <f t="shared" si="68"/>
        <v>0</v>
      </c>
      <c r="N867">
        <f t="shared" si="69"/>
        <v>0</v>
      </c>
      <c r="O867">
        <f t="shared" si="70"/>
        <v>0</v>
      </c>
    </row>
    <row r="868" spans="1:15">
      <c r="A868" t="s">
        <v>4077</v>
      </c>
      <c r="B868" t="s">
        <v>4078</v>
      </c>
      <c r="C868" t="s">
        <v>3758</v>
      </c>
      <c r="F868" t="s">
        <v>4077</v>
      </c>
      <c r="G868" t="s">
        <v>4078</v>
      </c>
      <c r="H868" t="s">
        <v>3758</v>
      </c>
      <c r="K868">
        <f t="shared" si="66"/>
        <v>0</v>
      </c>
      <c r="L868">
        <f t="shared" si="67"/>
        <v>0</v>
      </c>
      <c r="M868">
        <f t="shared" si="68"/>
        <v>0</v>
      </c>
      <c r="N868">
        <f t="shared" si="69"/>
        <v>0</v>
      </c>
      <c r="O868">
        <f t="shared" si="70"/>
        <v>0</v>
      </c>
    </row>
    <row r="869" spans="1:15">
      <c r="A869" t="s">
        <v>4079</v>
      </c>
      <c r="B869" t="s">
        <v>4080</v>
      </c>
      <c r="C869" t="s">
        <v>3758</v>
      </c>
      <c r="F869" t="s">
        <v>4079</v>
      </c>
      <c r="G869" t="s">
        <v>4080</v>
      </c>
      <c r="H869" t="s">
        <v>3758</v>
      </c>
      <c r="K869">
        <f t="shared" si="66"/>
        <v>0</v>
      </c>
      <c r="L869">
        <f t="shared" si="67"/>
        <v>0</v>
      </c>
      <c r="M869">
        <f t="shared" si="68"/>
        <v>0</v>
      </c>
      <c r="N869">
        <f t="shared" si="69"/>
        <v>0</v>
      </c>
      <c r="O869">
        <f t="shared" si="70"/>
        <v>0</v>
      </c>
    </row>
    <row r="870" spans="1:15">
      <c r="A870" t="s">
        <v>4081</v>
      </c>
      <c r="B870" t="s">
        <v>4082</v>
      </c>
      <c r="C870" t="s">
        <v>3758</v>
      </c>
      <c r="D870" t="s">
        <v>4083</v>
      </c>
      <c r="F870" t="s">
        <v>4081</v>
      </c>
      <c r="G870" t="s">
        <v>4082</v>
      </c>
      <c r="H870" t="s">
        <v>3758</v>
      </c>
      <c r="I870" t="s">
        <v>4083</v>
      </c>
      <c r="K870">
        <f t="shared" si="66"/>
        <v>0</v>
      </c>
      <c r="L870">
        <f t="shared" si="67"/>
        <v>0</v>
      </c>
      <c r="M870">
        <f t="shared" si="68"/>
        <v>0</v>
      </c>
      <c r="N870">
        <f t="shared" si="69"/>
        <v>0</v>
      </c>
      <c r="O870">
        <f t="shared" si="70"/>
        <v>0</v>
      </c>
    </row>
    <row r="871" spans="1:15">
      <c r="A871" t="s">
        <v>4084</v>
      </c>
      <c r="B871" t="s">
        <v>4085</v>
      </c>
      <c r="C871" t="s">
        <v>3758</v>
      </c>
      <c r="D871" t="s">
        <v>4086</v>
      </c>
      <c r="F871" t="s">
        <v>4084</v>
      </c>
      <c r="G871" t="s">
        <v>4085</v>
      </c>
      <c r="H871" t="s">
        <v>3758</v>
      </c>
      <c r="I871" t="s">
        <v>4086</v>
      </c>
      <c r="K871">
        <f t="shared" si="66"/>
        <v>0</v>
      </c>
      <c r="L871">
        <f t="shared" si="67"/>
        <v>0</v>
      </c>
      <c r="M871">
        <f t="shared" si="68"/>
        <v>0</v>
      </c>
      <c r="N871">
        <f t="shared" si="69"/>
        <v>0</v>
      </c>
      <c r="O871">
        <f t="shared" si="70"/>
        <v>0</v>
      </c>
    </row>
    <row r="872" spans="1:15">
      <c r="A872" t="s">
        <v>4087</v>
      </c>
      <c r="B872" t="s">
        <v>4088</v>
      </c>
      <c r="C872" t="s">
        <v>3758</v>
      </c>
      <c r="D872" t="s">
        <v>4089</v>
      </c>
      <c r="F872" t="s">
        <v>4087</v>
      </c>
      <c r="G872" t="s">
        <v>4088</v>
      </c>
      <c r="H872" t="s">
        <v>3758</v>
      </c>
      <c r="I872" t="s">
        <v>4089</v>
      </c>
      <c r="K872">
        <f t="shared" si="66"/>
        <v>0</v>
      </c>
      <c r="L872">
        <f t="shared" si="67"/>
        <v>0</v>
      </c>
      <c r="M872">
        <f t="shared" si="68"/>
        <v>0</v>
      </c>
      <c r="N872">
        <f t="shared" si="69"/>
        <v>0</v>
      </c>
      <c r="O872">
        <f t="shared" si="70"/>
        <v>0</v>
      </c>
    </row>
    <row r="873" spans="1:15">
      <c r="A873" t="s">
        <v>4090</v>
      </c>
      <c r="B873" t="s">
        <v>4091</v>
      </c>
      <c r="C873" t="s">
        <v>3758</v>
      </c>
      <c r="D873" t="s">
        <v>4092</v>
      </c>
      <c r="F873" t="s">
        <v>4090</v>
      </c>
      <c r="G873" t="s">
        <v>4091</v>
      </c>
      <c r="H873" t="s">
        <v>3758</v>
      </c>
      <c r="I873" t="s">
        <v>4092</v>
      </c>
      <c r="K873">
        <f t="shared" si="66"/>
        <v>0</v>
      </c>
      <c r="L873">
        <f t="shared" si="67"/>
        <v>0</v>
      </c>
      <c r="M873">
        <f t="shared" si="68"/>
        <v>0</v>
      </c>
      <c r="N873">
        <f t="shared" si="69"/>
        <v>0</v>
      </c>
      <c r="O873">
        <f t="shared" si="70"/>
        <v>0</v>
      </c>
    </row>
    <row r="874" spans="1:15">
      <c r="A874" t="s">
        <v>4093</v>
      </c>
      <c r="B874" t="s">
        <v>4094</v>
      </c>
      <c r="C874" t="s">
        <v>3758</v>
      </c>
      <c r="D874" t="s">
        <v>4095</v>
      </c>
      <c r="F874" t="s">
        <v>4093</v>
      </c>
      <c r="G874" t="s">
        <v>4094</v>
      </c>
      <c r="H874" t="s">
        <v>3758</v>
      </c>
      <c r="I874" t="s">
        <v>4095</v>
      </c>
      <c r="K874">
        <f t="shared" si="66"/>
        <v>0</v>
      </c>
      <c r="L874">
        <f t="shared" si="67"/>
        <v>0</v>
      </c>
      <c r="M874">
        <f t="shared" si="68"/>
        <v>0</v>
      </c>
      <c r="N874">
        <f t="shared" si="69"/>
        <v>0</v>
      </c>
      <c r="O874">
        <f t="shared" si="70"/>
        <v>0</v>
      </c>
    </row>
    <row r="875" spans="1:15">
      <c r="A875" t="s">
        <v>4096</v>
      </c>
      <c r="B875" t="s">
        <v>4097</v>
      </c>
      <c r="C875" t="s">
        <v>3758</v>
      </c>
      <c r="D875" t="s">
        <v>4098</v>
      </c>
      <c r="F875" t="s">
        <v>4096</v>
      </c>
      <c r="G875" t="s">
        <v>4097</v>
      </c>
      <c r="H875" t="s">
        <v>3758</v>
      </c>
      <c r="I875" t="s">
        <v>4098</v>
      </c>
      <c r="K875">
        <f t="shared" si="66"/>
        <v>0</v>
      </c>
      <c r="L875">
        <f t="shared" si="67"/>
        <v>0</v>
      </c>
      <c r="M875">
        <f t="shared" si="68"/>
        <v>0</v>
      </c>
      <c r="N875">
        <f t="shared" si="69"/>
        <v>0</v>
      </c>
      <c r="O875">
        <f t="shared" si="70"/>
        <v>0</v>
      </c>
    </row>
    <row r="876" spans="1:15">
      <c r="A876" t="s">
        <v>4099</v>
      </c>
      <c r="B876" t="s">
        <v>4100</v>
      </c>
      <c r="C876" t="s">
        <v>3758</v>
      </c>
      <c r="F876" t="s">
        <v>4099</v>
      </c>
      <c r="G876" t="s">
        <v>4100</v>
      </c>
      <c r="H876" t="s">
        <v>3758</v>
      </c>
      <c r="K876">
        <f t="shared" si="66"/>
        <v>0</v>
      </c>
      <c r="L876">
        <f t="shared" si="67"/>
        <v>0</v>
      </c>
      <c r="M876">
        <f t="shared" si="68"/>
        <v>0</v>
      </c>
      <c r="N876">
        <f t="shared" si="69"/>
        <v>0</v>
      </c>
      <c r="O876">
        <f t="shared" si="70"/>
        <v>0</v>
      </c>
    </row>
    <row r="877" spans="1:15">
      <c r="A877" t="s">
        <v>4101</v>
      </c>
      <c r="B877" t="s">
        <v>4102</v>
      </c>
      <c r="C877" t="s">
        <v>3758</v>
      </c>
      <c r="F877" t="s">
        <v>4101</v>
      </c>
      <c r="G877" t="s">
        <v>4102</v>
      </c>
      <c r="H877" t="s">
        <v>3758</v>
      </c>
      <c r="K877">
        <f t="shared" si="66"/>
        <v>0</v>
      </c>
      <c r="L877">
        <f t="shared" si="67"/>
        <v>0</v>
      </c>
      <c r="M877">
        <f t="shared" si="68"/>
        <v>0</v>
      </c>
      <c r="N877">
        <f t="shared" si="69"/>
        <v>0</v>
      </c>
      <c r="O877">
        <f t="shared" si="70"/>
        <v>0</v>
      </c>
    </row>
    <row r="878" spans="1:15">
      <c r="A878" t="s">
        <v>4103</v>
      </c>
      <c r="B878" t="s">
        <v>4104</v>
      </c>
      <c r="C878" t="s">
        <v>3758</v>
      </c>
      <c r="F878" t="s">
        <v>4103</v>
      </c>
      <c r="G878" t="s">
        <v>4104</v>
      </c>
      <c r="H878" t="s">
        <v>3758</v>
      </c>
      <c r="K878">
        <f t="shared" si="66"/>
        <v>0</v>
      </c>
      <c r="L878">
        <f t="shared" si="67"/>
        <v>0</v>
      </c>
      <c r="M878">
        <f t="shared" si="68"/>
        <v>0</v>
      </c>
      <c r="N878">
        <f t="shared" si="69"/>
        <v>0</v>
      </c>
      <c r="O878">
        <f t="shared" si="70"/>
        <v>0</v>
      </c>
    </row>
    <row r="879" spans="1:15">
      <c r="A879" t="s">
        <v>4105</v>
      </c>
      <c r="B879" t="s">
        <v>4106</v>
      </c>
      <c r="C879" t="s">
        <v>3758</v>
      </c>
      <c r="D879" t="s">
        <v>4107</v>
      </c>
      <c r="F879" t="s">
        <v>4105</v>
      </c>
      <c r="G879" t="s">
        <v>4106</v>
      </c>
      <c r="H879" t="s">
        <v>3758</v>
      </c>
      <c r="I879" t="s">
        <v>4107</v>
      </c>
      <c r="K879">
        <f t="shared" si="66"/>
        <v>0</v>
      </c>
      <c r="L879">
        <f t="shared" si="67"/>
        <v>0</v>
      </c>
      <c r="M879">
        <f t="shared" si="68"/>
        <v>0</v>
      </c>
      <c r="N879">
        <f t="shared" si="69"/>
        <v>0</v>
      </c>
      <c r="O879">
        <f t="shared" si="70"/>
        <v>0</v>
      </c>
    </row>
    <row r="880" spans="1:15">
      <c r="A880" t="s">
        <v>4108</v>
      </c>
      <c r="B880" t="s">
        <v>4109</v>
      </c>
      <c r="C880" t="s">
        <v>3758</v>
      </c>
      <c r="F880" t="s">
        <v>4108</v>
      </c>
      <c r="G880" t="s">
        <v>4109</v>
      </c>
      <c r="H880" t="s">
        <v>3758</v>
      </c>
      <c r="K880">
        <f t="shared" si="66"/>
        <v>0</v>
      </c>
      <c r="L880">
        <f t="shared" si="67"/>
        <v>0</v>
      </c>
      <c r="M880">
        <f t="shared" si="68"/>
        <v>0</v>
      </c>
      <c r="N880">
        <f t="shared" si="69"/>
        <v>0</v>
      </c>
      <c r="O880">
        <f t="shared" si="70"/>
        <v>0</v>
      </c>
    </row>
    <row r="881" spans="1:15">
      <c r="A881" t="s">
        <v>4110</v>
      </c>
      <c r="B881" t="s">
        <v>4111</v>
      </c>
      <c r="C881" t="s">
        <v>3758</v>
      </c>
      <c r="D881" t="s">
        <v>4112</v>
      </c>
      <c r="F881" t="s">
        <v>4110</v>
      </c>
      <c r="G881" t="s">
        <v>4111</v>
      </c>
      <c r="H881" t="s">
        <v>3758</v>
      </c>
      <c r="I881" t="s">
        <v>4112</v>
      </c>
      <c r="K881">
        <f t="shared" si="66"/>
        <v>0</v>
      </c>
      <c r="L881">
        <f t="shared" si="67"/>
        <v>0</v>
      </c>
      <c r="M881">
        <f t="shared" si="68"/>
        <v>0</v>
      </c>
      <c r="N881">
        <f t="shared" si="69"/>
        <v>0</v>
      </c>
      <c r="O881">
        <f t="shared" si="70"/>
        <v>0</v>
      </c>
    </row>
    <row r="882" spans="1:15">
      <c r="A882" t="s">
        <v>4113</v>
      </c>
      <c r="B882" t="s">
        <v>4114</v>
      </c>
      <c r="C882" t="s">
        <v>3758</v>
      </c>
      <c r="D882" t="s">
        <v>4115</v>
      </c>
      <c r="F882" t="s">
        <v>4113</v>
      </c>
      <c r="G882" t="s">
        <v>4114</v>
      </c>
      <c r="H882" t="s">
        <v>3758</v>
      </c>
      <c r="I882" t="s">
        <v>4115</v>
      </c>
      <c r="K882">
        <f t="shared" si="66"/>
        <v>0</v>
      </c>
      <c r="L882">
        <f t="shared" si="67"/>
        <v>0</v>
      </c>
      <c r="M882">
        <f t="shared" si="68"/>
        <v>0</v>
      </c>
      <c r="N882">
        <f t="shared" si="69"/>
        <v>0</v>
      </c>
      <c r="O882">
        <f t="shared" si="70"/>
        <v>0</v>
      </c>
    </row>
    <row r="883" spans="1:15">
      <c r="A883" t="s">
        <v>4116</v>
      </c>
      <c r="B883" t="s">
        <v>4117</v>
      </c>
      <c r="C883" t="s">
        <v>3758</v>
      </c>
      <c r="D883" t="s">
        <v>4118</v>
      </c>
      <c r="F883" t="s">
        <v>4116</v>
      </c>
      <c r="G883" t="s">
        <v>4117</v>
      </c>
      <c r="H883" t="s">
        <v>3758</v>
      </c>
      <c r="I883" t="s">
        <v>4118</v>
      </c>
      <c r="K883">
        <f t="shared" si="66"/>
        <v>0</v>
      </c>
      <c r="L883">
        <f t="shared" si="67"/>
        <v>0</v>
      </c>
      <c r="M883">
        <f t="shared" si="68"/>
        <v>0</v>
      </c>
      <c r="N883">
        <f t="shared" si="69"/>
        <v>0</v>
      </c>
      <c r="O883">
        <f t="shared" si="70"/>
        <v>0</v>
      </c>
    </row>
    <row r="884" spans="1:15">
      <c r="A884" t="s">
        <v>4119</v>
      </c>
      <c r="B884" t="s">
        <v>4120</v>
      </c>
      <c r="C884" t="s">
        <v>3758</v>
      </c>
      <c r="D884" t="s">
        <v>4121</v>
      </c>
      <c r="F884" t="s">
        <v>4119</v>
      </c>
      <c r="G884" t="s">
        <v>4120</v>
      </c>
      <c r="H884" t="s">
        <v>3758</v>
      </c>
      <c r="I884" t="s">
        <v>4121</v>
      </c>
      <c r="K884">
        <f t="shared" si="66"/>
        <v>0</v>
      </c>
      <c r="L884">
        <f t="shared" si="67"/>
        <v>0</v>
      </c>
      <c r="M884">
        <f t="shared" si="68"/>
        <v>0</v>
      </c>
      <c r="N884">
        <f t="shared" si="69"/>
        <v>0</v>
      </c>
      <c r="O884">
        <f t="shared" si="70"/>
        <v>0</v>
      </c>
    </row>
    <row r="885" spans="1:15">
      <c r="A885" t="s">
        <v>4122</v>
      </c>
      <c r="B885" t="s">
        <v>4123</v>
      </c>
      <c r="C885" t="s">
        <v>3758</v>
      </c>
      <c r="D885" t="s">
        <v>4124</v>
      </c>
      <c r="F885" t="s">
        <v>4122</v>
      </c>
      <c r="G885" t="s">
        <v>4123</v>
      </c>
      <c r="H885" t="s">
        <v>3758</v>
      </c>
      <c r="I885" t="s">
        <v>4124</v>
      </c>
      <c r="K885">
        <f t="shared" si="66"/>
        <v>0</v>
      </c>
      <c r="L885">
        <f t="shared" si="67"/>
        <v>0</v>
      </c>
      <c r="M885">
        <f t="shared" si="68"/>
        <v>0</v>
      </c>
      <c r="N885">
        <f t="shared" si="69"/>
        <v>0</v>
      </c>
      <c r="O885">
        <f t="shared" si="70"/>
        <v>0</v>
      </c>
    </row>
    <row r="886" spans="1:15">
      <c r="A886" t="s">
        <v>4125</v>
      </c>
      <c r="B886" t="s">
        <v>4126</v>
      </c>
      <c r="C886" t="s">
        <v>3758</v>
      </c>
      <c r="D886" t="s">
        <v>4127</v>
      </c>
      <c r="F886" t="s">
        <v>4125</v>
      </c>
      <c r="G886" t="s">
        <v>4126</v>
      </c>
      <c r="H886" t="s">
        <v>3758</v>
      </c>
      <c r="I886" t="s">
        <v>4127</v>
      </c>
      <c r="K886">
        <f t="shared" si="66"/>
        <v>0</v>
      </c>
      <c r="L886">
        <f t="shared" si="67"/>
        <v>0</v>
      </c>
      <c r="M886">
        <f t="shared" si="68"/>
        <v>0</v>
      </c>
      <c r="N886">
        <f t="shared" si="69"/>
        <v>0</v>
      </c>
      <c r="O886">
        <f t="shared" si="70"/>
        <v>0</v>
      </c>
    </row>
    <row r="887" spans="1:15">
      <c r="A887" t="s">
        <v>4128</v>
      </c>
      <c r="B887" t="s">
        <v>4129</v>
      </c>
      <c r="C887" t="s">
        <v>3758</v>
      </c>
      <c r="D887" t="s">
        <v>4130</v>
      </c>
      <c r="F887" t="s">
        <v>4128</v>
      </c>
      <c r="G887" t="s">
        <v>4129</v>
      </c>
      <c r="H887" t="s">
        <v>3758</v>
      </c>
      <c r="I887" t="s">
        <v>4130</v>
      </c>
      <c r="K887">
        <f t="shared" si="66"/>
        <v>0</v>
      </c>
      <c r="L887">
        <f t="shared" si="67"/>
        <v>0</v>
      </c>
      <c r="M887">
        <f t="shared" si="68"/>
        <v>0</v>
      </c>
      <c r="N887">
        <f t="shared" si="69"/>
        <v>0</v>
      </c>
      <c r="O887">
        <f t="shared" si="70"/>
        <v>0</v>
      </c>
    </row>
    <row r="888" spans="1:15">
      <c r="A888" t="s">
        <v>4131</v>
      </c>
      <c r="B888" t="s">
        <v>4132</v>
      </c>
      <c r="C888" t="s">
        <v>3758</v>
      </c>
      <c r="D888" t="s">
        <v>4133</v>
      </c>
      <c r="F888" t="s">
        <v>4131</v>
      </c>
      <c r="G888" t="s">
        <v>4132</v>
      </c>
      <c r="H888" t="s">
        <v>3758</v>
      </c>
      <c r="I888" t="s">
        <v>4133</v>
      </c>
      <c r="K888">
        <f t="shared" si="66"/>
        <v>0</v>
      </c>
      <c r="L888">
        <f t="shared" si="67"/>
        <v>0</v>
      </c>
      <c r="M888">
        <f t="shared" si="68"/>
        <v>0</v>
      </c>
      <c r="N888">
        <f t="shared" si="69"/>
        <v>0</v>
      </c>
      <c r="O888">
        <f t="shared" si="70"/>
        <v>0</v>
      </c>
    </row>
    <row r="889" spans="1:15">
      <c r="A889" t="s">
        <v>4134</v>
      </c>
      <c r="B889" t="s">
        <v>4135</v>
      </c>
      <c r="C889" t="s">
        <v>3758</v>
      </c>
      <c r="D889" t="s">
        <v>4136</v>
      </c>
      <c r="F889" t="s">
        <v>4134</v>
      </c>
      <c r="G889" t="s">
        <v>4135</v>
      </c>
      <c r="H889" t="s">
        <v>3758</v>
      </c>
      <c r="I889" t="s">
        <v>4136</v>
      </c>
      <c r="K889">
        <f t="shared" si="66"/>
        <v>0</v>
      </c>
      <c r="L889">
        <f t="shared" si="67"/>
        <v>0</v>
      </c>
      <c r="M889">
        <f t="shared" si="68"/>
        <v>0</v>
      </c>
      <c r="N889">
        <f t="shared" si="69"/>
        <v>0</v>
      </c>
      <c r="O889">
        <f t="shared" si="70"/>
        <v>0</v>
      </c>
    </row>
    <row r="890" spans="1:15">
      <c r="A890" t="s">
        <v>4137</v>
      </c>
      <c r="B890" t="s">
        <v>4138</v>
      </c>
      <c r="C890" t="s">
        <v>3758</v>
      </c>
      <c r="D890" t="s">
        <v>4139</v>
      </c>
      <c r="F890" t="s">
        <v>4137</v>
      </c>
      <c r="G890" t="s">
        <v>4138</v>
      </c>
      <c r="H890" t="s">
        <v>3758</v>
      </c>
      <c r="I890" t="s">
        <v>4139</v>
      </c>
      <c r="K890">
        <f t="shared" si="66"/>
        <v>0</v>
      </c>
      <c r="L890">
        <f t="shared" si="67"/>
        <v>0</v>
      </c>
      <c r="M890">
        <f t="shared" si="68"/>
        <v>0</v>
      </c>
      <c r="N890">
        <f t="shared" si="69"/>
        <v>0</v>
      </c>
      <c r="O890">
        <f t="shared" si="70"/>
        <v>0</v>
      </c>
    </row>
    <row r="891" spans="1:15">
      <c r="A891" t="s">
        <v>4140</v>
      </c>
      <c r="B891" t="s">
        <v>4141</v>
      </c>
      <c r="C891" t="s">
        <v>3758</v>
      </c>
      <c r="D891" t="s">
        <v>4142</v>
      </c>
      <c r="F891" t="s">
        <v>4140</v>
      </c>
      <c r="G891" t="s">
        <v>4141</v>
      </c>
      <c r="H891" t="s">
        <v>3758</v>
      </c>
      <c r="I891" t="s">
        <v>4142</v>
      </c>
      <c r="K891">
        <f t="shared" si="66"/>
        <v>0</v>
      </c>
      <c r="L891">
        <f t="shared" si="67"/>
        <v>0</v>
      </c>
      <c r="M891">
        <f t="shared" si="68"/>
        <v>0</v>
      </c>
      <c r="N891">
        <f t="shared" si="69"/>
        <v>0</v>
      </c>
      <c r="O891">
        <f t="shared" si="70"/>
        <v>0</v>
      </c>
    </row>
    <row r="892" spans="1:15">
      <c r="A892" t="s">
        <v>4143</v>
      </c>
      <c r="B892" t="s">
        <v>4144</v>
      </c>
      <c r="C892" t="s">
        <v>3758</v>
      </c>
      <c r="D892" t="s">
        <v>4145</v>
      </c>
      <c r="F892" t="s">
        <v>4143</v>
      </c>
      <c r="G892" t="s">
        <v>4144</v>
      </c>
      <c r="H892" t="s">
        <v>3758</v>
      </c>
      <c r="I892" t="s">
        <v>4145</v>
      </c>
      <c r="K892">
        <f t="shared" si="66"/>
        <v>0</v>
      </c>
      <c r="L892">
        <f t="shared" si="67"/>
        <v>0</v>
      </c>
      <c r="M892">
        <f t="shared" si="68"/>
        <v>0</v>
      </c>
      <c r="N892">
        <f t="shared" si="69"/>
        <v>0</v>
      </c>
      <c r="O892">
        <f t="shared" si="70"/>
        <v>0</v>
      </c>
    </row>
    <row r="893" spans="1:15">
      <c r="A893" t="s">
        <v>4146</v>
      </c>
      <c r="B893" t="s">
        <v>4147</v>
      </c>
      <c r="C893" t="s">
        <v>3758</v>
      </c>
      <c r="D893" t="s">
        <v>4148</v>
      </c>
      <c r="F893" t="s">
        <v>4146</v>
      </c>
      <c r="G893" t="s">
        <v>4147</v>
      </c>
      <c r="H893" t="s">
        <v>3758</v>
      </c>
      <c r="I893" t="s">
        <v>4148</v>
      </c>
      <c r="K893">
        <f t="shared" si="66"/>
        <v>0</v>
      </c>
      <c r="L893">
        <f t="shared" si="67"/>
        <v>0</v>
      </c>
      <c r="M893">
        <f t="shared" si="68"/>
        <v>0</v>
      </c>
      <c r="N893">
        <f t="shared" si="69"/>
        <v>0</v>
      </c>
      <c r="O893">
        <f t="shared" si="70"/>
        <v>0</v>
      </c>
    </row>
    <row r="894" spans="1:15">
      <c r="A894" t="s">
        <v>4149</v>
      </c>
      <c r="B894" t="s">
        <v>4150</v>
      </c>
      <c r="C894" t="s">
        <v>3758</v>
      </c>
      <c r="D894" t="s">
        <v>4151</v>
      </c>
      <c r="F894" t="s">
        <v>4149</v>
      </c>
      <c r="G894" t="s">
        <v>4150</v>
      </c>
      <c r="H894" t="s">
        <v>3758</v>
      </c>
      <c r="I894" t="s">
        <v>4151</v>
      </c>
      <c r="K894">
        <f t="shared" si="66"/>
        <v>0</v>
      </c>
      <c r="L894">
        <f t="shared" si="67"/>
        <v>0</v>
      </c>
      <c r="M894">
        <f t="shared" si="68"/>
        <v>0</v>
      </c>
      <c r="N894">
        <f t="shared" si="69"/>
        <v>0</v>
      </c>
      <c r="O894">
        <f t="shared" si="70"/>
        <v>0</v>
      </c>
    </row>
    <row r="895" spans="1:15">
      <c r="A895" t="s">
        <v>4152</v>
      </c>
      <c r="B895" t="s">
        <v>4153</v>
      </c>
      <c r="C895" t="s">
        <v>3758</v>
      </c>
      <c r="D895" t="s">
        <v>4154</v>
      </c>
      <c r="F895" t="s">
        <v>4152</v>
      </c>
      <c r="G895" t="s">
        <v>4153</v>
      </c>
      <c r="H895" t="s">
        <v>3758</v>
      </c>
      <c r="I895" t="s">
        <v>4154</v>
      </c>
      <c r="K895">
        <f t="shared" si="66"/>
        <v>0</v>
      </c>
      <c r="L895">
        <f t="shared" si="67"/>
        <v>0</v>
      </c>
      <c r="M895">
        <f t="shared" si="68"/>
        <v>0</v>
      </c>
      <c r="N895">
        <f t="shared" si="69"/>
        <v>0</v>
      </c>
      <c r="O895">
        <f t="shared" si="70"/>
        <v>0</v>
      </c>
    </row>
    <row r="896" spans="1:15">
      <c r="A896" t="s">
        <v>4155</v>
      </c>
      <c r="B896" t="s">
        <v>4156</v>
      </c>
      <c r="C896" t="s">
        <v>3758</v>
      </c>
      <c r="D896" t="s">
        <v>4157</v>
      </c>
      <c r="F896" t="s">
        <v>4155</v>
      </c>
      <c r="G896" t="s">
        <v>4156</v>
      </c>
      <c r="H896" t="s">
        <v>3758</v>
      </c>
      <c r="I896" t="s">
        <v>4157</v>
      </c>
      <c r="K896">
        <f t="shared" si="66"/>
        <v>0</v>
      </c>
      <c r="L896">
        <f t="shared" si="67"/>
        <v>0</v>
      </c>
      <c r="M896">
        <f t="shared" si="68"/>
        <v>0</v>
      </c>
      <c r="N896">
        <f t="shared" si="69"/>
        <v>0</v>
      </c>
      <c r="O896">
        <f t="shared" si="70"/>
        <v>0</v>
      </c>
    </row>
    <row r="897" spans="1:15">
      <c r="A897" t="s">
        <v>4158</v>
      </c>
      <c r="B897" t="s">
        <v>4159</v>
      </c>
      <c r="C897" t="s">
        <v>3758</v>
      </c>
      <c r="F897" t="s">
        <v>4158</v>
      </c>
      <c r="G897" t="s">
        <v>4159</v>
      </c>
      <c r="H897" t="s">
        <v>3758</v>
      </c>
      <c r="K897">
        <f t="shared" si="66"/>
        <v>0</v>
      </c>
      <c r="L897">
        <f t="shared" si="67"/>
        <v>0</v>
      </c>
      <c r="M897">
        <f t="shared" si="68"/>
        <v>0</v>
      </c>
      <c r="N897">
        <f t="shared" si="69"/>
        <v>0</v>
      </c>
      <c r="O897">
        <f t="shared" si="70"/>
        <v>0</v>
      </c>
    </row>
    <row r="898" spans="1:15">
      <c r="A898" t="s">
        <v>4160</v>
      </c>
      <c r="B898" t="s">
        <v>4161</v>
      </c>
      <c r="C898" t="s">
        <v>3758</v>
      </c>
      <c r="F898" t="s">
        <v>4160</v>
      </c>
      <c r="G898" t="s">
        <v>4161</v>
      </c>
      <c r="H898" t="s">
        <v>3758</v>
      </c>
      <c r="K898">
        <f t="shared" ref="K898:K961" si="71">IF(A898&lt;&gt;F898,1,0)</f>
        <v>0</v>
      </c>
      <c r="L898">
        <f t="shared" ref="L898:L961" si="72">IF(B898&lt;&gt;G898,1,0)</f>
        <v>0</v>
      </c>
      <c r="M898">
        <f t="shared" ref="M898:M961" si="73">IF(C898&lt;&gt;H898,1,0)</f>
        <v>0</v>
      </c>
      <c r="N898">
        <f t="shared" ref="N898:N961" si="74">IF(D898&lt;&gt;I898,1,0)</f>
        <v>0</v>
      </c>
      <c r="O898">
        <f t="shared" ref="O898:O961" si="75">IF(E898&lt;&gt;J898,1,0)</f>
        <v>0</v>
      </c>
    </row>
    <row r="899" spans="1:15">
      <c r="A899" t="s">
        <v>4162</v>
      </c>
      <c r="B899" t="s">
        <v>4163</v>
      </c>
      <c r="C899" t="s">
        <v>3758</v>
      </c>
      <c r="F899" t="s">
        <v>4162</v>
      </c>
      <c r="G899" t="s">
        <v>4163</v>
      </c>
      <c r="H899" t="s">
        <v>3758</v>
      </c>
      <c r="K899">
        <f t="shared" si="71"/>
        <v>0</v>
      </c>
      <c r="L899">
        <f t="shared" si="72"/>
        <v>0</v>
      </c>
      <c r="M899">
        <f t="shared" si="73"/>
        <v>0</v>
      </c>
      <c r="N899">
        <f t="shared" si="74"/>
        <v>0</v>
      </c>
      <c r="O899">
        <f t="shared" si="75"/>
        <v>0</v>
      </c>
    </row>
    <row r="900" spans="1:15">
      <c r="A900" t="s">
        <v>4164</v>
      </c>
      <c r="B900" t="s">
        <v>4165</v>
      </c>
      <c r="C900" t="s">
        <v>3758</v>
      </c>
      <c r="F900" t="s">
        <v>4164</v>
      </c>
      <c r="G900" t="s">
        <v>4165</v>
      </c>
      <c r="H900" t="s">
        <v>3758</v>
      </c>
      <c r="K900">
        <f t="shared" si="71"/>
        <v>0</v>
      </c>
      <c r="L900">
        <f t="shared" si="72"/>
        <v>0</v>
      </c>
      <c r="M900">
        <f t="shared" si="73"/>
        <v>0</v>
      </c>
      <c r="N900">
        <f t="shared" si="74"/>
        <v>0</v>
      </c>
      <c r="O900">
        <f t="shared" si="75"/>
        <v>0</v>
      </c>
    </row>
    <row r="901" spans="1:15">
      <c r="A901" t="s">
        <v>4166</v>
      </c>
      <c r="B901" t="s">
        <v>4167</v>
      </c>
      <c r="C901" t="s">
        <v>3758</v>
      </c>
      <c r="F901" t="s">
        <v>4166</v>
      </c>
      <c r="G901" t="s">
        <v>4167</v>
      </c>
      <c r="H901" t="s">
        <v>3758</v>
      </c>
      <c r="K901">
        <f t="shared" si="71"/>
        <v>0</v>
      </c>
      <c r="L901">
        <f t="shared" si="72"/>
        <v>0</v>
      </c>
      <c r="M901">
        <f t="shared" si="73"/>
        <v>0</v>
      </c>
      <c r="N901">
        <f t="shared" si="74"/>
        <v>0</v>
      </c>
      <c r="O901">
        <f t="shared" si="75"/>
        <v>0</v>
      </c>
    </row>
    <row r="902" spans="1:15">
      <c r="A902" t="s">
        <v>4168</v>
      </c>
      <c r="B902" t="s">
        <v>4169</v>
      </c>
      <c r="C902" t="s">
        <v>3758</v>
      </c>
      <c r="F902" t="s">
        <v>4168</v>
      </c>
      <c r="G902" t="s">
        <v>4169</v>
      </c>
      <c r="H902" t="s">
        <v>3758</v>
      </c>
      <c r="K902">
        <f t="shared" si="71"/>
        <v>0</v>
      </c>
      <c r="L902">
        <f t="shared" si="72"/>
        <v>0</v>
      </c>
      <c r="M902">
        <f t="shared" si="73"/>
        <v>0</v>
      </c>
      <c r="N902">
        <f t="shared" si="74"/>
        <v>0</v>
      </c>
      <c r="O902">
        <f t="shared" si="75"/>
        <v>0</v>
      </c>
    </row>
    <row r="903" spans="1:15">
      <c r="A903" t="s">
        <v>4170</v>
      </c>
      <c r="B903" t="s">
        <v>4171</v>
      </c>
      <c r="C903" t="s">
        <v>3758</v>
      </c>
      <c r="F903" t="s">
        <v>4170</v>
      </c>
      <c r="G903" t="s">
        <v>4171</v>
      </c>
      <c r="H903" t="s">
        <v>3758</v>
      </c>
      <c r="K903">
        <f t="shared" si="71"/>
        <v>0</v>
      </c>
      <c r="L903">
        <f t="shared" si="72"/>
        <v>0</v>
      </c>
      <c r="M903">
        <f t="shared" si="73"/>
        <v>0</v>
      </c>
      <c r="N903">
        <f t="shared" si="74"/>
        <v>0</v>
      </c>
      <c r="O903">
        <f t="shared" si="75"/>
        <v>0</v>
      </c>
    </row>
    <row r="904" spans="1:15">
      <c r="A904" t="s">
        <v>4172</v>
      </c>
      <c r="B904" t="s">
        <v>4173</v>
      </c>
      <c r="C904" t="s">
        <v>3758</v>
      </c>
      <c r="F904" t="s">
        <v>4172</v>
      </c>
      <c r="G904" t="s">
        <v>4173</v>
      </c>
      <c r="H904" t="s">
        <v>3758</v>
      </c>
      <c r="K904">
        <f t="shared" si="71"/>
        <v>0</v>
      </c>
      <c r="L904">
        <f t="shared" si="72"/>
        <v>0</v>
      </c>
      <c r="M904">
        <f t="shared" si="73"/>
        <v>0</v>
      </c>
      <c r="N904">
        <f t="shared" si="74"/>
        <v>0</v>
      </c>
      <c r="O904">
        <f t="shared" si="75"/>
        <v>0</v>
      </c>
    </row>
    <row r="905" spans="1:15">
      <c r="A905" t="s">
        <v>4174</v>
      </c>
      <c r="B905" t="s">
        <v>4175</v>
      </c>
      <c r="C905" t="s">
        <v>3758</v>
      </c>
      <c r="F905" t="s">
        <v>4174</v>
      </c>
      <c r="G905" t="s">
        <v>4175</v>
      </c>
      <c r="H905" t="s">
        <v>3758</v>
      </c>
      <c r="K905">
        <f t="shared" si="71"/>
        <v>0</v>
      </c>
      <c r="L905">
        <f t="shared" si="72"/>
        <v>0</v>
      </c>
      <c r="M905">
        <f t="shared" si="73"/>
        <v>0</v>
      </c>
      <c r="N905">
        <f t="shared" si="74"/>
        <v>0</v>
      </c>
      <c r="O905">
        <f t="shared" si="75"/>
        <v>0</v>
      </c>
    </row>
    <row r="906" spans="1:15">
      <c r="A906" t="s">
        <v>4176</v>
      </c>
      <c r="B906" t="s">
        <v>4177</v>
      </c>
      <c r="C906" t="s">
        <v>3758</v>
      </c>
      <c r="F906" t="s">
        <v>4176</v>
      </c>
      <c r="G906" t="s">
        <v>4177</v>
      </c>
      <c r="H906" t="s">
        <v>3758</v>
      </c>
      <c r="K906">
        <f t="shared" si="71"/>
        <v>0</v>
      </c>
      <c r="L906">
        <f t="shared" si="72"/>
        <v>0</v>
      </c>
      <c r="M906">
        <f t="shared" si="73"/>
        <v>0</v>
      </c>
      <c r="N906">
        <f t="shared" si="74"/>
        <v>0</v>
      </c>
      <c r="O906">
        <f t="shared" si="75"/>
        <v>0</v>
      </c>
    </row>
    <row r="907" spans="1:15">
      <c r="A907" t="s">
        <v>4178</v>
      </c>
      <c r="B907" t="s">
        <v>4179</v>
      </c>
      <c r="C907" t="s">
        <v>3758</v>
      </c>
      <c r="F907" t="s">
        <v>4178</v>
      </c>
      <c r="G907" t="s">
        <v>4179</v>
      </c>
      <c r="H907" t="s">
        <v>3758</v>
      </c>
      <c r="K907">
        <f t="shared" si="71"/>
        <v>0</v>
      </c>
      <c r="L907">
        <f t="shared" si="72"/>
        <v>0</v>
      </c>
      <c r="M907">
        <f t="shared" si="73"/>
        <v>0</v>
      </c>
      <c r="N907">
        <f t="shared" si="74"/>
        <v>0</v>
      </c>
      <c r="O907">
        <f t="shared" si="75"/>
        <v>0</v>
      </c>
    </row>
    <row r="908" spans="1:15">
      <c r="A908" t="s">
        <v>4180</v>
      </c>
      <c r="B908" t="s">
        <v>4181</v>
      </c>
      <c r="C908" t="s">
        <v>3758</v>
      </c>
      <c r="D908" t="s">
        <v>4182</v>
      </c>
      <c r="F908" t="s">
        <v>4180</v>
      </c>
      <c r="G908" t="s">
        <v>4181</v>
      </c>
      <c r="H908" t="s">
        <v>3758</v>
      </c>
      <c r="I908" t="s">
        <v>4182</v>
      </c>
      <c r="K908">
        <f t="shared" si="71"/>
        <v>0</v>
      </c>
      <c r="L908">
        <f t="shared" si="72"/>
        <v>0</v>
      </c>
      <c r="M908">
        <f t="shared" si="73"/>
        <v>0</v>
      </c>
      <c r="N908">
        <f t="shared" si="74"/>
        <v>0</v>
      </c>
      <c r="O908">
        <f t="shared" si="75"/>
        <v>0</v>
      </c>
    </row>
    <row r="909" spans="1:15">
      <c r="A909" t="s">
        <v>4183</v>
      </c>
      <c r="B909" t="s">
        <v>4184</v>
      </c>
      <c r="C909" t="s">
        <v>3758</v>
      </c>
      <c r="D909" t="s">
        <v>4185</v>
      </c>
      <c r="F909" t="s">
        <v>4183</v>
      </c>
      <c r="G909" t="s">
        <v>4184</v>
      </c>
      <c r="H909" t="s">
        <v>3758</v>
      </c>
      <c r="I909" t="s">
        <v>4185</v>
      </c>
      <c r="K909">
        <f t="shared" si="71"/>
        <v>0</v>
      </c>
      <c r="L909">
        <f t="shared" si="72"/>
        <v>0</v>
      </c>
      <c r="M909">
        <f t="shared" si="73"/>
        <v>0</v>
      </c>
      <c r="N909">
        <f t="shared" si="74"/>
        <v>0</v>
      </c>
      <c r="O909">
        <f t="shared" si="75"/>
        <v>0</v>
      </c>
    </row>
    <row r="910" spans="1:15">
      <c r="A910" t="s">
        <v>4186</v>
      </c>
      <c r="B910" t="s">
        <v>4187</v>
      </c>
      <c r="C910" t="s">
        <v>3758</v>
      </c>
      <c r="F910" t="s">
        <v>4186</v>
      </c>
      <c r="G910" t="s">
        <v>4187</v>
      </c>
      <c r="H910" t="s">
        <v>3758</v>
      </c>
      <c r="K910">
        <f t="shared" si="71"/>
        <v>0</v>
      </c>
      <c r="L910">
        <f t="shared" si="72"/>
        <v>0</v>
      </c>
      <c r="M910">
        <f t="shared" si="73"/>
        <v>0</v>
      </c>
      <c r="N910">
        <f t="shared" si="74"/>
        <v>0</v>
      </c>
      <c r="O910">
        <f t="shared" si="75"/>
        <v>0</v>
      </c>
    </row>
    <row r="911" spans="1:15">
      <c r="A911" t="s">
        <v>4188</v>
      </c>
      <c r="B911" t="s">
        <v>4189</v>
      </c>
      <c r="C911" t="s">
        <v>3758</v>
      </c>
      <c r="F911" t="s">
        <v>4188</v>
      </c>
      <c r="G911" t="s">
        <v>4189</v>
      </c>
      <c r="H911" t="s">
        <v>3758</v>
      </c>
      <c r="K911">
        <f t="shared" si="71"/>
        <v>0</v>
      </c>
      <c r="L911">
        <f t="shared" si="72"/>
        <v>0</v>
      </c>
      <c r="M911">
        <f t="shared" si="73"/>
        <v>0</v>
      </c>
      <c r="N911">
        <f t="shared" si="74"/>
        <v>0</v>
      </c>
      <c r="O911">
        <f t="shared" si="75"/>
        <v>0</v>
      </c>
    </row>
    <row r="912" spans="1:15">
      <c r="A912" t="s">
        <v>4190</v>
      </c>
      <c r="B912" t="s">
        <v>4191</v>
      </c>
      <c r="C912" t="s">
        <v>3758</v>
      </c>
      <c r="F912" t="s">
        <v>4190</v>
      </c>
      <c r="G912" t="s">
        <v>4191</v>
      </c>
      <c r="H912" t="s">
        <v>3758</v>
      </c>
      <c r="K912">
        <f t="shared" si="71"/>
        <v>0</v>
      </c>
      <c r="L912">
        <f t="shared" si="72"/>
        <v>0</v>
      </c>
      <c r="M912">
        <f t="shared" si="73"/>
        <v>0</v>
      </c>
      <c r="N912">
        <f t="shared" si="74"/>
        <v>0</v>
      </c>
      <c r="O912">
        <f t="shared" si="75"/>
        <v>0</v>
      </c>
    </row>
    <row r="913" spans="1:15">
      <c r="A913" t="s">
        <v>4192</v>
      </c>
      <c r="B913" t="s">
        <v>4193</v>
      </c>
      <c r="C913" t="s">
        <v>3758</v>
      </c>
      <c r="F913" t="s">
        <v>4192</v>
      </c>
      <c r="G913" t="s">
        <v>4193</v>
      </c>
      <c r="H913" t="s">
        <v>3758</v>
      </c>
      <c r="K913">
        <f t="shared" si="71"/>
        <v>0</v>
      </c>
      <c r="L913">
        <f t="shared" si="72"/>
        <v>0</v>
      </c>
      <c r="M913">
        <f t="shared" si="73"/>
        <v>0</v>
      </c>
      <c r="N913">
        <f t="shared" si="74"/>
        <v>0</v>
      </c>
      <c r="O913">
        <f t="shared" si="75"/>
        <v>0</v>
      </c>
    </row>
    <row r="914" spans="1:15">
      <c r="A914" t="s">
        <v>4194</v>
      </c>
      <c r="B914" t="s">
        <v>4195</v>
      </c>
      <c r="C914" t="s">
        <v>3758</v>
      </c>
      <c r="F914" t="s">
        <v>4194</v>
      </c>
      <c r="G914" t="s">
        <v>4195</v>
      </c>
      <c r="H914" t="s">
        <v>3758</v>
      </c>
      <c r="K914">
        <f t="shared" si="71"/>
        <v>0</v>
      </c>
      <c r="L914">
        <f t="shared" si="72"/>
        <v>0</v>
      </c>
      <c r="M914">
        <f t="shared" si="73"/>
        <v>0</v>
      </c>
      <c r="N914">
        <f t="shared" si="74"/>
        <v>0</v>
      </c>
      <c r="O914">
        <f t="shared" si="75"/>
        <v>0</v>
      </c>
    </row>
    <row r="915" spans="1:15">
      <c r="A915" t="s">
        <v>4196</v>
      </c>
      <c r="B915" t="s">
        <v>4197</v>
      </c>
      <c r="C915" t="s">
        <v>3758</v>
      </c>
      <c r="F915" t="s">
        <v>4196</v>
      </c>
      <c r="G915" t="s">
        <v>4197</v>
      </c>
      <c r="H915" t="s">
        <v>3758</v>
      </c>
      <c r="K915">
        <f t="shared" si="71"/>
        <v>0</v>
      </c>
      <c r="L915">
        <f t="shared" si="72"/>
        <v>0</v>
      </c>
      <c r="M915">
        <f t="shared" si="73"/>
        <v>0</v>
      </c>
      <c r="N915">
        <f t="shared" si="74"/>
        <v>0</v>
      </c>
      <c r="O915">
        <f t="shared" si="75"/>
        <v>0</v>
      </c>
    </row>
    <row r="916" spans="1:15">
      <c r="A916" t="s">
        <v>4198</v>
      </c>
      <c r="B916" t="s">
        <v>4199</v>
      </c>
      <c r="C916" t="s">
        <v>3758</v>
      </c>
      <c r="D916" t="s">
        <v>4200</v>
      </c>
      <c r="F916" t="s">
        <v>4198</v>
      </c>
      <c r="G916" t="s">
        <v>4199</v>
      </c>
      <c r="H916" t="s">
        <v>3758</v>
      </c>
      <c r="I916" t="s">
        <v>4200</v>
      </c>
      <c r="K916">
        <f t="shared" si="71"/>
        <v>0</v>
      </c>
      <c r="L916">
        <f t="shared" si="72"/>
        <v>0</v>
      </c>
      <c r="M916">
        <f t="shared" si="73"/>
        <v>0</v>
      </c>
      <c r="N916">
        <f t="shared" si="74"/>
        <v>0</v>
      </c>
      <c r="O916">
        <f t="shared" si="75"/>
        <v>0</v>
      </c>
    </row>
    <row r="917" spans="1:15">
      <c r="A917" t="s">
        <v>4201</v>
      </c>
      <c r="C917" t="s">
        <v>3758</v>
      </c>
      <c r="D917" t="s">
        <v>4202</v>
      </c>
      <c r="F917" t="s">
        <v>4201</v>
      </c>
      <c r="H917" t="s">
        <v>3758</v>
      </c>
      <c r="I917" t="s">
        <v>4202</v>
      </c>
      <c r="K917">
        <f t="shared" si="71"/>
        <v>0</v>
      </c>
      <c r="L917">
        <f t="shared" si="72"/>
        <v>0</v>
      </c>
      <c r="M917">
        <f t="shared" si="73"/>
        <v>0</v>
      </c>
      <c r="N917">
        <f t="shared" si="74"/>
        <v>0</v>
      </c>
      <c r="O917">
        <f t="shared" si="75"/>
        <v>0</v>
      </c>
    </row>
    <row r="918" spans="1:15">
      <c r="A918" t="s">
        <v>4203</v>
      </c>
      <c r="C918" t="s">
        <v>3758</v>
      </c>
      <c r="D918" t="s">
        <v>4204</v>
      </c>
      <c r="F918" t="s">
        <v>4203</v>
      </c>
      <c r="H918" t="s">
        <v>3758</v>
      </c>
      <c r="I918" t="s">
        <v>4204</v>
      </c>
      <c r="K918">
        <f t="shared" si="71"/>
        <v>0</v>
      </c>
      <c r="L918">
        <f t="shared" si="72"/>
        <v>0</v>
      </c>
      <c r="M918">
        <f t="shared" si="73"/>
        <v>0</v>
      </c>
      <c r="N918">
        <f t="shared" si="74"/>
        <v>0</v>
      </c>
      <c r="O918">
        <f t="shared" si="75"/>
        <v>0</v>
      </c>
    </row>
    <row r="919" spans="1:15">
      <c r="A919" t="s">
        <v>4205</v>
      </c>
      <c r="C919" t="s">
        <v>3758</v>
      </c>
      <c r="D919" t="s">
        <v>4206</v>
      </c>
      <c r="F919" t="s">
        <v>4205</v>
      </c>
      <c r="H919" t="s">
        <v>3758</v>
      </c>
      <c r="I919" t="s">
        <v>4206</v>
      </c>
      <c r="K919">
        <f t="shared" si="71"/>
        <v>0</v>
      </c>
      <c r="L919">
        <f t="shared" si="72"/>
        <v>0</v>
      </c>
      <c r="M919">
        <f t="shared" si="73"/>
        <v>0</v>
      </c>
      <c r="N919">
        <f t="shared" si="74"/>
        <v>0</v>
      </c>
      <c r="O919">
        <f t="shared" si="75"/>
        <v>0</v>
      </c>
    </row>
    <row r="920" spans="1:15">
      <c r="A920" t="s">
        <v>4207</v>
      </c>
      <c r="C920" t="s">
        <v>3758</v>
      </c>
      <c r="D920" t="s">
        <v>4208</v>
      </c>
      <c r="F920" t="s">
        <v>4207</v>
      </c>
      <c r="H920" t="s">
        <v>3758</v>
      </c>
      <c r="I920" t="s">
        <v>4208</v>
      </c>
      <c r="K920">
        <f t="shared" si="71"/>
        <v>0</v>
      </c>
      <c r="L920">
        <f t="shared" si="72"/>
        <v>0</v>
      </c>
      <c r="M920">
        <f t="shared" si="73"/>
        <v>0</v>
      </c>
      <c r="N920">
        <f t="shared" si="74"/>
        <v>0</v>
      </c>
      <c r="O920">
        <f t="shared" si="75"/>
        <v>0</v>
      </c>
    </row>
    <row r="921" spans="1:15">
      <c r="A921" t="s">
        <v>4209</v>
      </c>
      <c r="B921" t="s">
        <v>4210</v>
      </c>
      <c r="C921" t="s">
        <v>3758</v>
      </c>
      <c r="D921" t="s">
        <v>4200</v>
      </c>
      <c r="F921" t="s">
        <v>4209</v>
      </c>
      <c r="G921" t="s">
        <v>4210</v>
      </c>
      <c r="H921" t="s">
        <v>3758</v>
      </c>
      <c r="I921" t="s">
        <v>4200</v>
      </c>
      <c r="K921">
        <f t="shared" si="71"/>
        <v>0</v>
      </c>
      <c r="L921">
        <f t="shared" si="72"/>
        <v>0</v>
      </c>
      <c r="M921">
        <f t="shared" si="73"/>
        <v>0</v>
      </c>
      <c r="N921">
        <f t="shared" si="74"/>
        <v>0</v>
      </c>
      <c r="O921">
        <f t="shared" si="75"/>
        <v>0</v>
      </c>
    </row>
    <row r="922" spans="1:15">
      <c r="A922" t="s">
        <v>4211</v>
      </c>
      <c r="C922" t="s">
        <v>3758</v>
      </c>
      <c r="D922" t="s">
        <v>4202</v>
      </c>
      <c r="F922" t="s">
        <v>4211</v>
      </c>
      <c r="H922" t="s">
        <v>3758</v>
      </c>
      <c r="I922" t="s">
        <v>4202</v>
      </c>
      <c r="K922">
        <f t="shared" si="71"/>
        <v>0</v>
      </c>
      <c r="L922">
        <f t="shared" si="72"/>
        <v>0</v>
      </c>
      <c r="M922">
        <f t="shared" si="73"/>
        <v>0</v>
      </c>
      <c r="N922">
        <f t="shared" si="74"/>
        <v>0</v>
      </c>
      <c r="O922">
        <f t="shared" si="75"/>
        <v>0</v>
      </c>
    </row>
    <row r="923" spans="1:15">
      <c r="A923" t="s">
        <v>4212</v>
      </c>
      <c r="C923" t="s">
        <v>3758</v>
      </c>
      <c r="D923" t="s">
        <v>4204</v>
      </c>
      <c r="F923" t="s">
        <v>4212</v>
      </c>
      <c r="H923" t="s">
        <v>3758</v>
      </c>
      <c r="I923" t="s">
        <v>4204</v>
      </c>
      <c r="K923">
        <f t="shared" si="71"/>
        <v>0</v>
      </c>
      <c r="L923">
        <f t="shared" si="72"/>
        <v>0</v>
      </c>
      <c r="M923">
        <f t="shared" si="73"/>
        <v>0</v>
      </c>
      <c r="N923">
        <f t="shared" si="74"/>
        <v>0</v>
      </c>
      <c r="O923">
        <f t="shared" si="75"/>
        <v>0</v>
      </c>
    </row>
    <row r="924" spans="1:15">
      <c r="A924" t="s">
        <v>4213</v>
      </c>
      <c r="C924" t="s">
        <v>3758</v>
      </c>
      <c r="D924" t="s">
        <v>4206</v>
      </c>
      <c r="F924" t="s">
        <v>4213</v>
      </c>
      <c r="H924" t="s">
        <v>3758</v>
      </c>
      <c r="I924" t="s">
        <v>4206</v>
      </c>
      <c r="K924">
        <f t="shared" si="71"/>
        <v>0</v>
      </c>
      <c r="L924">
        <f t="shared" si="72"/>
        <v>0</v>
      </c>
      <c r="M924">
        <f t="shared" si="73"/>
        <v>0</v>
      </c>
      <c r="N924">
        <f t="shared" si="74"/>
        <v>0</v>
      </c>
      <c r="O924">
        <f t="shared" si="75"/>
        <v>0</v>
      </c>
    </row>
    <row r="925" spans="1:15">
      <c r="A925" t="s">
        <v>4214</v>
      </c>
      <c r="C925" t="s">
        <v>3758</v>
      </c>
      <c r="D925" t="s">
        <v>4208</v>
      </c>
      <c r="F925" t="s">
        <v>4214</v>
      </c>
      <c r="H925" t="s">
        <v>3758</v>
      </c>
      <c r="I925" t="s">
        <v>4208</v>
      </c>
      <c r="K925">
        <f t="shared" si="71"/>
        <v>0</v>
      </c>
      <c r="L925">
        <f t="shared" si="72"/>
        <v>0</v>
      </c>
      <c r="M925">
        <f t="shared" si="73"/>
        <v>0</v>
      </c>
      <c r="N925">
        <f t="shared" si="74"/>
        <v>0</v>
      </c>
      <c r="O925">
        <f t="shared" si="75"/>
        <v>0</v>
      </c>
    </row>
    <row r="926" spans="1:15">
      <c r="A926" t="s">
        <v>4215</v>
      </c>
      <c r="B926" t="s">
        <v>4216</v>
      </c>
      <c r="C926" t="s">
        <v>3758</v>
      </c>
      <c r="D926" t="s">
        <v>4200</v>
      </c>
      <c r="F926" t="s">
        <v>4215</v>
      </c>
      <c r="G926" t="s">
        <v>4216</v>
      </c>
      <c r="H926" t="s">
        <v>3758</v>
      </c>
      <c r="I926" t="s">
        <v>4200</v>
      </c>
      <c r="K926">
        <f t="shared" si="71"/>
        <v>0</v>
      </c>
      <c r="L926">
        <f t="shared" si="72"/>
        <v>0</v>
      </c>
      <c r="M926">
        <f t="shared" si="73"/>
        <v>0</v>
      </c>
      <c r="N926">
        <f t="shared" si="74"/>
        <v>0</v>
      </c>
      <c r="O926">
        <f t="shared" si="75"/>
        <v>0</v>
      </c>
    </row>
    <row r="927" spans="1:15">
      <c r="A927" t="s">
        <v>4217</v>
      </c>
      <c r="C927" t="s">
        <v>3758</v>
      </c>
      <c r="D927" t="s">
        <v>4202</v>
      </c>
      <c r="F927" t="s">
        <v>4217</v>
      </c>
      <c r="H927" t="s">
        <v>3758</v>
      </c>
      <c r="I927" t="s">
        <v>4202</v>
      </c>
      <c r="K927">
        <f t="shared" si="71"/>
        <v>0</v>
      </c>
      <c r="L927">
        <f t="shared" si="72"/>
        <v>0</v>
      </c>
      <c r="M927">
        <f t="shared" si="73"/>
        <v>0</v>
      </c>
      <c r="N927">
        <f t="shared" si="74"/>
        <v>0</v>
      </c>
      <c r="O927">
        <f t="shared" si="75"/>
        <v>0</v>
      </c>
    </row>
    <row r="928" spans="1:15">
      <c r="A928" t="s">
        <v>4218</v>
      </c>
      <c r="C928" t="s">
        <v>3758</v>
      </c>
      <c r="D928" t="s">
        <v>4204</v>
      </c>
      <c r="F928" t="s">
        <v>4218</v>
      </c>
      <c r="H928" t="s">
        <v>3758</v>
      </c>
      <c r="I928" t="s">
        <v>4204</v>
      </c>
      <c r="K928">
        <f t="shared" si="71"/>
        <v>0</v>
      </c>
      <c r="L928">
        <f t="shared" si="72"/>
        <v>0</v>
      </c>
      <c r="M928">
        <f t="shared" si="73"/>
        <v>0</v>
      </c>
      <c r="N928">
        <f t="shared" si="74"/>
        <v>0</v>
      </c>
      <c r="O928">
        <f t="shared" si="75"/>
        <v>0</v>
      </c>
    </row>
    <row r="929" spans="1:15">
      <c r="A929" t="s">
        <v>4219</v>
      </c>
      <c r="C929" t="s">
        <v>3758</v>
      </c>
      <c r="D929" t="s">
        <v>4206</v>
      </c>
      <c r="F929" t="s">
        <v>4219</v>
      </c>
      <c r="H929" t="s">
        <v>3758</v>
      </c>
      <c r="I929" t="s">
        <v>4206</v>
      </c>
      <c r="K929">
        <f t="shared" si="71"/>
        <v>0</v>
      </c>
      <c r="L929">
        <f t="shared" si="72"/>
        <v>0</v>
      </c>
      <c r="M929">
        <f t="shared" si="73"/>
        <v>0</v>
      </c>
      <c r="N929">
        <f t="shared" si="74"/>
        <v>0</v>
      </c>
      <c r="O929">
        <f t="shared" si="75"/>
        <v>0</v>
      </c>
    </row>
    <row r="930" spans="1:15">
      <c r="A930" t="s">
        <v>4220</v>
      </c>
      <c r="C930" t="s">
        <v>3758</v>
      </c>
      <c r="D930" t="s">
        <v>4208</v>
      </c>
      <c r="F930" t="s">
        <v>4220</v>
      </c>
      <c r="H930" t="s">
        <v>3758</v>
      </c>
      <c r="I930" t="s">
        <v>4208</v>
      </c>
      <c r="K930">
        <f t="shared" si="71"/>
        <v>0</v>
      </c>
      <c r="L930">
        <f t="shared" si="72"/>
        <v>0</v>
      </c>
      <c r="M930">
        <f t="shared" si="73"/>
        <v>0</v>
      </c>
      <c r="N930">
        <f t="shared" si="74"/>
        <v>0</v>
      </c>
      <c r="O930">
        <f t="shared" si="75"/>
        <v>0</v>
      </c>
    </row>
    <row r="931" spans="1:15">
      <c r="A931" t="s">
        <v>4221</v>
      </c>
      <c r="B931" t="s">
        <v>4222</v>
      </c>
      <c r="C931" t="s">
        <v>3758</v>
      </c>
      <c r="D931" t="s">
        <v>4200</v>
      </c>
      <c r="F931" t="s">
        <v>4221</v>
      </c>
      <c r="G931" t="s">
        <v>4222</v>
      </c>
      <c r="H931" t="s">
        <v>3758</v>
      </c>
      <c r="I931" t="s">
        <v>4200</v>
      </c>
      <c r="K931">
        <f t="shared" si="71"/>
        <v>0</v>
      </c>
      <c r="L931">
        <f t="shared" si="72"/>
        <v>0</v>
      </c>
      <c r="M931">
        <f t="shared" si="73"/>
        <v>0</v>
      </c>
      <c r="N931">
        <f t="shared" si="74"/>
        <v>0</v>
      </c>
      <c r="O931">
        <f t="shared" si="75"/>
        <v>0</v>
      </c>
    </row>
    <row r="932" spans="1:15">
      <c r="A932" t="s">
        <v>4223</v>
      </c>
      <c r="C932" t="s">
        <v>3758</v>
      </c>
      <c r="D932" t="s">
        <v>4202</v>
      </c>
      <c r="F932" t="s">
        <v>4223</v>
      </c>
      <c r="H932" t="s">
        <v>3758</v>
      </c>
      <c r="I932" t="s">
        <v>4202</v>
      </c>
      <c r="K932">
        <f t="shared" si="71"/>
        <v>0</v>
      </c>
      <c r="L932">
        <f t="shared" si="72"/>
        <v>0</v>
      </c>
      <c r="M932">
        <f t="shared" si="73"/>
        <v>0</v>
      </c>
      <c r="N932">
        <f t="shared" si="74"/>
        <v>0</v>
      </c>
      <c r="O932">
        <f t="shared" si="75"/>
        <v>0</v>
      </c>
    </row>
    <row r="933" spans="1:15">
      <c r="A933" t="s">
        <v>4224</v>
      </c>
      <c r="C933" t="s">
        <v>3758</v>
      </c>
      <c r="D933" t="s">
        <v>4204</v>
      </c>
      <c r="F933" t="s">
        <v>4224</v>
      </c>
      <c r="H933" t="s">
        <v>3758</v>
      </c>
      <c r="I933" t="s">
        <v>4204</v>
      </c>
      <c r="K933">
        <f t="shared" si="71"/>
        <v>0</v>
      </c>
      <c r="L933">
        <f t="shared" si="72"/>
        <v>0</v>
      </c>
      <c r="M933">
        <f t="shared" si="73"/>
        <v>0</v>
      </c>
      <c r="N933">
        <f t="shared" si="74"/>
        <v>0</v>
      </c>
      <c r="O933">
        <f t="shared" si="75"/>
        <v>0</v>
      </c>
    </row>
    <row r="934" spans="1:15">
      <c r="A934" t="s">
        <v>4225</v>
      </c>
      <c r="C934" t="s">
        <v>3758</v>
      </c>
      <c r="D934" t="s">
        <v>4206</v>
      </c>
      <c r="F934" t="s">
        <v>4225</v>
      </c>
      <c r="H934" t="s">
        <v>3758</v>
      </c>
      <c r="I934" t="s">
        <v>4206</v>
      </c>
      <c r="K934">
        <f t="shared" si="71"/>
        <v>0</v>
      </c>
      <c r="L934">
        <f t="shared" si="72"/>
        <v>0</v>
      </c>
      <c r="M934">
        <f t="shared" si="73"/>
        <v>0</v>
      </c>
      <c r="N934">
        <f t="shared" si="74"/>
        <v>0</v>
      </c>
      <c r="O934">
        <f t="shared" si="75"/>
        <v>0</v>
      </c>
    </row>
    <row r="935" spans="1:15">
      <c r="A935" t="s">
        <v>4226</v>
      </c>
      <c r="C935" t="s">
        <v>3758</v>
      </c>
      <c r="D935" t="s">
        <v>4208</v>
      </c>
      <c r="F935" t="s">
        <v>4226</v>
      </c>
      <c r="H935" t="s">
        <v>3758</v>
      </c>
      <c r="I935" t="s">
        <v>4208</v>
      </c>
      <c r="K935">
        <f t="shared" si="71"/>
        <v>0</v>
      </c>
      <c r="L935">
        <f t="shared" si="72"/>
        <v>0</v>
      </c>
      <c r="M935">
        <f t="shared" si="73"/>
        <v>0</v>
      </c>
      <c r="N935">
        <f t="shared" si="74"/>
        <v>0</v>
      </c>
      <c r="O935">
        <f t="shared" si="75"/>
        <v>0</v>
      </c>
    </row>
    <row r="936" spans="1:15">
      <c r="A936" t="s">
        <v>4227</v>
      </c>
      <c r="C936" t="s">
        <v>3758</v>
      </c>
      <c r="D936" t="s">
        <v>4200</v>
      </c>
      <c r="F936" t="s">
        <v>4227</v>
      </c>
      <c r="H936" t="s">
        <v>3758</v>
      </c>
      <c r="I936" t="s">
        <v>4200</v>
      </c>
      <c r="K936">
        <f t="shared" si="71"/>
        <v>0</v>
      </c>
      <c r="L936">
        <f t="shared" si="72"/>
        <v>0</v>
      </c>
      <c r="M936">
        <f t="shared" si="73"/>
        <v>0</v>
      </c>
      <c r="N936">
        <f t="shared" si="74"/>
        <v>0</v>
      </c>
      <c r="O936">
        <f t="shared" si="75"/>
        <v>0</v>
      </c>
    </row>
    <row r="937" spans="1:15">
      <c r="A937" t="s">
        <v>4228</v>
      </c>
      <c r="C937" t="s">
        <v>3758</v>
      </c>
      <c r="D937" t="s">
        <v>4200</v>
      </c>
      <c r="F937" t="s">
        <v>4228</v>
      </c>
      <c r="H937" t="s">
        <v>3758</v>
      </c>
      <c r="I937" t="s">
        <v>4200</v>
      </c>
      <c r="K937">
        <f t="shared" si="71"/>
        <v>0</v>
      </c>
      <c r="L937">
        <f t="shared" si="72"/>
        <v>0</v>
      </c>
      <c r="M937">
        <f t="shared" si="73"/>
        <v>0</v>
      </c>
      <c r="N937">
        <f t="shared" si="74"/>
        <v>0</v>
      </c>
      <c r="O937">
        <f t="shared" si="75"/>
        <v>0</v>
      </c>
    </row>
    <row r="938" spans="1:15">
      <c r="A938" t="s">
        <v>4229</v>
      </c>
      <c r="C938" t="s">
        <v>3758</v>
      </c>
      <c r="D938" t="s">
        <v>4230</v>
      </c>
      <c r="F938" t="s">
        <v>4229</v>
      </c>
      <c r="H938" t="s">
        <v>3758</v>
      </c>
      <c r="I938" t="s">
        <v>4230</v>
      </c>
      <c r="K938">
        <f t="shared" si="71"/>
        <v>0</v>
      </c>
      <c r="L938">
        <f t="shared" si="72"/>
        <v>0</v>
      </c>
      <c r="M938">
        <f t="shared" si="73"/>
        <v>0</v>
      </c>
      <c r="N938">
        <f t="shared" si="74"/>
        <v>0</v>
      </c>
      <c r="O938">
        <f t="shared" si="75"/>
        <v>0</v>
      </c>
    </row>
    <row r="939" spans="1:15">
      <c r="A939" t="s">
        <v>4231</v>
      </c>
      <c r="C939" t="s">
        <v>3758</v>
      </c>
      <c r="D939" t="s">
        <v>4232</v>
      </c>
      <c r="F939" t="s">
        <v>4231</v>
      </c>
      <c r="H939" t="s">
        <v>3758</v>
      </c>
      <c r="I939" t="s">
        <v>4232</v>
      </c>
      <c r="K939">
        <f t="shared" si="71"/>
        <v>0</v>
      </c>
      <c r="L939">
        <f t="shared" si="72"/>
        <v>0</v>
      </c>
      <c r="M939">
        <f t="shared" si="73"/>
        <v>0</v>
      </c>
      <c r="N939">
        <f t="shared" si="74"/>
        <v>0</v>
      </c>
      <c r="O939">
        <f t="shared" si="75"/>
        <v>0</v>
      </c>
    </row>
    <row r="940" spans="1:15">
      <c r="A940" t="s">
        <v>4233</v>
      </c>
      <c r="C940" t="s">
        <v>3758</v>
      </c>
      <c r="D940" t="s">
        <v>4234</v>
      </c>
      <c r="F940" t="s">
        <v>4233</v>
      </c>
      <c r="H940" t="s">
        <v>3758</v>
      </c>
      <c r="I940" t="s">
        <v>4234</v>
      </c>
      <c r="K940">
        <f t="shared" si="71"/>
        <v>0</v>
      </c>
      <c r="L940">
        <f t="shared" si="72"/>
        <v>0</v>
      </c>
      <c r="M940">
        <f t="shared" si="73"/>
        <v>0</v>
      </c>
      <c r="N940">
        <f t="shared" si="74"/>
        <v>0</v>
      </c>
      <c r="O940">
        <f t="shared" si="75"/>
        <v>0</v>
      </c>
    </row>
    <row r="941" spans="1:15">
      <c r="A941" t="s">
        <v>4235</v>
      </c>
      <c r="C941" t="s">
        <v>3758</v>
      </c>
      <c r="D941" t="s">
        <v>4236</v>
      </c>
      <c r="F941" t="s">
        <v>4235</v>
      </c>
      <c r="H941" t="s">
        <v>3758</v>
      </c>
      <c r="I941" t="s">
        <v>4236</v>
      </c>
      <c r="K941">
        <f t="shared" si="71"/>
        <v>0</v>
      </c>
      <c r="L941">
        <f t="shared" si="72"/>
        <v>0</v>
      </c>
      <c r="M941">
        <f t="shared" si="73"/>
        <v>0</v>
      </c>
      <c r="N941">
        <f t="shared" si="74"/>
        <v>0</v>
      </c>
      <c r="O941">
        <f t="shared" si="75"/>
        <v>0</v>
      </c>
    </row>
    <row r="942" spans="1:15">
      <c r="A942" t="s">
        <v>4237</v>
      </c>
      <c r="C942" t="s">
        <v>3758</v>
      </c>
      <c r="D942" t="s">
        <v>4238</v>
      </c>
      <c r="F942" t="s">
        <v>4237</v>
      </c>
      <c r="H942" t="s">
        <v>3758</v>
      </c>
      <c r="I942" t="s">
        <v>4238</v>
      </c>
      <c r="K942">
        <f t="shared" si="71"/>
        <v>0</v>
      </c>
      <c r="L942">
        <f t="shared" si="72"/>
        <v>0</v>
      </c>
      <c r="M942">
        <f t="shared" si="73"/>
        <v>0</v>
      </c>
      <c r="N942">
        <f t="shared" si="74"/>
        <v>0</v>
      </c>
      <c r="O942">
        <f t="shared" si="75"/>
        <v>0</v>
      </c>
    </row>
    <row r="943" spans="1:15">
      <c r="A943" t="s">
        <v>4239</v>
      </c>
      <c r="C943" t="s">
        <v>3758</v>
      </c>
      <c r="D943" t="s">
        <v>4240</v>
      </c>
      <c r="F943" t="s">
        <v>4239</v>
      </c>
      <c r="H943" t="s">
        <v>3758</v>
      </c>
      <c r="I943" t="s">
        <v>4240</v>
      </c>
      <c r="K943">
        <f t="shared" si="71"/>
        <v>0</v>
      </c>
      <c r="L943">
        <f t="shared" si="72"/>
        <v>0</v>
      </c>
      <c r="M943">
        <f t="shared" si="73"/>
        <v>0</v>
      </c>
      <c r="N943">
        <f t="shared" si="74"/>
        <v>0</v>
      </c>
      <c r="O943">
        <f t="shared" si="75"/>
        <v>0</v>
      </c>
    </row>
    <row r="944" spans="1:15">
      <c r="A944" t="s">
        <v>4241</v>
      </c>
      <c r="C944" t="s">
        <v>3758</v>
      </c>
      <c r="D944" t="s">
        <v>4242</v>
      </c>
      <c r="F944" t="s">
        <v>4241</v>
      </c>
      <c r="H944" t="s">
        <v>3758</v>
      </c>
      <c r="I944" t="s">
        <v>4242</v>
      </c>
      <c r="K944">
        <f t="shared" si="71"/>
        <v>0</v>
      </c>
      <c r="L944">
        <f t="shared" si="72"/>
        <v>0</v>
      </c>
      <c r="M944">
        <f t="shared" si="73"/>
        <v>0</v>
      </c>
      <c r="N944">
        <f t="shared" si="74"/>
        <v>0</v>
      </c>
      <c r="O944">
        <f t="shared" si="75"/>
        <v>0</v>
      </c>
    </row>
    <row r="945" spans="1:15">
      <c r="A945" t="s">
        <v>4243</v>
      </c>
      <c r="C945" t="s">
        <v>3758</v>
      </c>
      <c r="D945" t="s">
        <v>4236</v>
      </c>
      <c r="F945" t="s">
        <v>4243</v>
      </c>
      <c r="H945" t="s">
        <v>3758</v>
      </c>
      <c r="I945" t="s">
        <v>4236</v>
      </c>
      <c r="K945">
        <f t="shared" si="71"/>
        <v>0</v>
      </c>
      <c r="L945">
        <f t="shared" si="72"/>
        <v>0</v>
      </c>
      <c r="M945">
        <f t="shared" si="73"/>
        <v>0</v>
      </c>
      <c r="N945">
        <f t="shared" si="74"/>
        <v>0</v>
      </c>
      <c r="O945">
        <f t="shared" si="75"/>
        <v>0</v>
      </c>
    </row>
    <row r="946" spans="1:15">
      <c r="A946" t="s">
        <v>4244</v>
      </c>
      <c r="C946" t="s">
        <v>3758</v>
      </c>
      <c r="D946" t="s">
        <v>4238</v>
      </c>
      <c r="F946" t="s">
        <v>4244</v>
      </c>
      <c r="H946" t="s">
        <v>3758</v>
      </c>
      <c r="I946" t="s">
        <v>4238</v>
      </c>
      <c r="K946">
        <f t="shared" si="71"/>
        <v>0</v>
      </c>
      <c r="L946">
        <f t="shared" si="72"/>
        <v>0</v>
      </c>
      <c r="M946">
        <f t="shared" si="73"/>
        <v>0</v>
      </c>
      <c r="N946">
        <f t="shared" si="74"/>
        <v>0</v>
      </c>
      <c r="O946">
        <f t="shared" si="75"/>
        <v>0</v>
      </c>
    </row>
    <row r="947" spans="1:15">
      <c r="A947" t="s">
        <v>4245</v>
      </c>
      <c r="C947" t="s">
        <v>3758</v>
      </c>
      <c r="D947" t="s">
        <v>4240</v>
      </c>
      <c r="F947" t="s">
        <v>4245</v>
      </c>
      <c r="H947" t="s">
        <v>3758</v>
      </c>
      <c r="I947" t="s">
        <v>4240</v>
      </c>
      <c r="K947">
        <f t="shared" si="71"/>
        <v>0</v>
      </c>
      <c r="L947">
        <f t="shared" si="72"/>
        <v>0</v>
      </c>
      <c r="M947">
        <f t="shared" si="73"/>
        <v>0</v>
      </c>
      <c r="N947">
        <f t="shared" si="74"/>
        <v>0</v>
      </c>
      <c r="O947">
        <f t="shared" si="75"/>
        <v>0</v>
      </c>
    </row>
    <row r="948" spans="1:15">
      <c r="A948" t="s">
        <v>4246</v>
      </c>
      <c r="C948" t="s">
        <v>3758</v>
      </c>
      <c r="D948" t="s">
        <v>4247</v>
      </c>
      <c r="F948" t="s">
        <v>4246</v>
      </c>
      <c r="H948" t="s">
        <v>3758</v>
      </c>
      <c r="I948" t="s">
        <v>4247</v>
      </c>
      <c r="K948">
        <f t="shared" si="71"/>
        <v>0</v>
      </c>
      <c r="L948">
        <f t="shared" si="72"/>
        <v>0</v>
      </c>
      <c r="M948">
        <f t="shared" si="73"/>
        <v>0</v>
      </c>
      <c r="N948">
        <f t="shared" si="74"/>
        <v>0</v>
      </c>
      <c r="O948">
        <f t="shared" si="75"/>
        <v>0</v>
      </c>
    </row>
    <row r="949" spans="1:15">
      <c r="A949" t="s">
        <v>4248</v>
      </c>
      <c r="C949" t="s">
        <v>3758</v>
      </c>
      <c r="D949" t="s">
        <v>4249</v>
      </c>
      <c r="F949" t="s">
        <v>4248</v>
      </c>
      <c r="H949" t="s">
        <v>3758</v>
      </c>
      <c r="I949" t="s">
        <v>4249</v>
      </c>
      <c r="K949">
        <f t="shared" si="71"/>
        <v>0</v>
      </c>
      <c r="L949">
        <f t="shared" si="72"/>
        <v>0</v>
      </c>
      <c r="M949">
        <f t="shared" si="73"/>
        <v>0</v>
      </c>
      <c r="N949">
        <f t="shared" si="74"/>
        <v>0</v>
      </c>
      <c r="O949">
        <f t="shared" si="75"/>
        <v>0</v>
      </c>
    </row>
    <row r="950" spans="1:15">
      <c r="A950" t="s">
        <v>4250</v>
      </c>
      <c r="C950" t="s">
        <v>3758</v>
      </c>
      <c r="D950" t="s">
        <v>4251</v>
      </c>
      <c r="F950" t="s">
        <v>4250</v>
      </c>
      <c r="H950" t="s">
        <v>3758</v>
      </c>
      <c r="I950" t="s">
        <v>4251</v>
      </c>
      <c r="K950">
        <f t="shared" si="71"/>
        <v>0</v>
      </c>
      <c r="L950">
        <f t="shared" si="72"/>
        <v>0</v>
      </c>
      <c r="M950">
        <f t="shared" si="73"/>
        <v>0</v>
      </c>
      <c r="N950">
        <f t="shared" si="74"/>
        <v>0</v>
      </c>
      <c r="O950">
        <f t="shared" si="75"/>
        <v>0</v>
      </c>
    </row>
    <row r="951" spans="1:15">
      <c r="A951" t="s">
        <v>4252</v>
      </c>
      <c r="C951" t="s">
        <v>3758</v>
      </c>
      <c r="D951" t="s">
        <v>4253</v>
      </c>
      <c r="F951" t="s">
        <v>4252</v>
      </c>
      <c r="H951" t="s">
        <v>3758</v>
      </c>
      <c r="I951" t="s">
        <v>4253</v>
      </c>
      <c r="K951">
        <f t="shared" si="71"/>
        <v>0</v>
      </c>
      <c r="L951">
        <f t="shared" si="72"/>
        <v>0</v>
      </c>
      <c r="M951">
        <f t="shared" si="73"/>
        <v>0</v>
      </c>
      <c r="N951">
        <f t="shared" si="74"/>
        <v>0</v>
      </c>
      <c r="O951">
        <f t="shared" si="75"/>
        <v>0</v>
      </c>
    </row>
    <row r="952" spans="1:15">
      <c r="A952" t="s">
        <v>4254</v>
      </c>
      <c r="C952" t="s">
        <v>3758</v>
      </c>
      <c r="D952" t="s">
        <v>4255</v>
      </c>
      <c r="F952" t="s">
        <v>4254</v>
      </c>
      <c r="H952" t="s">
        <v>3758</v>
      </c>
      <c r="I952" t="s">
        <v>4255</v>
      </c>
      <c r="K952">
        <f t="shared" si="71"/>
        <v>0</v>
      </c>
      <c r="L952">
        <f t="shared" si="72"/>
        <v>0</v>
      </c>
      <c r="M952">
        <f t="shared" si="73"/>
        <v>0</v>
      </c>
      <c r="N952">
        <f t="shared" si="74"/>
        <v>0</v>
      </c>
      <c r="O952">
        <f t="shared" si="75"/>
        <v>0</v>
      </c>
    </row>
    <row r="953" spans="1:15">
      <c r="A953" t="s">
        <v>4256</v>
      </c>
      <c r="C953" t="s">
        <v>3758</v>
      </c>
      <c r="D953" t="s">
        <v>4257</v>
      </c>
      <c r="F953" t="s">
        <v>4256</v>
      </c>
      <c r="H953" t="s">
        <v>3758</v>
      </c>
      <c r="I953" t="s">
        <v>4257</v>
      </c>
      <c r="K953">
        <f t="shared" si="71"/>
        <v>0</v>
      </c>
      <c r="L953">
        <f t="shared" si="72"/>
        <v>0</v>
      </c>
      <c r="M953">
        <f t="shared" si="73"/>
        <v>0</v>
      </c>
      <c r="N953">
        <f t="shared" si="74"/>
        <v>0</v>
      </c>
      <c r="O953">
        <f t="shared" si="75"/>
        <v>0</v>
      </c>
    </row>
    <row r="954" spans="1:15">
      <c r="A954" t="s">
        <v>4258</v>
      </c>
      <c r="C954" t="s">
        <v>3758</v>
      </c>
      <c r="D954" t="s">
        <v>4259</v>
      </c>
      <c r="F954" t="s">
        <v>4258</v>
      </c>
      <c r="H954" t="s">
        <v>3758</v>
      </c>
      <c r="I954" t="s">
        <v>4259</v>
      </c>
      <c r="K954">
        <f t="shared" si="71"/>
        <v>0</v>
      </c>
      <c r="L954">
        <f t="shared" si="72"/>
        <v>0</v>
      </c>
      <c r="M954">
        <f t="shared" si="73"/>
        <v>0</v>
      </c>
      <c r="N954">
        <f t="shared" si="74"/>
        <v>0</v>
      </c>
      <c r="O954">
        <f t="shared" si="75"/>
        <v>0</v>
      </c>
    </row>
    <row r="955" spans="1:15">
      <c r="A955" t="s">
        <v>4260</v>
      </c>
      <c r="C955" t="s">
        <v>3758</v>
      </c>
      <c r="D955" t="s">
        <v>4261</v>
      </c>
      <c r="F955" t="s">
        <v>4260</v>
      </c>
      <c r="H955" t="s">
        <v>3758</v>
      </c>
      <c r="I955" t="s">
        <v>4261</v>
      </c>
      <c r="K955">
        <f t="shared" si="71"/>
        <v>0</v>
      </c>
      <c r="L955">
        <f t="shared" si="72"/>
        <v>0</v>
      </c>
      <c r="M955">
        <f t="shared" si="73"/>
        <v>0</v>
      </c>
      <c r="N955">
        <f t="shared" si="74"/>
        <v>0</v>
      </c>
      <c r="O955">
        <f t="shared" si="75"/>
        <v>0</v>
      </c>
    </row>
    <row r="956" spans="1:15">
      <c r="A956" t="s">
        <v>4262</v>
      </c>
      <c r="C956" t="s">
        <v>3758</v>
      </c>
      <c r="D956" t="s">
        <v>4263</v>
      </c>
      <c r="F956" t="s">
        <v>4262</v>
      </c>
      <c r="H956" t="s">
        <v>3758</v>
      </c>
      <c r="I956" t="s">
        <v>4263</v>
      </c>
      <c r="K956">
        <f t="shared" si="71"/>
        <v>0</v>
      </c>
      <c r="L956">
        <f t="shared" si="72"/>
        <v>0</v>
      </c>
      <c r="M956">
        <f t="shared" si="73"/>
        <v>0</v>
      </c>
      <c r="N956">
        <f t="shared" si="74"/>
        <v>0</v>
      </c>
      <c r="O956">
        <f t="shared" si="75"/>
        <v>0</v>
      </c>
    </row>
    <row r="957" spans="1:15">
      <c r="A957" t="s">
        <v>4264</v>
      </c>
      <c r="C957" t="s">
        <v>3758</v>
      </c>
      <c r="D957" t="s">
        <v>4265</v>
      </c>
      <c r="F957" t="s">
        <v>4264</v>
      </c>
      <c r="H957" t="s">
        <v>3758</v>
      </c>
      <c r="I957" t="s">
        <v>4265</v>
      </c>
      <c r="K957">
        <f t="shared" si="71"/>
        <v>0</v>
      </c>
      <c r="L957">
        <f t="shared" si="72"/>
        <v>0</v>
      </c>
      <c r="M957">
        <f t="shared" si="73"/>
        <v>0</v>
      </c>
      <c r="N957">
        <f t="shared" si="74"/>
        <v>0</v>
      </c>
      <c r="O957">
        <f t="shared" si="75"/>
        <v>0</v>
      </c>
    </row>
    <row r="958" spans="1:15">
      <c r="A958" t="s">
        <v>4266</v>
      </c>
      <c r="C958" t="s">
        <v>3758</v>
      </c>
      <c r="D958" t="s">
        <v>4267</v>
      </c>
      <c r="F958" t="s">
        <v>4266</v>
      </c>
      <c r="H958" t="s">
        <v>3758</v>
      </c>
      <c r="I958" t="s">
        <v>4267</v>
      </c>
      <c r="K958">
        <f t="shared" si="71"/>
        <v>0</v>
      </c>
      <c r="L958">
        <f t="shared" si="72"/>
        <v>0</v>
      </c>
      <c r="M958">
        <f t="shared" si="73"/>
        <v>0</v>
      </c>
      <c r="N958">
        <f t="shared" si="74"/>
        <v>0</v>
      </c>
      <c r="O958">
        <f t="shared" si="75"/>
        <v>0</v>
      </c>
    </row>
    <row r="959" spans="1:15">
      <c r="A959" t="s">
        <v>4268</v>
      </c>
      <c r="C959" t="s">
        <v>3758</v>
      </c>
      <c r="D959" t="s">
        <v>4269</v>
      </c>
      <c r="F959" t="s">
        <v>4268</v>
      </c>
      <c r="H959" t="s">
        <v>3758</v>
      </c>
      <c r="I959" t="s">
        <v>4269</v>
      </c>
      <c r="K959">
        <f t="shared" si="71"/>
        <v>0</v>
      </c>
      <c r="L959">
        <f t="shared" si="72"/>
        <v>0</v>
      </c>
      <c r="M959">
        <f t="shared" si="73"/>
        <v>0</v>
      </c>
      <c r="N959">
        <f t="shared" si="74"/>
        <v>0</v>
      </c>
      <c r="O959">
        <f t="shared" si="75"/>
        <v>0</v>
      </c>
    </row>
    <row r="960" spans="1:15">
      <c r="A960" t="s">
        <v>4270</v>
      </c>
      <c r="C960" t="s">
        <v>3758</v>
      </c>
      <c r="D960" t="s">
        <v>4271</v>
      </c>
      <c r="F960" t="s">
        <v>4270</v>
      </c>
      <c r="H960" t="s">
        <v>3758</v>
      </c>
      <c r="I960" t="s">
        <v>4271</v>
      </c>
      <c r="K960">
        <f t="shared" si="71"/>
        <v>0</v>
      </c>
      <c r="L960">
        <f t="shared" si="72"/>
        <v>0</v>
      </c>
      <c r="M960">
        <f t="shared" si="73"/>
        <v>0</v>
      </c>
      <c r="N960">
        <f t="shared" si="74"/>
        <v>0</v>
      </c>
      <c r="O960">
        <f t="shared" si="75"/>
        <v>0</v>
      </c>
    </row>
    <row r="961" spans="1:15">
      <c r="A961" t="s">
        <v>4272</v>
      </c>
      <c r="C961" t="s">
        <v>3758</v>
      </c>
      <c r="D961" t="s">
        <v>4273</v>
      </c>
      <c r="F961" t="s">
        <v>4272</v>
      </c>
      <c r="H961" t="s">
        <v>3758</v>
      </c>
      <c r="I961" t="s">
        <v>4273</v>
      </c>
      <c r="K961">
        <f t="shared" si="71"/>
        <v>0</v>
      </c>
      <c r="L961">
        <f t="shared" si="72"/>
        <v>0</v>
      </c>
      <c r="M961">
        <f t="shared" si="73"/>
        <v>0</v>
      </c>
      <c r="N961">
        <f t="shared" si="74"/>
        <v>0</v>
      </c>
      <c r="O961">
        <f t="shared" si="75"/>
        <v>0</v>
      </c>
    </row>
    <row r="962" spans="1:15">
      <c r="A962" t="s">
        <v>4274</v>
      </c>
      <c r="C962" t="s">
        <v>3758</v>
      </c>
      <c r="D962" t="s">
        <v>4275</v>
      </c>
      <c r="F962" t="s">
        <v>4274</v>
      </c>
      <c r="H962" t="s">
        <v>3758</v>
      </c>
      <c r="I962" t="s">
        <v>4275</v>
      </c>
      <c r="K962">
        <f t="shared" ref="K962:K1025" si="76">IF(A962&lt;&gt;F962,1,0)</f>
        <v>0</v>
      </c>
      <c r="L962">
        <f t="shared" ref="L962:L1025" si="77">IF(B962&lt;&gt;G962,1,0)</f>
        <v>0</v>
      </c>
      <c r="M962">
        <f t="shared" ref="M962:M1025" si="78">IF(C962&lt;&gt;H962,1,0)</f>
        <v>0</v>
      </c>
      <c r="N962">
        <f t="shared" ref="N962:N1025" si="79">IF(D962&lt;&gt;I962,1,0)</f>
        <v>0</v>
      </c>
      <c r="O962">
        <f t="shared" ref="O962:O1025" si="80">IF(E962&lt;&gt;J962,1,0)</f>
        <v>0</v>
      </c>
    </row>
    <row r="963" spans="1:15">
      <c r="A963" t="s">
        <v>4276</v>
      </c>
      <c r="B963" t="s">
        <v>4277</v>
      </c>
      <c r="C963" t="s">
        <v>3758</v>
      </c>
      <c r="D963" t="s">
        <v>4278</v>
      </c>
      <c r="F963" t="s">
        <v>4276</v>
      </c>
      <c r="G963" t="s">
        <v>4277</v>
      </c>
      <c r="H963" t="s">
        <v>3758</v>
      </c>
      <c r="I963" t="s">
        <v>4278</v>
      </c>
      <c r="K963">
        <f t="shared" si="76"/>
        <v>0</v>
      </c>
      <c r="L963">
        <f t="shared" si="77"/>
        <v>0</v>
      </c>
      <c r="M963">
        <f t="shared" si="78"/>
        <v>0</v>
      </c>
      <c r="N963">
        <f t="shared" si="79"/>
        <v>0</v>
      </c>
      <c r="O963">
        <f t="shared" si="80"/>
        <v>0</v>
      </c>
    </row>
    <row r="964" spans="1:15">
      <c r="A964" t="s">
        <v>4279</v>
      </c>
      <c r="B964" t="s">
        <v>4280</v>
      </c>
      <c r="C964" t="s">
        <v>3758</v>
      </c>
      <c r="D964" t="s">
        <v>4281</v>
      </c>
      <c r="F964" t="s">
        <v>4279</v>
      </c>
      <c r="G964" t="s">
        <v>4280</v>
      </c>
      <c r="H964" t="s">
        <v>3758</v>
      </c>
      <c r="I964" t="s">
        <v>4281</v>
      </c>
      <c r="K964">
        <f t="shared" si="76"/>
        <v>0</v>
      </c>
      <c r="L964">
        <f t="shared" si="77"/>
        <v>0</v>
      </c>
      <c r="M964">
        <f t="shared" si="78"/>
        <v>0</v>
      </c>
      <c r="N964">
        <f t="shared" si="79"/>
        <v>0</v>
      </c>
      <c r="O964">
        <f t="shared" si="80"/>
        <v>0</v>
      </c>
    </row>
    <row r="965" spans="1:15">
      <c r="A965" t="s">
        <v>4282</v>
      </c>
      <c r="B965" t="s">
        <v>4283</v>
      </c>
      <c r="C965" t="s">
        <v>3758</v>
      </c>
      <c r="D965" t="s">
        <v>4284</v>
      </c>
      <c r="F965" t="s">
        <v>4282</v>
      </c>
      <c r="G965" t="s">
        <v>4283</v>
      </c>
      <c r="H965" t="s">
        <v>3758</v>
      </c>
      <c r="I965" t="s">
        <v>4284</v>
      </c>
      <c r="K965">
        <f t="shared" si="76"/>
        <v>0</v>
      </c>
      <c r="L965">
        <f t="shared" si="77"/>
        <v>0</v>
      </c>
      <c r="M965">
        <f t="shared" si="78"/>
        <v>0</v>
      </c>
      <c r="N965">
        <f t="shared" si="79"/>
        <v>0</v>
      </c>
      <c r="O965">
        <f t="shared" si="80"/>
        <v>0</v>
      </c>
    </row>
    <row r="966" spans="1:15">
      <c r="A966" t="s">
        <v>4285</v>
      </c>
      <c r="B966" t="s">
        <v>4286</v>
      </c>
      <c r="C966" t="s">
        <v>3758</v>
      </c>
      <c r="D966" t="s">
        <v>4287</v>
      </c>
      <c r="F966" t="s">
        <v>4285</v>
      </c>
      <c r="G966" t="s">
        <v>4286</v>
      </c>
      <c r="H966" t="s">
        <v>3758</v>
      </c>
      <c r="I966" t="s">
        <v>4287</v>
      </c>
      <c r="K966">
        <f t="shared" si="76"/>
        <v>0</v>
      </c>
      <c r="L966">
        <f t="shared" si="77"/>
        <v>0</v>
      </c>
      <c r="M966">
        <f t="shared" si="78"/>
        <v>0</v>
      </c>
      <c r="N966">
        <f t="shared" si="79"/>
        <v>0</v>
      </c>
      <c r="O966">
        <f t="shared" si="80"/>
        <v>0</v>
      </c>
    </row>
    <row r="967" spans="1:15">
      <c r="A967" t="s">
        <v>4288</v>
      </c>
      <c r="B967" t="s">
        <v>4289</v>
      </c>
      <c r="C967" t="s">
        <v>3758</v>
      </c>
      <c r="D967" t="s">
        <v>4290</v>
      </c>
      <c r="F967" t="s">
        <v>4288</v>
      </c>
      <c r="G967" t="s">
        <v>4289</v>
      </c>
      <c r="H967" t="s">
        <v>3758</v>
      </c>
      <c r="I967" t="s">
        <v>4290</v>
      </c>
      <c r="K967">
        <f t="shared" si="76"/>
        <v>0</v>
      </c>
      <c r="L967">
        <f t="shared" si="77"/>
        <v>0</v>
      </c>
      <c r="M967">
        <f t="shared" si="78"/>
        <v>0</v>
      </c>
      <c r="N967">
        <f t="shared" si="79"/>
        <v>0</v>
      </c>
      <c r="O967">
        <f t="shared" si="80"/>
        <v>0</v>
      </c>
    </row>
    <row r="968" spans="1:15">
      <c r="A968" t="s">
        <v>4291</v>
      </c>
      <c r="B968" t="s">
        <v>4292</v>
      </c>
      <c r="C968" t="s">
        <v>3758</v>
      </c>
      <c r="D968" t="s">
        <v>4293</v>
      </c>
      <c r="F968" t="s">
        <v>4291</v>
      </c>
      <c r="G968" t="s">
        <v>4292</v>
      </c>
      <c r="H968" t="s">
        <v>3758</v>
      </c>
      <c r="I968" t="s">
        <v>4293</v>
      </c>
      <c r="K968">
        <f t="shared" si="76"/>
        <v>0</v>
      </c>
      <c r="L968">
        <f t="shared" si="77"/>
        <v>0</v>
      </c>
      <c r="M968">
        <f t="shared" si="78"/>
        <v>0</v>
      </c>
      <c r="N968">
        <f t="shared" si="79"/>
        <v>0</v>
      </c>
      <c r="O968">
        <f t="shared" si="80"/>
        <v>0</v>
      </c>
    </row>
    <row r="969" spans="1:15">
      <c r="A969" t="s">
        <v>4294</v>
      </c>
      <c r="B969" t="s">
        <v>4295</v>
      </c>
      <c r="C969" t="s">
        <v>3758</v>
      </c>
      <c r="D969" t="s">
        <v>4296</v>
      </c>
      <c r="F969" t="s">
        <v>4294</v>
      </c>
      <c r="G969" t="s">
        <v>4295</v>
      </c>
      <c r="H969" t="s">
        <v>3758</v>
      </c>
      <c r="I969" t="s">
        <v>4296</v>
      </c>
      <c r="K969">
        <f t="shared" si="76"/>
        <v>0</v>
      </c>
      <c r="L969">
        <f t="shared" si="77"/>
        <v>0</v>
      </c>
      <c r="M969">
        <f t="shared" si="78"/>
        <v>0</v>
      </c>
      <c r="N969">
        <f t="shared" si="79"/>
        <v>0</v>
      </c>
      <c r="O969">
        <f t="shared" si="80"/>
        <v>0</v>
      </c>
    </row>
    <row r="970" spans="1:15">
      <c r="A970" t="s">
        <v>4297</v>
      </c>
      <c r="B970" t="s">
        <v>4298</v>
      </c>
      <c r="C970" t="s">
        <v>3758</v>
      </c>
      <c r="D970" t="s">
        <v>4299</v>
      </c>
      <c r="F970" t="s">
        <v>4297</v>
      </c>
      <c r="G970" t="s">
        <v>4298</v>
      </c>
      <c r="H970" t="s">
        <v>3758</v>
      </c>
      <c r="I970" t="s">
        <v>4299</v>
      </c>
      <c r="K970">
        <f t="shared" si="76"/>
        <v>0</v>
      </c>
      <c r="L970">
        <f t="shared" si="77"/>
        <v>0</v>
      </c>
      <c r="M970">
        <f t="shared" si="78"/>
        <v>0</v>
      </c>
      <c r="N970">
        <f t="shared" si="79"/>
        <v>0</v>
      </c>
      <c r="O970">
        <f t="shared" si="80"/>
        <v>0</v>
      </c>
    </row>
    <row r="971" spans="1:15">
      <c r="A971" t="s">
        <v>4300</v>
      </c>
      <c r="B971" t="s">
        <v>4301</v>
      </c>
      <c r="C971" t="s">
        <v>3758</v>
      </c>
      <c r="D971" t="s">
        <v>4302</v>
      </c>
      <c r="F971" t="s">
        <v>4300</v>
      </c>
      <c r="G971" t="s">
        <v>4301</v>
      </c>
      <c r="H971" t="s">
        <v>3758</v>
      </c>
      <c r="I971" t="s">
        <v>4302</v>
      </c>
      <c r="K971">
        <f t="shared" si="76"/>
        <v>0</v>
      </c>
      <c r="L971">
        <f t="shared" si="77"/>
        <v>0</v>
      </c>
      <c r="M971">
        <f t="shared" si="78"/>
        <v>0</v>
      </c>
      <c r="N971">
        <f t="shared" si="79"/>
        <v>0</v>
      </c>
      <c r="O971">
        <f t="shared" si="80"/>
        <v>0</v>
      </c>
    </row>
    <row r="972" spans="1:15">
      <c r="A972" t="s">
        <v>4303</v>
      </c>
      <c r="C972" t="s">
        <v>3758</v>
      </c>
      <c r="D972" t="s">
        <v>4304</v>
      </c>
      <c r="F972" t="s">
        <v>4303</v>
      </c>
      <c r="H972" t="s">
        <v>3758</v>
      </c>
      <c r="I972" t="s">
        <v>4304</v>
      </c>
      <c r="K972">
        <f t="shared" si="76"/>
        <v>0</v>
      </c>
      <c r="L972">
        <f t="shared" si="77"/>
        <v>0</v>
      </c>
      <c r="M972">
        <f t="shared" si="78"/>
        <v>0</v>
      </c>
      <c r="N972">
        <f t="shared" si="79"/>
        <v>0</v>
      </c>
      <c r="O972">
        <f t="shared" si="80"/>
        <v>0</v>
      </c>
    </row>
    <row r="973" spans="1:15">
      <c r="A973" t="s">
        <v>4305</v>
      </c>
      <c r="C973" t="s">
        <v>3758</v>
      </c>
      <c r="D973" t="s">
        <v>4306</v>
      </c>
      <c r="F973" t="s">
        <v>4305</v>
      </c>
      <c r="H973" t="s">
        <v>3758</v>
      </c>
      <c r="I973" t="s">
        <v>4306</v>
      </c>
      <c r="K973">
        <f t="shared" si="76"/>
        <v>0</v>
      </c>
      <c r="L973">
        <f t="shared" si="77"/>
        <v>0</v>
      </c>
      <c r="M973">
        <f t="shared" si="78"/>
        <v>0</v>
      </c>
      <c r="N973">
        <f t="shared" si="79"/>
        <v>0</v>
      </c>
      <c r="O973">
        <f t="shared" si="80"/>
        <v>0</v>
      </c>
    </row>
    <row r="974" spans="1:15">
      <c r="A974" t="s">
        <v>4307</v>
      </c>
      <c r="C974" t="s">
        <v>3758</v>
      </c>
      <c r="D974" t="s">
        <v>4308</v>
      </c>
      <c r="F974" t="s">
        <v>4307</v>
      </c>
      <c r="H974" t="s">
        <v>3758</v>
      </c>
      <c r="I974" t="s">
        <v>4308</v>
      </c>
      <c r="K974">
        <f t="shared" si="76"/>
        <v>0</v>
      </c>
      <c r="L974">
        <f t="shared" si="77"/>
        <v>0</v>
      </c>
      <c r="M974">
        <f t="shared" si="78"/>
        <v>0</v>
      </c>
      <c r="N974">
        <f t="shared" si="79"/>
        <v>0</v>
      </c>
      <c r="O974">
        <f t="shared" si="80"/>
        <v>0</v>
      </c>
    </row>
    <row r="975" spans="1:15">
      <c r="A975" t="s">
        <v>4309</v>
      </c>
      <c r="C975" t="s">
        <v>3758</v>
      </c>
      <c r="D975" t="s">
        <v>4310</v>
      </c>
      <c r="F975" t="s">
        <v>4309</v>
      </c>
      <c r="H975" t="s">
        <v>3758</v>
      </c>
      <c r="I975" t="s">
        <v>4310</v>
      </c>
      <c r="K975">
        <f t="shared" si="76"/>
        <v>0</v>
      </c>
      <c r="L975">
        <f t="shared" si="77"/>
        <v>0</v>
      </c>
      <c r="M975">
        <f t="shared" si="78"/>
        <v>0</v>
      </c>
      <c r="N975">
        <f t="shared" si="79"/>
        <v>0</v>
      </c>
      <c r="O975">
        <f t="shared" si="80"/>
        <v>0</v>
      </c>
    </row>
    <row r="976" spans="1:15">
      <c r="A976" t="s">
        <v>4311</v>
      </c>
      <c r="C976" t="s">
        <v>3758</v>
      </c>
      <c r="D976" t="s">
        <v>4312</v>
      </c>
      <c r="F976" t="s">
        <v>4311</v>
      </c>
      <c r="H976" t="s">
        <v>3758</v>
      </c>
      <c r="I976" t="s">
        <v>4312</v>
      </c>
      <c r="K976">
        <f t="shared" si="76"/>
        <v>0</v>
      </c>
      <c r="L976">
        <f t="shared" si="77"/>
        <v>0</v>
      </c>
      <c r="M976">
        <f t="shared" si="78"/>
        <v>0</v>
      </c>
      <c r="N976">
        <f t="shared" si="79"/>
        <v>0</v>
      </c>
      <c r="O976">
        <f t="shared" si="80"/>
        <v>0</v>
      </c>
    </row>
    <row r="977" spans="1:15">
      <c r="A977" t="s">
        <v>4313</v>
      </c>
      <c r="C977" t="s">
        <v>3758</v>
      </c>
      <c r="D977" t="s">
        <v>4314</v>
      </c>
      <c r="F977" t="s">
        <v>4313</v>
      </c>
      <c r="H977" t="s">
        <v>3758</v>
      </c>
      <c r="I977" t="s">
        <v>4314</v>
      </c>
      <c r="K977">
        <f t="shared" si="76"/>
        <v>0</v>
      </c>
      <c r="L977">
        <f t="shared" si="77"/>
        <v>0</v>
      </c>
      <c r="M977">
        <f t="shared" si="78"/>
        <v>0</v>
      </c>
      <c r="N977">
        <f t="shared" si="79"/>
        <v>0</v>
      </c>
      <c r="O977">
        <f t="shared" si="80"/>
        <v>0</v>
      </c>
    </row>
    <row r="978" spans="1:15">
      <c r="A978" t="s">
        <v>4315</v>
      </c>
      <c r="C978" t="s">
        <v>3758</v>
      </c>
      <c r="D978" t="s">
        <v>4316</v>
      </c>
      <c r="F978" t="s">
        <v>4315</v>
      </c>
      <c r="H978" t="s">
        <v>3758</v>
      </c>
      <c r="I978" t="s">
        <v>4316</v>
      </c>
      <c r="K978">
        <f t="shared" si="76"/>
        <v>0</v>
      </c>
      <c r="L978">
        <f t="shared" si="77"/>
        <v>0</v>
      </c>
      <c r="M978">
        <f t="shared" si="78"/>
        <v>0</v>
      </c>
      <c r="N978">
        <f t="shared" si="79"/>
        <v>0</v>
      </c>
      <c r="O978">
        <f t="shared" si="80"/>
        <v>0</v>
      </c>
    </row>
    <row r="979" spans="1:15">
      <c r="A979" t="s">
        <v>4317</v>
      </c>
      <c r="B979" t="s">
        <v>4318</v>
      </c>
      <c r="C979" t="s">
        <v>3758</v>
      </c>
      <c r="F979" t="s">
        <v>4317</v>
      </c>
      <c r="G979" t="s">
        <v>4318</v>
      </c>
      <c r="H979" t="s">
        <v>3758</v>
      </c>
      <c r="K979">
        <f t="shared" si="76"/>
        <v>0</v>
      </c>
      <c r="L979">
        <f t="shared" si="77"/>
        <v>0</v>
      </c>
      <c r="M979">
        <f t="shared" si="78"/>
        <v>0</v>
      </c>
      <c r="N979">
        <f t="shared" si="79"/>
        <v>0</v>
      </c>
      <c r="O979">
        <f t="shared" si="80"/>
        <v>0</v>
      </c>
    </row>
    <row r="980" spans="1:15">
      <c r="A980" t="s">
        <v>4319</v>
      </c>
      <c r="B980" t="s">
        <v>4320</v>
      </c>
      <c r="C980" t="s">
        <v>3758</v>
      </c>
      <c r="F980" t="s">
        <v>4319</v>
      </c>
      <c r="G980" t="s">
        <v>4320</v>
      </c>
      <c r="H980" t="s">
        <v>3758</v>
      </c>
      <c r="K980">
        <f t="shared" si="76"/>
        <v>0</v>
      </c>
      <c r="L980">
        <f t="shared" si="77"/>
        <v>0</v>
      </c>
      <c r="M980">
        <f t="shared" si="78"/>
        <v>0</v>
      </c>
      <c r="N980">
        <f t="shared" si="79"/>
        <v>0</v>
      </c>
      <c r="O980">
        <f t="shared" si="80"/>
        <v>0</v>
      </c>
    </row>
    <row r="981" spans="1:15">
      <c r="A981" t="s">
        <v>4321</v>
      </c>
      <c r="B981" t="s">
        <v>4322</v>
      </c>
      <c r="C981" t="s">
        <v>3758</v>
      </c>
      <c r="F981" t="s">
        <v>4321</v>
      </c>
      <c r="G981" t="s">
        <v>4322</v>
      </c>
      <c r="H981" t="s">
        <v>3758</v>
      </c>
      <c r="K981">
        <f t="shared" si="76"/>
        <v>0</v>
      </c>
      <c r="L981">
        <f t="shared" si="77"/>
        <v>0</v>
      </c>
      <c r="M981">
        <f t="shared" si="78"/>
        <v>0</v>
      </c>
      <c r="N981">
        <f t="shared" si="79"/>
        <v>0</v>
      </c>
      <c r="O981">
        <f t="shared" si="80"/>
        <v>0</v>
      </c>
    </row>
    <row r="982" spans="1:15">
      <c r="A982" t="s">
        <v>4323</v>
      </c>
      <c r="B982" t="s">
        <v>4324</v>
      </c>
      <c r="C982" t="s">
        <v>3758</v>
      </c>
      <c r="F982" t="s">
        <v>4323</v>
      </c>
      <c r="G982" t="s">
        <v>4324</v>
      </c>
      <c r="H982" t="s">
        <v>3758</v>
      </c>
      <c r="K982">
        <f t="shared" si="76"/>
        <v>0</v>
      </c>
      <c r="L982">
        <f t="shared" si="77"/>
        <v>0</v>
      </c>
      <c r="M982">
        <f t="shared" si="78"/>
        <v>0</v>
      </c>
      <c r="N982">
        <f t="shared" si="79"/>
        <v>0</v>
      </c>
      <c r="O982">
        <f t="shared" si="80"/>
        <v>0</v>
      </c>
    </row>
    <row r="983" spans="1:15">
      <c r="A983" t="s">
        <v>4325</v>
      </c>
      <c r="B983" t="s">
        <v>4326</v>
      </c>
      <c r="C983" t="s">
        <v>3758</v>
      </c>
      <c r="F983" t="s">
        <v>4325</v>
      </c>
      <c r="G983" t="s">
        <v>4326</v>
      </c>
      <c r="H983" t="s">
        <v>3758</v>
      </c>
      <c r="K983">
        <f t="shared" si="76"/>
        <v>0</v>
      </c>
      <c r="L983">
        <f t="shared" si="77"/>
        <v>0</v>
      </c>
      <c r="M983">
        <f t="shared" si="78"/>
        <v>0</v>
      </c>
      <c r="N983">
        <f t="shared" si="79"/>
        <v>0</v>
      </c>
      <c r="O983">
        <f t="shared" si="80"/>
        <v>0</v>
      </c>
    </row>
    <row r="984" spans="1:15">
      <c r="A984" t="s">
        <v>4327</v>
      </c>
      <c r="B984" t="s">
        <v>4328</v>
      </c>
      <c r="C984" t="s">
        <v>3758</v>
      </c>
      <c r="F984" t="s">
        <v>4327</v>
      </c>
      <c r="G984" t="s">
        <v>4328</v>
      </c>
      <c r="H984" t="s">
        <v>3758</v>
      </c>
      <c r="K984">
        <f t="shared" si="76"/>
        <v>0</v>
      </c>
      <c r="L984">
        <f t="shared" si="77"/>
        <v>0</v>
      </c>
      <c r="M984">
        <f t="shared" si="78"/>
        <v>0</v>
      </c>
      <c r="N984">
        <f t="shared" si="79"/>
        <v>0</v>
      </c>
      <c r="O984">
        <f t="shared" si="80"/>
        <v>0</v>
      </c>
    </row>
    <row r="985" spans="1:15">
      <c r="A985" t="s">
        <v>4329</v>
      </c>
      <c r="B985" t="s">
        <v>4330</v>
      </c>
      <c r="C985" t="s">
        <v>3758</v>
      </c>
      <c r="F985" t="s">
        <v>4329</v>
      </c>
      <c r="G985" t="s">
        <v>4330</v>
      </c>
      <c r="H985" t="s">
        <v>3758</v>
      </c>
      <c r="K985">
        <f t="shared" si="76"/>
        <v>0</v>
      </c>
      <c r="L985">
        <f t="shared" si="77"/>
        <v>0</v>
      </c>
      <c r="M985">
        <f t="shared" si="78"/>
        <v>0</v>
      </c>
      <c r="N985">
        <f t="shared" si="79"/>
        <v>0</v>
      </c>
      <c r="O985">
        <f t="shared" si="80"/>
        <v>0</v>
      </c>
    </row>
    <row r="986" spans="1:15">
      <c r="A986" t="s">
        <v>4331</v>
      </c>
      <c r="B986" t="s">
        <v>4332</v>
      </c>
      <c r="C986" t="s">
        <v>3758</v>
      </c>
      <c r="F986" t="s">
        <v>4331</v>
      </c>
      <c r="G986" t="s">
        <v>4332</v>
      </c>
      <c r="H986" t="s">
        <v>3758</v>
      </c>
      <c r="K986">
        <f t="shared" si="76"/>
        <v>0</v>
      </c>
      <c r="L986">
        <f t="shared" si="77"/>
        <v>0</v>
      </c>
      <c r="M986">
        <f t="shared" si="78"/>
        <v>0</v>
      </c>
      <c r="N986">
        <f t="shared" si="79"/>
        <v>0</v>
      </c>
      <c r="O986">
        <f t="shared" si="80"/>
        <v>0</v>
      </c>
    </row>
    <row r="987" spans="1:15">
      <c r="A987" t="s">
        <v>4333</v>
      </c>
      <c r="B987" t="s">
        <v>4334</v>
      </c>
      <c r="C987" t="s">
        <v>3758</v>
      </c>
      <c r="F987" t="s">
        <v>4333</v>
      </c>
      <c r="G987" t="s">
        <v>4334</v>
      </c>
      <c r="H987" t="s">
        <v>3758</v>
      </c>
      <c r="K987">
        <f t="shared" si="76"/>
        <v>0</v>
      </c>
      <c r="L987">
        <f t="shared" si="77"/>
        <v>0</v>
      </c>
      <c r="M987">
        <f t="shared" si="78"/>
        <v>0</v>
      </c>
      <c r="N987">
        <f t="shared" si="79"/>
        <v>0</v>
      </c>
      <c r="O987">
        <f t="shared" si="80"/>
        <v>0</v>
      </c>
    </row>
    <row r="988" spans="1:15">
      <c r="A988" t="s">
        <v>4335</v>
      </c>
      <c r="B988" t="s">
        <v>4336</v>
      </c>
      <c r="C988" t="s">
        <v>3758</v>
      </c>
      <c r="F988" t="s">
        <v>4335</v>
      </c>
      <c r="G988" t="s">
        <v>4336</v>
      </c>
      <c r="H988" t="s">
        <v>3758</v>
      </c>
      <c r="K988">
        <f t="shared" si="76"/>
        <v>0</v>
      </c>
      <c r="L988">
        <f t="shared" si="77"/>
        <v>0</v>
      </c>
      <c r="M988">
        <f t="shared" si="78"/>
        <v>0</v>
      </c>
      <c r="N988">
        <f t="shared" si="79"/>
        <v>0</v>
      </c>
      <c r="O988">
        <f t="shared" si="80"/>
        <v>0</v>
      </c>
    </row>
    <row r="989" spans="1:15">
      <c r="A989" t="s">
        <v>4337</v>
      </c>
      <c r="B989" t="s">
        <v>4338</v>
      </c>
      <c r="C989" t="s">
        <v>3758</v>
      </c>
      <c r="F989" t="s">
        <v>4337</v>
      </c>
      <c r="G989" t="s">
        <v>4338</v>
      </c>
      <c r="H989" t="s">
        <v>3758</v>
      </c>
      <c r="K989">
        <f t="shared" si="76"/>
        <v>0</v>
      </c>
      <c r="L989">
        <f t="shared" si="77"/>
        <v>0</v>
      </c>
      <c r="M989">
        <f t="shared" si="78"/>
        <v>0</v>
      </c>
      <c r="N989">
        <f t="shared" si="79"/>
        <v>0</v>
      </c>
      <c r="O989">
        <f t="shared" si="80"/>
        <v>0</v>
      </c>
    </row>
    <row r="990" spans="1:15">
      <c r="A990" t="s">
        <v>4339</v>
      </c>
      <c r="B990" t="s">
        <v>4340</v>
      </c>
      <c r="C990" t="s">
        <v>3758</v>
      </c>
      <c r="F990" t="s">
        <v>4339</v>
      </c>
      <c r="G990" t="s">
        <v>4340</v>
      </c>
      <c r="H990" t="s">
        <v>3758</v>
      </c>
      <c r="K990">
        <f t="shared" si="76"/>
        <v>0</v>
      </c>
      <c r="L990">
        <f t="shared" si="77"/>
        <v>0</v>
      </c>
      <c r="M990">
        <f t="shared" si="78"/>
        <v>0</v>
      </c>
      <c r="N990">
        <f t="shared" si="79"/>
        <v>0</v>
      </c>
      <c r="O990">
        <f t="shared" si="80"/>
        <v>0</v>
      </c>
    </row>
    <row r="991" spans="1:15">
      <c r="A991" t="s">
        <v>4341</v>
      </c>
      <c r="B991" t="s">
        <v>4342</v>
      </c>
      <c r="C991" t="s">
        <v>3758</v>
      </c>
      <c r="F991" t="s">
        <v>4341</v>
      </c>
      <c r="G991" t="s">
        <v>4342</v>
      </c>
      <c r="H991" t="s">
        <v>3758</v>
      </c>
      <c r="K991">
        <f t="shared" si="76"/>
        <v>0</v>
      </c>
      <c r="L991">
        <f t="shared" si="77"/>
        <v>0</v>
      </c>
      <c r="M991">
        <f t="shared" si="78"/>
        <v>0</v>
      </c>
      <c r="N991">
        <f t="shared" si="79"/>
        <v>0</v>
      </c>
      <c r="O991">
        <f t="shared" si="80"/>
        <v>0</v>
      </c>
    </row>
    <row r="992" spans="1:15">
      <c r="A992" t="s">
        <v>4343</v>
      </c>
      <c r="B992" t="s">
        <v>4344</v>
      </c>
      <c r="C992" t="s">
        <v>3758</v>
      </c>
      <c r="F992" t="s">
        <v>4343</v>
      </c>
      <c r="G992" t="s">
        <v>4344</v>
      </c>
      <c r="H992" t="s">
        <v>3758</v>
      </c>
      <c r="K992">
        <f t="shared" si="76"/>
        <v>0</v>
      </c>
      <c r="L992">
        <f t="shared" si="77"/>
        <v>0</v>
      </c>
      <c r="M992">
        <f t="shared" si="78"/>
        <v>0</v>
      </c>
      <c r="N992">
        <f t="shared" si="79"/>
        <v>0</v>
      </c>
      <c r="O992">
        <f t="shared" si="80"/>
        <v>0</v>
      </c>
    </row>
    <row r="993" spans="1:15">
      <c r="A993" t="s">
        <v>4345</v>
      </c>
      <c r="B993" t="s">
        <v>4346</v>
      </c>
      <c r="C993" t="s">
        <v>3758</v>
      </c>
      <c r="F993" t="s">
        <v>4345</v>
      </c>
      <c r="G993" t="s">
        <v>4346</v>
      </c>
      <c r="H993" t="s">
        <v>3758</v>
      </c>
      <c r="K993">
        <f t="shared" si="76"/>
        <v>0</v>
      </c>
      <c r="L993">
        <f t="shared" si="77"/>
        <v>0</v>
      </c>
      <c r="M993">
        <f t="shared" si="78"/>
        <v>0</v>
      </c>
      <c r="N993">
        <f t="shared" si="79"/>
        <v>0</v>
      </c>
      <c r="O993">
        <f t="shared" si="80"/>
        <v>0</v>
      </c>
    </row>
    <row r="994" spans="1:15">
      <c r="A994" t="s">
        <v>4347</v>
      </c>
      <c r="B994" t="s">
        <v>4348</v>
      </c>
      <c r="C994" t="s">
        <v>3758</v>
      </c>
      <c r="F994" t="s">
        <v>4347</v>
      </c>
      <c r="G994" t="s">
        <v>4348</v>
      </c>
      <c r="H994" t="s">
        <v>3758</v>
      </c>
      <c r="K994">
        <f t="shared" si="76"/>
        <v>0</v>
      </c>
      <c r="L994">
        <f t="shared" si="77"/>
        <v>0</v>
      </c>
      <c r="M994">
        <f t="shared" si="78"/>
        <v>0</v>
      </c>
      <c r="N994">
        <f t="shared" si="79"/>
        <v>0</v>
      </c>
      <c r="O994">
        <f t="shared" si="80"/>
        <v>0</v>
      </c>
    </row>
    <row r="995" spans="1:15">
      <c r="A995" t="s">
        <v>4349</v>
      </c>
      <c r="B995" t="s">
        <v>4350</v>
      </c>
      <c r="C995" t="s">
        <v>3758</v>
      </c>
      <c r="F995" t="s">
        <v>4349</v>
      </c>
      <c r="G995" t="s">
        <v>4350</v>
      </c>
      <c r="H995" t="s">
        <v>3758</v>
      </c>
      <c r="K995">
        <f t="shared" si="76"/>
        <v>0</v>
      </c>
      <c r="L995">
        <f t="shared" si="77"/>
        <v>0</v>
      </c>
      <c r="M995">
        <f t="shared" si="78"/>
        <v>0</v>
      </c>
      <c r="N995">
        <f t="shared" si="79"/>
        <v>0</v>
      </c>
      <c r="O995">
        <f t="shared" si="80"/>
        <v>0</v>
      </c>
    </row>
    <row r="996" spans="1:15">
      <c r="A996" t="s">
        <v>4351</v>
      </c>
      <c r="B996" t="s">
        <v>4352</v>
      </c>
      <c r="C996" t="s">
        <v>3758</v>
      </c>
      <c r="F996" t="s">
        <v>4351</v>
      </c>
      <c r="G996" t="s">
        <v>4352</v>
      </c>
      <c r="H996" t="s">
        <v>3758</v>
      </c>
      <c r="K996">
        <f t="shared" si="76"/>
        <v>0</v>
      </c>
      <c r="L996">
        <f t="shared" si="77"/>
        <v>0</v>
      </c>
      <c r="M996">
        <f t="shared" si="78"/>
        <v>0</v>
      </c>
      <c r="N996">
        <f t="shared" si="79"/>
        <v>0</v>
      </c>
      <c r="O996">
        <f t="shared" si="80"/>
        <v>0</v>
      </c>
    </row>
    <row r="997" spans="1:15">
      <c r="A997" t="s">
        <v>4353</v>
      </c>
      <c r="B997" t="s">
        <v>4354</v>
      </c>
      <c r="C997" t="s">
        <v>3758</v>
      </c>
      <c r="F997" t="s">
        <v>4353</v>
      </c>
      <c r="G997" t="s">
        <v>4354</v>
      </c>
      <c r="H997" t="s">
        <v>3758</v>
      </c>
      <c r="K997">
        <f t="shared" si="76"/>
        <v>0</v>
      </c>
      <c r="L997">
        <f t="shared" si="77"/>
        <v>0</v>
      </c>
      <c r="M997">
        <f t="shared" si="78"/>
        <v>0</v>
      </c>
      <c r="N997">
        <f t="shared" si="79"/>
        <v>0</v>
      </c>
      <c r="O997">
        <f t="shared" si="80"/>
        <v>0</v>
      </c>
    </row>
    <row r="998" spans="1:15">
      <c r="A998" t="s">
        <v>4355</v>
      </c>
      <c r="B998" t="s">
        <v>4356</v>
      </c>
      <c r="C998" t="s">
        <v>3758</v>
      </c>
      <c r="F998" t="s">
        <v>4355</v>
      </c>
      <c r="G998" t="s">
        <v>4356</v>
      </c>
      <c r="H998" t="s">
        <v>3758</v>
      </c>
      <c r="K998">
        <f t="shared" si="76"/>
        <v>0</v>
      </c>
      <c r="L998">
        <f t="shared" si="77"/>
        <v>0</v>
      </c>
      <c r="M998">
        <f t="shared" si="78"/>
        <v>0</v>
      </c>
      <c r="N998">
        <f t="shared" si="79"/>
        <v>0</v>
      </c>
      <c r="O998">
        <f t="shared" si="80"/>
        <v>0</v>
      </c>
    </row>
    <row r="999" spans="1:15">
      <c r="A999" t="s">
        <v>4357</v>
      </c>
      <c r="B999" t="s">
        <v>4358</v>
      </c>
      <c r="C999" t="s">
        <v>3758</v>
      </c>
      <c r="F999" t="s">
        <v>4357</v>
      </c>
      <c r="G999" t="s">
        <v>4358</v>
      </c>
      <c r="H999" t="s">
        <v>3758</v>
      </c>
      <c r="K999">
        <f t="shared" si="76"/>
        <v>0</v>
      </c>
      <c r="L999">
        <f t="shared" si="77"/>
        <v>0</v>
      </c>
      <c r="M999">
        <f t="shared" si="78"/>
        <v>0</v>
      </c>
      <c r="N999">
        <f t="shared" si="79"/>
        <v>0</v>
      </c>
      <c r="O999">
        <f t="shared" si="80"/>
        <v>0</v>
      </c>
    </row>
    <row r="1000" spans="1:15">
      <c r="A1000" t="s">
        <v>4359</v>
      </c>
      <c r="B1000" t="s">
        <v>4360</v>
      </c>
      <c r="C1000" t="s">
        <v>3758</v>
      </c>
      <c r="F1000" t="s">
        <v>4359</v>
      </c>
      <c r="G1000" t="s">
        <v>4360</v>
      </c>
      <c r="H1000" t="s">
        <v>3758</v>
      </c>
      <c r="K1000">
        <f t="shared" si="76"/>
        <v>0</v>
      </c>
      <c r="L1000">
        <f t="shared" si="77"/>
        <v>0</v>
      </c>
      <c r="M1000">
        <f t="shared" si="78"/>
        <v>0</v>
      </c>
      <c r="N1000">
        <f t="shared" si="79"/>
        <v>0</v>
      </c>
      <c r="O1000">
        <f t="shared" si="80"/>
        <v>0</v>
      </c>
    </row>
    <row r="1001" spans="1:15">
      <c r="A1001" t="s">
        <v>4361</v>
      </c>
      <c r="B1001" t="s">
        <v>4362</v>
      </c>
      <c r="C1001" t="s">
        <v>3758</v>
      </c>
      <c r="F1001" t="s">
        <v>4361</v>
      </c>
      <c r="G1001" t="s">
        <v>4362</v>
      </c>
      <c r="H1001" t="s">
        <v>3758</v>
      </c>
      <c r="K1001">
        <f t="shared" si="76"/>
        <v>0</v>
      </c>
      <c r="L1001">
        <f t="shared" si="77"/>
        <v>0</v>
      </c>
      <c r="M1001">
        <f t="shared" si="78"/>
        <v>0</v>
      </c>
      <c r="N1001">
        <f t="shared" si="79"/>
        <v>0</v>
      </c>
      <c r="O1001">
        <f t="shared" si="80"/>
        <v>0</v>
      </c>
    </row>
    <row r="1002" spans="1:15">
      <c r="A1002" t="s">
        <v>4363</v>
      </c>
      <c r="B1002" t="s">
        <v>4364</v>
      </c>
      <c r="C1002" t="s">
        <v>3758</v>
      </c>
      <c r="D1002" t="s">
        <v>4365</v>
      </c>
      <c r="F1002" t="s">
        <v>4363</v>
      </c>
      <c r="G1002" t="s">
        <v>4364</v>
      </c>
      <c r="H1002" t="s">
        <v>3758</v>
      </c>
      <c r="I1002" t="s">
        <v>4365</v>
      </c>
      <c r="K1002">
        <f t="shared" si="76"/>
        <v>0</v>
      </c>
      <c r="L1002">
        <f t="shared" si="77"/>
        <v>0</v>
      </c>
      <c r="M1002">
        <f t="shared" si="78"/>
        <v>0</v>
      </c>
      <c r="N1002">
        <f t="shared" si="79"/>
        <v>0</v>
      </c>
      <c r="O1002">
        <f t="shared" si="80"/>
        <v>0</v>
      </c>
    </row>
    <row r="1003" spans="1:15">
      <c r="A1003" t="s">
        <v>4366</v>
      </c>
      <c r="B1003" t="s">
        <v>4367</v>
      </c>
      <c r="C1003" t="s">
        <v>3758</v>
      </c>
      <c r="D1003" t="s">
        <v>4368</v>
      </c>
      <c r="F1003" t="s">
        <v>4366</v>
      </c>
      <c r="G1003" t="s">
        <v>4367</v>
      </c>
      <c r="H1003" t="s">
        <v>3758</v>
      </c>
      <c r="I1003" t="s">
        <v>4368</v>
      </c>
      <c r="K1003">
        <f t="shared" si="76"/>
        <v>0</v>
      </c>
      <c r="L1003">
        <f t="shared" si="77"/>
        <v>0</v>
      </c>
      <c r="M1003">
        <f t="shared" si="78"/>
        <v>0</v>
      </c>
      <c r="N1003">
        <f t="shared" si="79"/>
        <v>0</v>
      </c>
      <c r="O1003">
        <f t="shared" si="80"/>
        <v>0</v>
      </c>
    </row>
    <row r="1004" spans="1:15">
      <c r="A1004" t="s">
        <v>4369</v>
      </c>
      <c r="B1004" t="s">
        <v>4370</v>
      </c>
      <c r="C1004" t="s">
        <v>3758</v>
      </c>
      <c r="D1004" t="s">
        <v>4371</v>
      </c>
      <c r="F1004" t="s">
        <v>4369</v>
      </c>
      <c r="G1004" t="s">
        <v>4370</v>
      </c>
      <c r="H1004" t="s">
        <v>3758</v>
      </c>
      <c r="I1004" t="s">
        <v>4371</v>
      </c>
      <c r="K1004">
        <f t="shared" si="76"/>
        <v>0</v>
      </c>
      <c r="L1004">
        <f t="shared" si="77"/>
        <v>0</v>
      </c>
      <c r="M1004">
        <f t="shared" si="78"/>
        <v>0</v>
      </c>
      <c r="N1004">
        <f t="shared" si="79"/>
        <v>0</v>
      </c>
      <c r="O1004">
        <f t="shared" si="80"/>
        <v>0</v>
      </c>
    </row>
    <row r="1005" spans="1:15">
      <c r="A1005" t="s">
        <v>4372</v>
      </c>
      <c r="B1005" t="s">
        <v>4373</v>
      </c>
      <c r="C1005" t="s">
        <v>3758</v>
      </c>
      <c r="D1005" t="s">
        <v>4374</v>
      </c>
      <c r="F1005" t="s">
        <v>4372</v>
      </c>
      <c r="G1005" t="s">
        <v>4373</v>
      </c>
      <c r="H1005" t="s">
        <v>3758</v>
      </c>
      <c r="I1005" t="s">
        <v>4374</v>
      </c>
      <c r="K1005">
        <f t="shared" si="76"/>
        <v>0</v>
      </c>
      <c r="L1005">
        <f t="shared" si="77"/>
        <v>0</v>
      </c>
      <c r="M1005">
        <f t="shared" si="78"/>
        <v>0</v>
      </c>
      <c r="N1005">
        <f t="shared" si="79"/>
        <v>0</v>
      </c>
      <c r="O1005">
        <f t="shared" si="80"/>
        <v>0</v>
      </c>
    </row>
    <row r="1006" spans="1:15">
      <c r="A1006" t="s">
        <v>4375</v>
      </c>
      <c r="B1006" t="s">
        <v>4376</v>
      </c>
      <c r="C1006" t="s">
        <v>3758</v>
      </c>
      <c r="D1006" t="s">
        <v>4377</v>
      </c>
      <c r="F1006" t="s">
        <v>4375</v>
      </c>
      <c r="G1006" t="s">
        <v>4376</v>
      </c>
      <c r="H1006" t="s">
        <v>3758</v>
      </c>
      <c r="I1006" t="s">
        <v>4377</v>
      </c>
      <c r="K1006">
        <f t="shared" si="76"/>
        <v>0</v>
      </c>
      <c r="L1006">
        <f t="shared" si="77"/>
        <v>0</v>
      </c>
      <c r="M1006">
        <f t="shared" si="78"/>
        <v>0</v>
      </c>
      <c r="N1006">
        <f t="shared" si="79"/>
        <v>0</v>
      </c>
      <c r="O1006">
        <f t="shared" si="80"/>
        <v>0</v>
      </c>
    </row>
    <row r="1007" spans="1:15">
      <c r="A1007" t="s">
        <v>4378</v>
      </c>
      <c r="B1007" t="s">
        <v>4379</v>
      </c>
      <c r="C1007" t="s">
        <v>3758</v>
      </c>
      <c r="D1007" t="s">
        <v>4380</v>
      </c>
      <c r="F1007" t="s">
        <v>4378</v>
      </c>
      <c r="G1007" t="s">
        <v>4379</v>
      </c>
      <c r="H1007" t="s">
        <v>3758</v>
      </c>
      <c r="I1007" t="s">
        <v>4380</v>
      </c>
      <c r="K1007">
        <f t="shared" si="76"/>
        <v>0</v>
      </c>
      <c r="L1007">
        <f t="shared" si="77"/>
        <v>0</v>
      </c>
      <c r="M1007">
        <f t="shared" si="78"/>
        <v>0</v>
      </c>
      <c r="N1007">
        <f t="shared" si="79"/>
        <v>0</v>
      </c>
      <c r="O1007">
        <f t="shared" si="80"/>
        <v>0</v>
      </c>
    </row>
    <row r="1008" spans="1:15">
      <c r="A1008" t="s">
        <v>4381</v>
      </c>
      <c r="B1008" t="s">
        <v>4382</v>
      </c>
      <c r="C1008" t="s">
        <v>3758</v>
      </c>
      <c r="D1008" t="s">
        <v>4383</v>
      </c>
      <c r="F1008" t="s">
        <v>4381</v>
      </c>
      <c r="G1008" t="s">
        <v>4382</v>
      </c>
      <c r="H1008" t="s">
        <v>3758</v>
      </c>
      <c r="I1008" t="s">
        <v>4383</v>
      </c>
      <c r="K1008">
        <f t="shared" si="76"/>
        <v>0</v>
      </c>
      <c r="L1008">
        <f t="shared" si="77"/>
        <v>0</v>
      </c>
      <c r="M1008">
        <f t="shared" si="78"/>
        <v>0</v>
      </c>
      <c r="N1008">
        <f t="shared" si="79"/>
        <v>0</v>
      </c>
      <c r="O1008">
        <f t="shared" si="80"/>
        <v>0</v>
      </c>
    </row>
    <row r="1009" spans="1:15">
      <c r="A1009" t="s">
        <v>4384</v>
      </c>
      <c r="B1009" t="s">
        <v>4385</v>
      </c>
      <c r="C1009" t="s">
        <v>3758</v>
      </c>
      <c r="D1009" t="s">
        <v>4386</v>
      </c>
      <c r="F1009" t="s">
        <v>4384</v>
      </c>
      <c r="G1009" t="s">
        <v>4385</v>
      </c>
      <c r="H1009" t="s">
        <v>3758</v>
      </c>
      <c r="I1009" t="s">
        <v>4386</v>
      </c>
      <c r="K1009">
        <f t="shared" si="76"/>
        <v>0</v>
      </c>
      <c r="L1009">
        <f t="shared" si="77"/>
        <v>0</v>
      </c>
      <c r="M1009">
        <f t="shared" si="78"/>
        <v>0</v>
      </c>
      <c r="N1009">
        <f t="shared" si="79"/>
        <v>0</v>
      </c>
      <c r="O1009">
        <f t="shared" si="80"/>
        <v>0</v>
      </c>
    </row>
    <row r="1010" spans="1:15">
      <c r="A1010" t="s">
        <v>4387</v>
      </c>
      <c r="B1010" t="s">
        <v>4388</v>
      </c>
      <c r="C1010" t="s">
        <v>3758</v>
      </c>
      <c r="F1010" t="s">
        <v>4387</v>
      </c>
      <c r="G1010" t="s">
        <v>4388</v>
      </c>
      <c r="H1010" t="s">
        <v>3758</v>
      </c>
      <c r="K1010">
        <f t="shared" si="76"/>
        <v>0</v>
      </c>
      <c r="L1010">
        <f t="shared" si="77"/>
        <v>0</v>
      </c>
      <c r="M1010">
        <f t="shared" si="78"/>
        <v>0</v>
      </c>
      <c r="N1010">
        <f t="shared" si="79"/>
        <v>0</v>
      </c>
      <c r="O1010">
        <f t="shared" si="80"/>
        <v>0</v>
      </c>
    </row>
    <row r="1011" spans="1:15">
      <c r="A1011" t="s">
        <v>4389</v>
      </c>
      <c r="B1011" t="s">
        <v>4390</v>
      </c>
      <c r="C1011" t="s">
        <v>3758</v>
      </c>
      <c r="D1011" t="s">
        <v>4391</v>
      </c>
      <c r="F1011" t="s">
        <v>4389</v>
      </c>
      <c r="G1011" t="s">
        <v>4390</v>
      </c>
      <c r="H1011" t="s">
        <v>3758</v>
      </c>
      <c r="I1011" t="s">
        <v>4391</v>
      </c>
      <c r="K1011">
        <f t="shared" si="76"/>
        <v>0</v>
      </c>
      <c r="L1011">
        <f t="shared" si="77"/>
        <v>0</v>
      </c>
      <c r="M1011">
        <f t="shared" si="78"/>
        <v>0</v>
      </c>
      <c r="N1011">
        <f t="shared" si="79"/>
        <v>0</v>
      </c>
      <c r="O1011">
        <f t="shared" si="80"/>
        <v>0</v>
      </c>
    </row>
    <row r="1012" spans="1:15">
      <c r="A1012" t="s">
        <v>4392</v>
      </c>
      <c r="B1012" t="s">
        <v>4393</v>
      </c>
      <c r="C1012" t="s">
        <v>3758</v>
      </c>
      <c r="D1012" t="s">
        <v>4394</v>
      </c>
      <c r="F1012" t="s">
        <v>4392</v>
      </c>
      <c r="G1012" t="s">
        <v>4393</v>
      </c>
      <c r="H1012" t="s">
        <v>3758</v>
      </c>
      <c r="I1012" t="s">
        <v>4394</v>
      </c>
      <c r="K1012">
        <f t="shared" si="76"/>
        <v>0</v>
      </c>
      <c r="L1012">
        <f t="shared" si="77"/>
        <v>0</v>
      </c>
      <c r="M1012">
        <f t="shared" si="78"/>
        <v>0</v>
      </c>
      <c r="N1012">
        <f t="shared" si="79"/>
        <v>0</v>
      </c>
      <c r="O1012">
        <f t="shared" si="80"/>
        <v>0</v>
      </c>
    </row>
    <row r="1013" spans="1:15">
      <c r="A1013" t="s">
        <v>4395</v>
      </c>
      <c r="B1013" t="s">
        <v>4396</v>
      </c>
      <c r="C1013" t="s">
        <v>3758</v>
      </c>
      <c r="D1013" t="s">
        <v>4397</v>
      </c>
      <c r="F1013" t="s">
        <v>4395</v>
      </c>
      <c r="G1013" t="s">
        <v>4396</v>
      </c>
      <c r="H1013" t="s">
        <v>3758</v>
      </c>
      <c r="I1013" t="s">
        <v>4397</v>
      </c>
      <c r="K1013">
        <f t="shared" si="76"/>
        <v>0</v>
      </c>
      <c r="L1013">
        <f t="shared" si="77"/>
        <v>0</v>
      </c>
      <c r="M1013">
        <f t="shared" si="78"/>
        <v>0</v>
      </c>
      <c r="N1013">
        <f t="shared" si="79"/>
        <v>0</v>
      </c>
      <c r="O1013">
        <f t="shared" si="80"/>
        <v>0</v>
      </c>
    </row>
    <row r="1014" spans="1:15">
      <c r="A1014" t="s">
        <v>4398</v>
      </c>
      <c r="B1014" t="s">
        <v>4399</v>
      </c>
      <c r="C1014" t="s">
        <v>3758</v>
      </c>
      <c r="D1014" t="s">
        <v>4400</v>
      </c>
      <c r="F1014" t="s">
        <v>4398</v>
      </c>
      <c r="G1014" t="s">
        <v>4399</v>
      </c>
      <c r="H1014" t="s">
        <v>3758</v>
      </c>
      <c r="I1014" t="s">
        <v>4400</v>
      </c>
      <c r="K1014">
        <f t="shared" si="76"/>
        <v>0</v>
      </c>
      <c r="L1014">
        <f t="shared" si="77"/>
        <v>0</v>
      </c>
      <c r="M1014">
        <f t="shared" si="78"/>
        <v>0</v>
      </c>
      <c r="N1014">
        <f t="shared" si="79"/>
        <v>0</v>
      </c>
      <c r="O1014">
        <f t="shared" si="80"/>
        <v>0</v>
      </c>
    </row>
    <row r="1015" spans="1:15">
      <c r="A1015" t="s">
        <v>4401</v>
      </c>
      <c r="B1015" t="s">
        <v>4402</v>
      </c>
      <c r="C1015" t="s">
        <v>3758</v>
      </c>
      <c r="D1015" t="s">
        <v>4403</v>
      </c>
      <c r="F1015" t="s">
        <v>4401</v>
      </c>
      <c r="G1015" t="s">
        <v>4402</v>
      </c>
      <c r="H1015" t="s">
        <v>3758</v>
      </c>
      <c r="I1015" t="s">
        <v>4403</v>
      </c>
      <c r="K1015">
        <f t="shared" si="76"/>
        <v>0</v>
      </c>
      <c r="L1015">
        <f t="shared" si="77"/>
        <v>0</v>
      </c>
      <c r="M1015">
        <f t="shared" si="78"/>
        <v>0</v>
      </c>
      <c r="N1015">
        <f t="shared" si="79"/>
        <v>0</v>
      </c>
      <c r="O1015">
        <f t="shared" si="80"/>
        <v>0</v>
      </c>
    </row>
    <row r="1016" spans="1:15">
      <c r="A1016" t="s">
        <v>4404</v>
      </c>
      <c r="B1016" t="s">
        <v>4405</v>
      </c>
      <c r="C1016" t="s">
        <v>3758</v>
      </c>
      <c r="D1016" t="s">
        <v>4406</v>
      </c>
      <c r="F1016" t="s">
        <v>4404</v>
      </c>
      <c r="G1016" t="s">
        <v>4405</v>
      </c>
      <c r="H1016" t="s">
        <v>3758</v>
      </c>
      <c r="I1016" t="s">
        <v>4406</v>
      </c>
      <c r="K1016">
        <f t="shared" si="76"/>
        <v>0</v>
      </c>
      <c r="L1016">
        <f t="shared" si="77"/>
        <v>0</v>
      </c>
      <c r="M1016">
        <f t="shared" si="78"/>
        <v>0</v>
      </c>
      <c r="N1016">
        <f t="shared" si="79"/>
        <v>0</v>
      </c>
      <c r="O1016">
        <f t="shared" si="80"/>
        <v>0</v>
      </c>
    </row>
    <row r="1017" spans="1:15">
      <c r="A1017" t="s">
        <v>4407</v>
      </c>
      <c r="B1017" t="s">
        <v>4408</v>
      </c>
      <c r="C1017" t="s">
        <v>3758</v>
      </c>
      <c r="D1017" t="s">
        <v>4409</v>
      </c>
      <c r="F1017" t="s">
        <v>4407</v>
      </c>
      <c r="G1017" t="s">
        <v>4408</v>
      </c>
      <c r="H1017" t="s">
        <v>3758</v>
      </c>
      <c r="I1017" t="s">
        <v>4409</v>
      </c>
      <c r="K1017">
        <f t="shared" si="76"/>
        <v>0</v>
      </c>
      <c r="L1017">
        <f t="shared" si="77"/>
        <v>0</v>
      </c>
      <c r="M1017">
        <f t="shared" si="78"/>
        <v>0</v>
      </c>
      <c r="N1017">
        <f t="shared" si="79"/>
        <v>0</v>
      </c>
      <c r="O1017">
        <f t="shared" si="80"/>
        <v>0</v>
      </c>
    </row>
    <row r="1018" spans="1:15">
      <c r="A1018" t="s">
        <v>4410</v>
      </c>
      <c r="B1018" t="s">
        <v>4411</v>
      </c>
      <c r="C1018" t="s">
        <v>3758</v>
      </c>
      <c r="D1018" t="s">
        <v>4412</v>
      </c>
      <c r="F1018" t="s">
        <v>4410</v>
      </c>
      <c r="G1018" t="s">
        <v>4411</v>
      </c>
      <c r="H1018" t="s">
        <v>3758</v>
      </c>
      <c r="I1018" t="s">
        <v>4412</v>
      </c>
      <c r="K1018">
        <f t="shared" si="76"/>
        <v>0</v>
      </c>
      <c r="L1018">
        <f t="shared" si="77"/>
        <v>0</v>
      </c>
      <c r="M1018">
        <f t="shared" si="78"/>
        <v>0</v>
      </c>
      <c r="N1018">
        <f t="shared" si="79"/>
        <v>0</v>
      </c>
      <c r="O1018">
        <f t="shared" si="80"/>
        <v>0</v>
      </c>
    </row>
    <row r="1019" spans="1:15">
      <c r="A1019" t="s">
        <v>8</v>
      </c>
      <c r="B1019" t="s">
        <v>4413</v>
      </c>
      <c r="C1019" t="s">
        <v>4414</v>
      </c>
      <c r="D1019" t="s">
        <v>4415</v>
      </c>
      <c r="F1019" t="s">
        <v>8</v>
      </c>
      <c r="G1019" t="s">
        <v>4413</v>
      </c>
      <c r="H1019" t="s">
        <v>4414</v>
      </c>
      <c r="I1019" t="s">
        <v>4415</v>
      </c>
      <c r="K1019">
        <f t="shared" si="76"/>
        <v>0</v>
      </c>
      <c r="L1019">
        <f t="shared" si="77"/>
        <v>0</v>
      </c>
      <c r="M1019">
        <f t="shared" si="78"/>
        <v>0</v>
      </c>
      <c r="N1019">
        <f t="shared" si="79"/>
        <v>0</v>
      </c>
      <c r="O1019">
        <f t="shared" si="80"/>
        <v>0</v>
      </c>
    </row>
    <row r="1020" spans="1:15">
      <c r="A1020" t="s">
        <v>375</v>
      </c>
      <c r="B1020" t="s">
        <v>4416</v>
      </c>
      <c r="C1020" t="s">
        <v>4414</v>
      </c>
      <c r="D1020" t="s">
        <v>4417</v>
      </c>
      <c r="F1020" t="s">
        <v>375</v>
      </c>
      <c r="G1020" t="s">
        <v>4416</v>
      </c>
      <c r="H1020" t="s">
        <v>4414</v>
      </c>
      <c r="I1020" t="s">
        <v>4417</v>
      </c>
      <c r="K1020">
        <f t="shared" si="76"/>
        <v>0</v>
      </c>
      <c r="L1020">
        <f t="shared" si="77"/>
        <v>0</v>
      </c>
      <c r="M1020">
        <f t="shared" si="78"/>
        <v>0</v>
      </c>
      <c r="N1020">
        <f t="shared" si="79"/>
        <v>0</v>
      </c>
      <c r="O1020">
        <f t="shared" si="80"/>
        <v>0</v>
      </c>
    </row>
    <row r="1021" spans="1:15">
      <c r="A1021" t="s">
        <v>377</v>
      </c>
      <c r="B1021" t="s">
        <v>4418</v>
      </c>
      <c r="C1021" t="s">
        <v>4414</v>
      </c>
      <c r="D1021" t="s">
        <v>4419</v>
      </c>
      <c r="F1021" t="s">
        <v>377</v>
      </c>
      <c r="G1021" t="s">
        <v>4418</v>
      </c>
      <c r="H1021" t="s">
        <v>4414</v>
      </c>
      <c r="I1021" t="s">
        <v>4419</v>
      </c>
      <c r="K1021">
        <f t="shared" si="76"/>
        <v>0</v>
      </c>
      <c r="L1021">
        <f t="shared" si="77"/>
        <v>0</v>
      </c>
      <c r="M1021">
        <f t="shared" si="78"/>
        <v>0</v>
      </c>
      <c r="N1021">
        <f t="shared" si="79"/>
        <v>0</v>
      </c>
      <c r="O1021">
        <f t="shared" si="80"/>
        <v>0</v>
      </c>
    </row>
    <row r="1022" spans="1:15">
      <c r="A1022" t="s">
        <v>378</v>
      </c>
      <c r="B1022" t="s">
        <v>4420</v>
      </c>
      <c r="C1022" t="s">
        <v>4414</v>
      </c>
      <c r="D1022" t="s">
        <v>4421</v>
      </c>
      <c r="F1022" t="s">
        <v>378</v>
      </c>
      <c r="G1022" t="s">
        <v>4420</v>
      </c>
      <c r="H1022" t="s">
        <v>4414</v>
      </c>
      <c r="I1022" t="s">
        <v>4421</v>
      </c>
      <c r="K1022">
        <f t="shared" si="76"/>
        <v>0</v>
      </c>
      <c r="L1022">
        <f t="shared" si="77"/>
        <v>0</v>
      </c>
      <c r="M1022">
        <f t="shared" si="78"/>
        <v>0</v>
      </c>
      <c r="N1022">
        <f t="shared" si="79"/>
        <v>0</v>
      </c>
      <c r="O1022">
        <f t="shared" si="80"/>
        <v>0</v>
      </c>
    </row>
    <row r="1023" spans="1:15">
      <c r="A1023" t="s">
        <v>379</v>
      </c>
      <c r="B1023" t="s">
        <v>4422</v>
      </c>
      <c r="C1023" t="s">
        <v>4414</v>
      </c>
      <c r="D1023" t="s">
        <v>4423</v>
      </c>
      <c r="F1023" t="s">
        <v>379</v>
      </c>
      <c r="G1023" t="s">
        <v>4422</v>
      </c>
      <c r="H1023" t="s">
        <v>4414</v>
      </c>
      <c r="I1023" t="s">
        <v>4423</v>
      </c>
      <c r="K1023">
        <f t="shared" si="76"/>
        <v>0</v>
      </c>
      <c r="L1023">
        <f t="shared" si="77"/>
        <v>0</v>
      </c>
      <c r="M1023">
        <f t="shared" si="78"/>
        <v>0</v>
      </c>
      <c r="N1023">
        <f t="shared" si="79"/>
        <v>0</v>
      </c>
      <c r="O1023">
        <f t="shared" si="80"/>
        <v>0</v>
      </c>
    </row>
    <row r="1024" spans="1:15">
      <c r="A1024" t="s">
        <v>4424</v>
      </c>
      <c r="B1024" t="s">
        <v>4425</v>
      </c>
      <c r="C1024" t="s">
        <v>4414</v>
      </c>
      <c r="D1024" t="s">
        <v>4426</v>
      </c>
      <c r="F1024" t="s">
        <v>4424</v>
      </c>
      <c r="G1024" t="s">
        <v>4425</v>
      </c>
      <c r="H1024" t="s">
        <v>4414</v>
      </c>
      <c r="I1024" t="s">
        <v>4426</v>
      </c>
      <c r="K1024">
        <f t="shared" si="76"/>
        <v>0</v>
      </c>
      <c r="L1024">
        <f t="shared" si="77"/>
        <v>0</v>
      </c>
      <c r="M1024">
        <f t="shared" si="78"/>
        <v>0</v>
      </c>
      <c r="N1024">
        <f t="shared" si="79"/>
        <v>0</v>
      </c>
      <c r="O1024">
        <f t="shared" si="80"/>
        <v>0</v>
      </c>
    </row>
    <row r="1025" spans="1:15">
      <c r="A1025" t="s">
        <v>4427</v>
      </c>
      <c r="B1025" t="s">
        <v>4428</v>
      </c>
      <c r="C1025" t="s">
        <v>4414</v>
      </c>
      <c r="D1025" t="s">
        <v>4429</v>
      </c>
      <c r="F1025" t="s">
        <v>4427</v>
      </c>
      <c r="G1025" t="s">
        <v>4428</v>
      </c>
      <c r="H1025" t="s">
        <v>4414</v>
      </c>
      <c r="I1025" t="s">
        <v>4429</v>
      </c>
      <c r="K1025">
        <f t="shared" si="76"/>
        <v>0</v>
      </c>
      <c r="L1025">
        <f t="shared" si="77"/>
        <v>0</v>
      </c>
      <c r="M1025">
        <f t="shared" si="78"/>
        <v>0</v>
      </c>
      <c r="N1025">
        <f t="shared" si="79"/>
        <v>0</v>
      </c>
      <c r="O1025">
        <f t="shared" si="80"/>
        <v>0</v>
      </c>
    </row>
    <row r="1026" spans="1:15">
      <c r="A1026" t="s">
        <v>4430</v>
      </c>
      <c r="B1026" t="s">
        <v>4431</v>
      </c>
      <c r="C1026" t="s">
        <v>4414</v>
      </c>
      <c r="D1026" t="s">
        <v>4432</v>
      </c>
      <c r="F1026" t="s">
        <v>4430</v>
      </c>
      <c r="G1026" t="s">
        <v>4431</v>
      </c>
      <c r="H1026" t="s">
        <v>4414</v>
      </c>
      <c r="I1026" t="s">
        <v>4432</v>
      </c>
      <c r="K1026">
        <f t="shared" ref="K1026:K1089" si="81">IF(A1026&lt;&gt;F1026,1,0)</f>
        <v>0</v>
      </c>
      <c r="L1026">
        <f t="shared" ref="L1026:L1089" si="82">IF(B1026&lt;&gt;G1026,1,0)</f>
        <v>0</v>
      </c>
      <c r="M1026">
        <f t="shared" ref="M1026:M1089" si="83">IF(C1026&lt;&gt;H1026,1,0)</f>
        <v>0</v>
      </c>
      <c r="N1026">
        <f t="shared" ref="N1026:N1089" si="84">IF(D1026&lt;&gt;I1026,1,0)</f>
        <v>0</v>
      </c>
      <c r="O1026">
        <f t="shared" ref="O1026:O1089" si="85">IF(E1026&lt;&gt;J1026,1,0)</f>
        <v>0</v>
      </c>
    </row>
    <row r="1027" spans="1:15">
      <c r="A1027" t="s">
        <v>4433</v>
      </c>
      <c r="B1027" t="s">
        <v>4434</v>
      </c>
      <c r="C1027" t="s">
        <v>4414</v>
      </c>
      <c r="F1027" t="s">
        <v>4433</v>
      </c>
      <c r="G1027" t="s">
        <v>4434</v>
      </c>
      <c r="H1027" t="s">
        <v>4414</v>
      </c>
      <c r="K1027">
        <f t="shared" si="81"/>
        <v>0</v>
      </c>
      <c r="L1027">
        <f t="shared" si="82"/>
        <v>0</v>
      </c>
      <c r="M1027">
        <f t="shared" si="83"/>
        <v>0</v>
      </c>
      <c r="N1027">
        <f t="shared" si="84"/>
        <v>0</v>
      </c>
      <c r="O1027">
        <f t="shared" si="85"/>
        <v>0</v>
      </c>
    </row>
    <row r="1028" spans="1:15">
      <c r="A1028" t="s">
        <v>4435</v>
      </c>
      <c r="B1028" t="s">
        <v>4436</v>
      </c>
      <c r="C1028" t="s">
        <v>4414</v>
      </c>
      <c r="F1028" t="s">
        <v>4435</v>
      </c>
      <c r="G1028" t="s">
        <v>4436</v>
      </c>
      <c r="H1028" t="s">
        <v>4414</v>
      </c>
      <c r="K1028">
        <f t="shared" si="81"/>
        <v>0</v>
      </c>
      <c r="L1028">
        <f t="shared" si="82"/>
        <v>0</v>
      </c>
      <c r="M1028">
        <f t="shared" si="83"/>
        <v>0</v>
      </c>
      <c r="N1028">
        <f t="shared" si="84"/>
        <v>0</v>
      </c>
      <c r="O1028">
        <f t="shared" si="85"/>
        <v>0</v>
      </c>
    </row>
    <row r="1029" spans="1:15">
      <c r="A1029" t="s">
        <v>4437</v>
      </c>
      <c r="B1029" t="s">
        <v>4438</v>
      </c>
      <c r="C1029" t="s">
        <v>4414</v>
      </c>
      <c r="D1029" t="s">
        <v>4439</v>
      </c>
      <c r="F1029" t="s">
        <v>4437</v>
      </c>
      <c r="G1029" t="s">
        <v>4438</v>
      </c>
      <c r="H1029" t="s">
        <v>4414</v>
      </c>
      <c r="I1029" t="s">
        <v>4439</v>
      </c>
      <c r="K1029">
        <f t="shared" si="81"/>
        <v>0</v>
      </c>
      <c r="L1029">
        <f t="shared" si="82"/>
        <v>0</v>
      </c>
      <c r="M1029">
        <f t="shared" si="83"/>
        <v>0</v>
      </c>
      <c r="N1029">
        <f t="shared" si="84"/>
        <v>0</v>
      </c>
      <c r="O1029">
        <f t="shared" si="85"/>
        <v>0</v>
      </c>
    </row>
    <row r="1030" spans="1:15">
      <c r="A1030" t="s">
        <v>4440</v>
      </c>
      <c r="B1030" t="s">
        <v>4441</v>
      </c>
      <c r="C1030" t="s">
        <v>4414</v>
      </c>
      <c r="D1030" t="s">
        <v>4442</v>
      </c>
      <c r="F1030" t="s">
        <v>4440</v>
      </c>
      <c r="G1030" t="s">
        <v>4441</v>
      </c>
      <c r="H1030" t="s">
        <v>4414</v>
      </c>
      <c r="I1030" t="s">
        <v>4442</v>
      </c>
      <c r="K1030">
        <f t="shared" si="81"/>
        <v>0</v>
      </c>
      <c r="L1030">
        <f t="shared" si="82"/>
        <v>0</v>
      </c>
      <c r="M1030">
        <f t="shared" si="83"/>
        <v>0</v>
      </c>
      <c r="N1030">
        <f t="shared" si="84"/>
        <v>0</v>
      </c>
      <c r="O1030">
        <f t="shared" si="85"/>
        <v>0</v>
      </c>
    </row>
    <row r="1031" spans="1:15">
      <c r="A1031" t="s">
        <v>4443</v>
      </c>
      <c r="B1031" t="s">
        <v>4444</v>
      </c>
      <c r="C1031" t="s">
        <v>4414</v>
      </c>
      <c r="D1031" t="s">
        <v>4445</v>
      </c>
      <c r="F1031" t="s">
        <v>4443</v>
      </c>
      <c r="G1031" t="s">
        <v>4444</v>
      </c>
      <c r="H1031" t="s">
        <v>4414</v>
      </c>
      <c r="I1031" t="s">
        <v>4445</v>
      </c>
      <c r="K1031">
        <f t="shared" si="81"/>
        <v>0</v>
      </c>
      <c r="L1031">
        <f t="shared" si="82"/>
        <v>0</v>
      </c>
      <c r="M1031">
        <f t="shared" si="83"/>
        <v>0</v>
      </c>
      <c r="N1031">
        <f t="shared" si="84"/>
        <v>0</v>
      </c>
      <c r="O1031">
        <f t="shared" si="85"/>
        <v>0</v>
      </c>
    </row>
    <row r="1032" spans="1:15">
      <c r="A1032" t="s">
        <v>4446</v>
      </c>
      <c r="B1032" t="s">
        <v>4447</v>
      </c>
      <c r="C1032" t="s">
        <v>4414</v>
      </c>
      <c r="F1032" t="s">
        <v>4446</v>
      </c>
      <c r="G1032" t="s">
        <v>4447</v>
      </c>
      <c r="H1032" t="s">
        <v>4414</v>
      </c>
      <c r="K1032">
        <f t="shared" si="81"/>
        <v>0</v>
      </c>
      <c r="L1032">
        <f t="shared" si="82"/>
        <v>0</v>
      </c>
      <c r="M1032">
        <f t="shared" si="83"/>
        <v>0</v>
      </c>
      <c r="N1032">
        <f t="shared" si="84"/>
        <v>0</v>
      </c>
      <c r="O1032">
        <f t="shared" si="85"/>
        <v>0</v>
      </c>
    </row>
    <row r="1033" spans="1:15">
      <c r="A1033" t="s">
        <v>4448</v>
      </c>
      <c r="B1033" t="s">
        <v>4449</v>
      </c>
      <c r="C1033" t="s">
        <v>4414</v>
      </c>
      <c r="F1033" t="s">
        <v>4448</v>
      </c>
      <c r="G1033" t="s">
        <v>4449</v>
      </c>
      <c r="H1033" t="s">
        <v>4414</v>
      </c>
      <c r="K1033">
        <f t="shared" si="81"/>
        <v>0</v>
      </c>
      <c r="L1033">
        <f t="shared" si="82"/>
        <v>0</v>
      </c>
      <c r="M1033">
        <f t="shared" si="83"/>
        <v>0</v>
      </c>
      <c r="N1033">
        <f t="shared" si="84"/>
        <v>0</v>
      </c>
      <c r="O1033">
        <f t="shared" si="85"/>
        <v>0</v>
      </c>
    </row>
    <row r="1034" spans="1:15">
      <c r="A1034" t="s">
        <v>4450</v>
      </c>
      <c r="B1034" t="s">
        <v>4451</v>
      </c>
      <c r="C1034" t="s">
        <v>4414</v>
      </c>
      <c r="F1034" t="s">
        <v>4450</v>
      </c>
      <c r="G1034" t="s">
        <v>4451</v>
      </c>
      <c r="H1034" t="s">
        <v>4414</v>
      </c>
      <c r="K1034">
        <f t="shared" si="81"/>
        <v>0</v>
      </c>
      <c r="L1034">
        <f t="shared" si="82"/>
        <v>0</v>
      </c>
      <c r="M1034">
        <f t="shared" si="83"/>
        <v>0</v>
      </c>
      <c r="N1034">
        <f t="shared" si="84"/>
        <v>0</v>
      </c>
      <c r="O1034">
        <f t="shared" si="85"/>
        <v>0</v>
      </c>
    </row>
    <row r="1035" spans="1:15">
      <c r="A1035" t="s">
        <v>4452</v>
      </c>
      <c r="B1035" t="s">
        <v>4453</v>
      </c>
      <c r="C1035" t="s">
        <v>4414</v>
      </c>
      <c r="D1035" t="s">
        <v>4454</v>
      </c>
      <c r="F1035" t="s">
        <v>4452</v>
      </c>
      <c r="G1035" t="s">
        <v>4453</v>
      </c>
      <c r="H1035" t="s">
        <v>4414</v>
      </c>
      <c r="I1035" t="s">
        <v>4454</v>
      </c>
      <c r="K1035">
        <f t="shared" si="81"/>
        <v>0</v>
      </c>
      <c r="L1035">
        <f t="shared" si="82"/>
        <v>0</v>
      </c>
      <c r="M1035">
        <f t="shared" si="83"/>
        <v>0</v>
      </c>
      <c r="N1035">
        <f t="shared" si="84"/>
        <v>0</v>
      </c>
      <c r="O1035">
        <f t="shared" si="85"/>
        <v>0</v>
      </c>
    </row>
    <row r="1036" spans="1:15">
      <c r="A1036" t="s">
        <v>4455</v>
      </c>
      <c r="B1036" t="s">
        <v>4456</v>
      </c>
      <c r="C1036" t="s">
        <v>4414</v>
      </c>
      <c r="D1036" t="s">
        <v>4457</v>
      </c>
      <c r="F1036" t="s">
        <v>4455</v>
      </c>
      <c r="G1036" t="s">
        <v>4456</v>
      </c>
      <c r="H1036" t="s">
        <v>4414</v>
      </c>
      <c r="I1036" t="s">
        <v>4457</v>
      </c>
      <c r="K1036">
        <f t="shared" si="81"/>
        <v>0</v>
      </c>
      <c r="L1036">
        <f t="shared" si="82"/>
        <v>0</v>
      </c>
      <c r="M1036">
        <f t="shared" si="83"/>
        <v>0</v>
      </c>
      <c r="N1036">
        <f t="shared" si="84"/>
        <v>0</v>
      </c>
      <c r="O1036">
        <f t="shared" si="85"/>
        <v>0</v>
      </c>
    </row>
    <row r="1037" spans="1:15">
      <c r="A1037" t="s">
        <v>4458</v>
      </c>
      <c r="B1037" t="s">
        <v>4459</v>
      </c>
      <c r="C1037" t="s">
        <v>4414</v>
      </c>
      <c r="D1037" t="s">
        <v>4460</v>
      </c>
      <c r="F1037" t="s">
        <v>4458</v>
      </c>
      <c r="G1037" t="s">
        <v>4459</v>
      </c>
      <c r="H1037" t="s">
        <v>4414</v>
      </c>
      <c r="I1037" t="s">
        <v>4460</v>
      </c>
      <c r="K1037">
        <f t="shared" si="81"/>
        <v>0</v>
      </c>
      <c r="L1037">
        <f t="shared" si="82"/>
        <v>0</v>
      </c>
      <c r="M1037">
        <f t="shared" si="83"/>
        <v>0</v>
      </c>
      <c r="N1037">
        <f t="shared" si="84"/>
        <v>0</v>
      </c>
      <c r="O1037">
        <f t="shared" si="85"/>
        <v>0</v>
      </c>
    </row>
    <row r="1038" spans="1:15">
      <c r="A1038" t="s">
        <v>4461</v>
      </c>
      <c r="B1038" t="s">
        <v>4462</v>
      </c>
      <c r="C1038" t="s">
        <v>4414</v>
      </c>
      <c r="D1038" t="s">
        <v>4463</v>
      </c>
      <c r="F1038" t="s">
        <v>4461</v>
      </c>
      <c r="G1038" t="s">
        <v>4462</v>
      </c>
      <c r="H1038" t="s">
        <v>4414</v>
      </c>
      <c r="I1038" t="s">
        <v>4463</v>
      </c>
      <c r="K1038">
        <f t="shared" si="81"/>
        <v>0</v>
      </c>
      <c r="L1038">
        <f t="shared" si="82"/>
        <v>0</v>
      </c>
      <c r="M1038">
        <f t="shared" si="83"/>
        <v>0</v>
      </c>
      <c r="N1038">
        <f t="shared" si="84"/>
        <v>0</v>
      </c>
      <c r="O1038">
        <f t="shared" si="85"/>
        <v>0</v>
      </c>
    </row>
    <row r="1039" spans="1:15">
      <c r="A1039" t="s">
        <v>4464</v>
      </c>
      <c r="B1039" t="s">
        <v>4465</v>
      </c>
      <c r="C1039" t="s">
        <v>4414</v>
      </c>
      <c r="D1039" t="s">
        <v>4466</v>
      </c>
      <c r="F1039" t="s">
        <v>4464</v>
      </c>
      <c r="G1039" t="s">
        <v>4465</v>
      </c>
      <c r="H1039" t="s">
        <v>4414</v>
      </c>
      <c r="I1039" t="s">
        <v>4466</v>
      </c>
      <c r="K1039">
        <f t="shared" si="81"/>
        <v>0</v>
      </c>
      <c r="L1039">
        <f t="shared" si="82"/>
        <v>0</v>
      </c>
      <c r="M1039">
        <f t="shared" si="83"/>
        <v>0</v>
      </c>
      <c r="N1039">
        <f t="shared" si="84"/>
        <v>0</v>
      </c>
      <c r="O1039">
        <f t="shared" si="85"/>
        <v>0</v>
      </c>
    </row>
    <row r="1040" spans="1:15">
      <c r="A1040" t="s">
        <v>4467</v>
      </c>
      <c r="B1040" t="s">
        <v>4468</v>
      </c>
      <c r="C1040" t="s">
        <v>4414</v>
      </c>
      <c r="D1040" t="s">
        <v>4469</v>
      </c>
      <c r="F1040" t="s">
        <v>4467</v>
      </c>
      <c r="G1040" t="s">
        <v>4468</v>
      </c>
      <c r="H1040" t="s">
        <v>4414</v>
      </c>
      <c r="I1040" t="s">
        <v>4469</v>
      </c>
      <c r="K1040">
        <f t="shared" si="81"/>
        <v>0</v>
      </c>
      <c r="L1040">
        <f t="shared" si="82"/>
        <v>0</v>
      </c>
      <c r="M1040">
        <f t="shared" si="83"/>
        <v>0</v>
      </c>
      <c r="N1040">
        <f t="shared" si="84"/>
        <v>0</v>
      </c>
      <c r="O1040">
        <f t="shared" si="85"/>
        <v>0</v>
      </c>
    </row>
    <row r="1041" spans="1:15">
      <c r="A1041" t="s">
        <v>4470</v>
      </c>
      <c r="B1041" t="s">
        <v>4471</v>
      </c>
      <c r="C1041" t="s">
        <v>4414</v>
      </c>
      <c r="D1041" t="s">
        <v>4472</v>
      </c>
      <c r="F1041" t="s">
        <v>4470</v>
      </c>
      <c r="G1041" t="s">
        <v>4471</v>
      </c>
      <c r="H1041" t="s">
        <v>4414</v>
      </c>
      <c r="I1041" t="s">
        <v>4472</v>
      </c>
      <c r="K1041">
        <f t="shared" si="81"/>
        <v>0</v>
      </c>
      <c r="L1041">
        <f t="shared" si="82"/>
        <v>0</v>
      </c>
      <c r="M1041">
        <f t="shared" si="83"/>
        <v>0</v>
      </c>
      <c r="N1041">
        <f t="shared" si="84"/>
        <v>0</v>
      </c>
      <c r="O1041">
        <f t="shared" si="85"/>
        <v>0</v>
      </c>
    </row>
    <row r="1042" spans="1:15">
      <c r="A1042" t="s">
        <v>4473</v>
      </c>
      <c r="B1042" t="s">
        <v>4474</v>
      </c>
      <c r="C1042" t="s">
        <v>4414</v>
      </c>
      <c r="D1042" t="s">
        <v>4475</v>
      </c>
      <c r="F1042" t="s">
        <v>4473</v>
      </c>
      <c r="G1042" t="s">
        <v>4474</v>
      </c>
      <c r="H1042" t="s">
        <v>4414</v>
      </c>
      <c r="I1042" t="s">
        <v>4475</v>
      </c>
      <c r="K1042">
        <f t="shared" si="81"/>
        <v>0</v>
      </c>
      <c r="L1042">
        <f t="shared" si="82"/>
        <v>0</v>
      </c>
      <c r="M1042">
        <f t="shared" si="83"/>
        <v>0</v>
      </c>
      <c r="N1042">
        <f t="shared" si="84"/>
        <v>0</v>
      </c>
      <c r="O1042">
        <f t="shared" si="85"/>
        <v>0</v>
      </c>
    </row>
    <row r="1043" spans="1:15">
      <c r="A1043" t="s">
        <v>4476</v>
      </c>
      <c r="B1043" t="s">
        <v>4477</v>
      </c>
      <c r="C1043" t="s">
        <v>4414</v>
      </c>
      <c r="D1043" t="s">
        <v>4478</v>
      </c>
      <c r="F1043" t="s">
        <v>4476</v>
      </c>
      <c r="G1043" t="s">
        <v>4477</v>
      </c>
      <c r="H1043" t="s">
        <v>4414</v>
      </c>
      <c r="I1043" t="s">
        <v>4478</v>
      </c>
      <c r="K1043">
        <f t="shared" si="81"/>
        <v>0</v>
      </c>
      <c r="L1043">
        <f t="shared" si="82"/>
        <v>0</v>
      </c>
      <c r="M1043">
        <f t="shared" si="83"/>
        <v>0</v>
      </c>
      <c r="N1043">
        <f t="shared" si="84"/>
        <v>0</v>
      </c>
      <c r="O1043">
        <f t="shared" si="85"/>
        <v>0</v>
      </c>
    </row>
    <row r="1044" spans="1:15">
      <c r="A1044" t="s">
        <v>4479</v>
      </c>
      <c r="C1044" t="s">
        <v>4414</v>
      </c>
      <c r="D1044" t="s">
        <v>4480</v>
      </c>
      <c r="F1044" t="s">
        <v>4479</v>
      </c>
      <c r="H1044" t="s">
        <v>4414</v>
      </c>
      <c r="I1044" t="s">
        <v>4480</v>
      </c>
      <c r="K1044">
        <f t="shared" si="81"/>
        <v>0</v>
      </c>
      <c r="L1044">
        <f t="shared" si="82"/>
        <v>0</v>
      </c>
      <c r="M1044">
        <f t="shared" si="83"/>
        <v>0</v>
      </c>
      <c r="N1044">
        <f t="shared" si="84"/>
        <v>0</v>
      </c>
      <c r="O1044">
        <f t="shared" si="85"/>
        <v>0</v>
      </c>
    </row>
    <row r="1045" spans="1:15">
      <c r="A1045" t="s">
        <v>4481</v>
      </c>
      <c r="C1045" t="s">
        <v>4414</v>
      </c>
      <c r="D1045" t="s">
        <v>4480</v>
      </c>
      <c r="F1045" t="s">
        <v>4481</v>
      </c>
      <c r="H1045" t="s">
        <v>4414</v>
      </c>
      <c r="I1045" t="s">
        <v>4480</v>
      </c>
      <c r="K1045">
        <f t="shared" si="81"/>
        <v>0</v>
      </c>
      <c r="L1045">
        <f t="shared" si="82"/>
        <v>0</v>
      </c>
      <c r="M1045">
        <f t="shared" si="83"/>
        <v>0</v>
      </c>
      <c r="N1045">
        <f t="shared" si="84"/>
        <v>0</v>
      </c>
      <c r="O1045">
        <f t="shared" si="85"/>
        <v>0</v>
      </c>
    </row>
    <row r="1046" spans="1:15">
      <c r="A1046" t="s">
        <v>4482</v>
      </c>
      <c r="C1046" t="s">
        <v>4414</v>
      </c>
      <c r="D1046" t="s">
        <v>4480</v>
      </c>
      <c r="F1046" t="s">
        <v>4482</v>
      </c>
      <c r="H1046" t="s">
        <v>4414</v>
      </c>
      <c r="I1046" t="s">
        <v>4480</v>
      </c>
      <c r="K1046">
        <f t="shared" si="81"/>
        <v>0</v>
      </c>
      <c r="L1046">
        <f t="shared" si="82"/>
        <v>0</v>
      </c>
      <c r="M1046">
        <f t="shared" si="83"/>
        <v>0</v>
      </c>
      <c r="N1046">
        <f t="shared" si="84"/>
        <v>0</v>
      </c>
      <c r="O1046">
        <f t="shared" si="85"/>
        <v>0</v>
      </c>
    </row>
    <row r="1047" spans="1:15">
      <c r="A1047" t="s">
        <v>4483</v>
      </c>
      <c r="C1047" t="s">
        <v>4414</v>
      </c>
      <c r="D1047" t="s">
        <v>4480</v>
      </c>
      <c r="F1047" t="s">
        <v>4483</v>
      </c>
      <c r="H1047" t="s">
        <v>4414</v>
      </c>
      <c r="I1047" t="s">
        <v>4480</v>
      </c>
      <c r="K1047">
        <f t="shared" si="81"/>
        <v>0</v>
      </c>
      <c r="L1047">
        <f t="shared" si="82"/>
        <v>0</v>
      </c>
      <c r="M1047">
        <f t="shared" si="83"/>
        <v>0</v>
      </c>
      <c r="N1047">
        <f t="shared" si="84"/>
        <v>0</v>
      </c>
      <c r="O1047">
        <f t="shared" si="85"/>
        <v>0</v>
      </c>
    </row>
    <row r="1048" spans="1:15">
      <c r="A1048" t="s">
        <v>4484</v>
      </c>
      <c r="B1048" t="s">
        <v>4485</v>
      </c>
      <c r="C1048" t="s">
        <v>4414</v>
      </c>
      <c r="D1048" t="s">
        <v>4486</v>
      </c>
      <c r="F1048" t="s">
        <v>4484</v>
      </c>
      <c r="G1048" t="s">
        <v>4485</v>
      </c>
      <c r="H1048" t="s">
        <v>4414</v>
      </c>
      <c r="I1048" t="s">
        <v>4486</v>
      </c>
      <c r="K1048">
        <f t="shared" si="81"/>
        <v>0</v>
      </c>
      <c r="L1048">
        <f t="shared" si="82"/>
        <v>0</v>
      </c>
      <c r="M1048">
        <f t="shared" si="83"/>
        <v>0</v>
      </c>
      <c r="N1048">
        <f t="shared" si="84"/>
        <v>0</v>
      </c>
      <c r="O1048">
        <f t="shared" si="85"/>
        <v>0</v>
      </c>
    </row>
    <row r="1049" spans="1:15">
      <c r="A1049" t="s">
        <v>4487</v>
      </c>
      <c r="B1049" t="s">
        <v>4488</v>
      </c>
      <c r="C1049" t="s">
        <v>4414</v>
      </c>
      <c r="D1049" t="s">
        <v>4489</v>
      </c>
      <c r="F1049" t="s">
        <v>4487</v>
      </c>
      <c r="G1049" t="s">
        <v>4488</v>
      </c>
      <c r="H1049" t="s">
        <v>4414</v>
      </c>
      <c r="I1049" t="s">
        <v>4489</v>
      </c>
      <c r="K1049">
        <f t="shared" si="81"/>
        <v>0</v>
      </c>
      <c r="L1049">
        <f t="shared" si="82"/>
        <v>0</v>
      </c>
      <c r="M1049">
        <f t="shared" si="83"/>
        <v>0</v>
      </c>
      <c r="N1049">
        <f t="shared" si="84"/>
        <v>0</v>
      </c>
      <c r="O1049">
        <f t="shared" si="85"/>
        <v>0</v>
      </c>
    </row>
    <row r="1050" spans="1:15">
      <c r="A1050" t="s">
        <v>4490</v>
      </c>
      <c r="B1050" t="s">
        <v>4491</v>
      </c>
      <c r="C1050" t="s">
        <v>4414</v>
      </c>
      <c r="D1050" t="s">
        <v>4492</v>
      </c>
      <c r="F1050" t="s">
        <v>4490</v>
      </c>
      <c r="G1050" t="s">
        <v>4491</v>
      </c>
      <c r="H1050" t="s">
        <v>4414</v>
      </c>
      <c r="I1050" t="s">
        <v>4492</v>
      </c>
      <c r="K1050">
        <f t="shared" si="81"/>
        <v>0</v>
      </c>
      <c r="L1050">
        <f t="shared" si="82"/>
        <v>0</v>
      </c>
      <c r="M1050">
        <f t="shared" si="83"/>
        <v>0</v>
      </c>
      <c r="N1050">
        <f t="shared" si="84"/>
        <v>0</v>
      </c>
      <c r="O1050">
        <f t="shared" si="85"/>
        <v>0</v>
      </c>
    </row>
    <row r="1051" spans="1:15">
      <c r="A1051" t="s">
        <v>4493</v>
      </c>
      <c r="B1051" t="s">
        <v>4494</v>
      </c>
      <c r="C1051" t="s">
        <v>4414</v>
      </c>
      <c r="D1051" t="s">
        <v>4495</v>
      </c>
      <c r="F1051" t="s">
        <v>4493</v>
      </c>
      <c r="G1051" t="s">
        <v>4494</v>
      </c>
      <c r="H1051" t="s">
        <v>4414</v>
      </c>
      <c r="I1051" t="s">
        <v>4495</v>
      </c>
      <c r="K1051">
        <f t="shared" si="81"/>
        <v>0</v>
      </c>
      <c r="L1051">
        <f t="shared" si="82"/>
        <v>0</v>
      </c>
      <c r="M1051">
        <f t="shared" si="83"/>
        <v>0</v>
      </c>
      <c r="N1051">
        <f t="shared" si="84"/>
        <v>0</v>
      </c>
      <c r="O1051">
        <f t="shared" si="85"/>
        <v>0</v>
      </c>
    </row>
    <row r="1052" spans="1:15">
      <c r="A1052" t="s">
        <v>4496</v>
      </c>
      <c r="B1052" t="s">
        <v>4497</v>
      </c>
      <c r="C1052" t="s">
        <v>4414</v>
      </c>
      <c r="D1052" t="s">
        <v>4498</v>
      </c>
      <c r="F1052" t="s">
        <v>4496</v>
      </c>
      <c r="G1052" t="s">
        <v>4497</v>
      </c>
      <c r="H1052" t="s">
        <v>4414</v>
      </c>
      <c r="I1052" t="s">
        <v>4498</v>
      </c>
      <c r="K1052">
        <f t="shared" si="81"/>
        <v>0</v>
      </c>
      <c r="L1052">
        <f t="shared" si="82"/>
        <v>0</v>
      </c>
      <c r="M1052">
        <f t="shared" si="83"/>
        <v>0</v>
      </c>
      <c r="N1052">
        <f t="shared" si="84"/>
        <v>0</v>
      </c>
      <c r="O1052">
        <f t="shared" si="85"/>
        <v>0</v>
      </c>
    </row>
    <row r="1053" spans="1:15">
      <c r="A1053" t="s">
        <v>4499</v>
      </c>
      <c r="B1053" t="s">
        <v>4500</v>
      </c>
      <c r="C1053" t="s">
        <v>4414</v>
      </c>
      <c r="D1053" t="s">
        <v>4501</v>
      </c>
      <c r="F1053" t="s">
        <v>4499</v>
      </c>
      <c r="G1053" t="s">
        <v>4500</v>
      </c>
      <c r="H1053" t="s">
        <v>4414</v>
      </c>
      <c r="I1053" t="s">
        <v>4501</v>
      </c>
      <c r="K1053">
        <f t="shared" si="81"/>
        <v>0</v>
      </c>
      <c r="L1053">
        <f t="shared" si="82"/>
        <v>0</v>
      </c>
      <c r="M1053">
        <f t="shared" si="83"/>
        <v>0</v>
      </c>
      <c r="N1053">
        <f t="shared" si="84"/>
        <v>0</v>
      </c>
      <c r="O1053">
        <f t="shared" si="85"/>
        <v>0</v>
      </c>
    </row>
    <row r="1054" spans="1:15">
      <c r="A1054" t="s">
        <v>4502</v>
      </c>
      <c r="B1054" t="s">
        <v>4503</v>
      </c>
      <c r="C1054" t="s">
        <v>4414</v>
      </c>
      <c r="D1054" t="s">
        <v>4504</v>
      </c>
      <c r="F1054" t="s">
        <v>4502</v>
      </c>
      <c r="G1054" t="s">
        <v>4503</v>
      </c>
      <c r="H1054" t="s">
        <v>4414</v>
      </c>
      <c r="I1054" t="s">
        <v>4504</v>
      </c>
      <c r="K1054">
        <f t="shared" si="81"/>
        <v>0</v>
      </c>
      <c r="L1054">
        <f t="shared" si="82"/>
        <v>0</v>
      </c>
      <c r="M1054">
        <f t="shared" si="83"/>
        <v>0</v>
      </c>
      <c r="N1054">
        <f t="shared" si="84"/>
        <v>0</v>
      </c>
      <c r="O1054">
        <f t="shared" si="85"/>
        <v>0</v>
      </c>
    </row>
    <row r="1055" spans="1:15">
      <c r="A1055" t="s">
        <v>4505</v>
      </c>
      <c r="B1055" t="s">
        <v>4506</v>
      </c>
      <c r="C1055" t="s">
        <v>4414</v>
      </c>
      <c r="D1055" t="s">
        <v>4507</v>
      </c>
      <c r="F1055" t="s">
        <v>4505</v>
      </c>
      <c r="G1055" t="s">
        <v>4506</v>
      </c>
      <c r="H1055" t="s">
        <v>4414</v>
      </c>
      <c r="I1055" t="s">
        <v>4507</v>
      </c>
      <c r="K1055">
        <f t="shared" si="81"/>
        <v>0</v>
      </c>
      <c r="L1055">
        <f t="shared" si="82"/>
        <v>0</v>
      </c>
      <c r="M1055">
        <f t="shared" si="83"/>
        <v>0</v>
      </c>
      <c r="N1055">
        <f t="shared" si="84"/>
        <v>0</v>
      </c>
      <c r="O1055">
        <f t="shared" si="85"/>
        <v>0</v>
      </c>
    </row>
    <row r="1056" spans="1:15">
      <c r="A1056" t="s">
        <v>4508</v>
      </c>
      <c r="B1056" t="s">
        <v>4509</v>
      </c>
      <c r="C1056" t="s">
        <v>4414</v>
      </c>
      <c r="D1056" t="s">
        <v>4510</v>
      </c>
      <c r="F1056" t="s">
        <v>4508</v>
      </c>
      <c r="G1056" t="s">
        <v>4509</v>
      </c>
      <c r="H1056" t="s">
        <v>4414</v>
      </c>
      <c r="I1056" t="s">
        <v>4510</v>
      </c>
      <c r="K1056">
        <f t="shared" si="81"/>
        <v>0</v>
      </c>
      <c r="L1056">
        <f t="shared" si="82"/>
        <v>0</v>
      </c>
      <c r="M1056">
        <f t="shared" si="83"/>
        <v>0</v>
      </c>
      <c r="N1056">
        <f t="shared" si="84"/>
        <v>0</v>
      </c>
      <c r="O1056">
        <f t="shared" si="85"/>
        <v>0</v>
      </c>
    </row>
    <row r="1057" spans="1:15">
      <c r="A1057" t="s">
        <v>4511</v>
      </c>
      <c r="B1057" t="s">
        <v>4512</v>
      </c>
      <c r="C1057" t="s">
        <v>4414</v>
      </c>
      <c r="D1057" t="s">
        <v>4513</v>
      </c>
      <c r="F1057" t="s">
        <v>4511</v>
      </c>
      <c r="G1057" t="s">
        <v>4512</v>
      </c>
      <c r="H1057" t="s">
        <v>4414</v>
      </c>
      <c r="I1057" t="s">
        <v>4513</v>
      </c>
      <c r="K1057">
        <f t="shared" si="81"/>
        <v>0</v>
      </c>
      <c r="L1057">
        <f t="shared" si="82"/>
        <v>0</v>
      </c>
      <c r="M1057">
        <f t="shared" si="83"/>
        <v>0</v>
      </c>
      <c r="N1057">
        <f t="shared" si="84"/>
        <v>0</v>
      </c>
      <c r="O1057">
        <f t="shared" si="85"/>
        <v>0</v>
      </c>
    </row>
    <row r="1058" spans="1:15">
      <c r="A1058" t="s">
        <v>4514</v>
      </c>
      <c r="B1058" t="s">
        <v>4515</v>
      </c>
      <c r="C1058" t="s">
        <v>4414</v>
      </c>
      <c r="D1058" t="s">
        <v>4516</v>
      </c>
      <c r="F1058" t="s">
        <v>4514</v>
      </c>
      <c r="G1058" t="s">
        <v>4515</v>
      </c>
      <c r="H1058" t="s">
        <v>4414</v>
      </c>
      <c r="I1058" t="s">
        <v>4516</v>
      </c>
      <c r="K1058">
        <f t="shared" si="81"/>
        <v>0</v>
      </c>
      <c r="L1058">
        <f t="shared" si="82"/>
        <v>0</v>
      </c>
      <c r="M1058">
        <f t="shared" si="83"/>
        <v>0</v>
      </c>
      <c r="N1058">
        <f t="shared" si="84"/>
        <v>0</v>
      </c>
      <c r="O1058">
        <f t="shared" si="85"/>
        <v>0</v>
      </c>
    </row>
    <row r="1059" spans="1:15">
      <c r="A1059" t="s">
        <v>4517</v>
      </c>
      <c r="B1059" t="s">
        <v>4518</v>
      </c>
      <c r="C1059" t="s">
        <v>4414</v>
      </c>
      <c r="D1059" t="s">
        <v>4519</v>
      </c>
      <c r="F1059" t="s">
        <v>4517</v>
      </c>
      <c r="G1059" t="s">
        <v>4518</v>
      </c>
      <c r="H1059" t="s">
        <v>4414</v>
      </c>
      <c r="I1059" t="s">
        <v>4519</v>
      </c>
      <c r="K1059">
        <f t="shared" si="81"/>
        <v>0</v>
      </c>
      <c r="L1059">
        <f t="shared" si="82"/>
        <v>0</v>
      </c>
      <c r="M1059">
        <f t="shared" si="83"/>
        <v>0</v>
      </c>
      <c r="N1059">
        <f t="shared" si="84"/>
        <v>0</v>
      </c>
      <c r="O1059">
        <f t="shared" si="85"/>
        <v>0</v>
      </c>
    </row>
    <row r="1060" spans="1:15">
      <c r="A1060" t="s">
        <v>4520</v>
      </c>
      <c r="C1060" t="s">
        <v>4414</v>
      </c>
      <c r="D1060" t="s">
        <v>4480</v>
      </c>
      <c r="F1060" t="s">
        <v>4520</v>
      </c>
      <c r="H1060" t="s">
        <v>4414</v>
      </c>
      <c r="I1060" t="s">
        <v>4480</v>
      </c>
      <c r="K1060">
        <f t="shared" si="81"/>
        <v>0</v>
      </c>
      <c r="L1060">
        <f t="shared" si="82"/>
        <v>0</v>
      </c>
      <c r="M1060">
        <f t="shared" si="83"/>
        <v>0</v>
      </c>
      <c r="N1060">
        <f t="shared" si="84"/>
        <v>0</v>
      </c>
      <c r="O1060">
        <f t="shared" si="85"/>
        <v>0</v>
      </c>
    </row>
    <row r="1061" spans="1:15">
      <c r="A1061" t="s">
        <v>4521</v>
      </c>
      <c r="C1061" t="s">
        <v>4414</v>
      </c>
      <c r="D1061" t="s">
        <v>4480</v>
      </c>
      <c r="F1061" t="s">
        <v>4521</v>
      </c>
      <c r="H1061" t="s">
        <v>4414</v>
      </c>
      <c r="I1061" t="s">
        <v>4480</v>
      </c>
      <c r="K1061">
        <f t="shared" si="81"/>
        <v>0</v>
      </c>
      <c r="L1061">
        <f t="shared" si="82"/>
        <v>0</v>
      </c>
      <c r="M1061">
        <f t="shared" si="83"/>
        <v>0</v>
      </c>
      <c r="N1061">
        <f t="shared" si="84"/>
        <v>0</v>
      </c>
      <c r="O1061">
        <f t="shared" si="85"/>
        <v>0</v>
      </c>
    </row>
    <row r="1062" spans="1:15">
      <c r="A1062" t="s">
        <v>4522</v>
      </c>
      <c r="C1062" t="s">
        <v>4414</v>
      </c>
      <c r="D1062" t="s">
        <v>4480</v>
      </c>
      <c r="F1062" t="s">
        <v>4522</v>
      </c>
      <c r="H1062" t="s">
        <v>4414</v>
      </c>
      <c r="I1062" t="s">
        <v>4480</v>
      </c>
      <c r="K1062">
        <f t="shared" si="81"/>
        <v>0</v>
      </c>
      <c r="L1062">
        <f t="shared" si="82"/>
        <v>0</v>
      </c>
      <c r="M1062">
        <f t="shared" si="83"/>
        <v>0</v>
      </c>
      <c r="N1062">
        <f t="shared" si="84"/>
        <v>0</v>
      </c>
      <c r="O1062">
        <f t="shared" si="85"/>
        <v>0</v>
      </c>
    </row>
    <row r="1063" spans="1:15">
      <c r="A1063" t="s">
        <v>4523</v>
      </c>
      <c r="C1063" t="s">
        <v>4414</v>
      </c>
      <c r="D1063" t="s">
        <v>4480</v>
      </c>
      <c r="F1063" t="s">
        <v>4523</v>
      </c>
      <c r="H1063" t="s">
        <v>4414</v>
      </c>
      <c r="I1063" t="s">
        <v>4480</v>
      </c>
      <c r="K1063">
        <f t="shared" si="81"/>
        <v>0</v>
      </c>
      <c r="L1063">
        <f t="shared" si="82"/>
        <v>0</v>
      </c>
      <c r="M1063">
        <f t="shared" si="83"/>
        <v>0</v>
      </c>
      <c r="N1063">
        <f t="shared" si="84"/>
        <v>0</v>
      </c>
      <c r="O1063">
        <f t="shared" si="85"/>
        <v>0</v>
      </c>
    </row>
    <row r="1064" spans="1:15">
      <c r="A1064" t="s">
        <v>4524</v>
      </c>
      <c r="C1064" t="s">
        <v>4414</v>
      </c>
      <c r="D1064" t="s">
        <v>4480</v>
      </c>
      <c r="F1064" t="s">
        <v>4524</v>
      </c>
      <c r="H1064" t="s">
        <v>4414</v>
      </c>
      <c r="I1064" t="s">
        <v>4480</v>
      </c>
      <c r="K1064">
        <f t="shared" si="81"/>
        <v>0</v>
      </c>
      <c r="L1064">
        <f t="shared" si="82"/>
        <v>0</v>
      </c>
      <c r="M1064">
        <f t="shared" si="83"/>
        <v>0</v>
      </c>
      <c r="N1064">
        <f t="shared" si="84"/>
        <v>0</v>
      </c>
      <c r="O1064">
        <f t="shared" si="85"/>
        <v>0</v>
      </c>
    </row>
    <row r="1065" spans="1:15">
      <c r="A1065" t="s">
        <v>4525</v>
      </c>
      <c r="C1065" t="s">
        <v>4414</v>
      </c>
      <c r="D1065" t="s">
        <v>4480</v>
      </c>
      <c r="F1065" t="s">
        <v>4525</v>
      </c>
      <c r="H1065" t="s">
        <v>4414</v>
      </c>
      <c r="I1065" t="s">
        <v>4480</v>
      </c>
      <c r="K1065">
        <f t="shared" si="81"/>
        <v>0</v>
      </c>
      <c r="L1065">
        <f t="shared" si="82"/>
        <v>0</v>
      </c>
      <c r="M1065">
        <f t="shared" si="83"/>
        <v>0</v>
      </c>
      <c r="N1065">
        <f t="shared" si="84"/>
        <v>0</v>
      </c>
      <c r="O1065">
        <f t="shared" si="85"/>
        <v>0</v>
      </c>
    </row>
    <row r="1066" spans="1:15">
      <c r="A1066" t="s">
        <v>4526</v>
      </c>
      <c r="C1066" t="s">
        <v>4414</v>
      </c>
      <c r="D1066" t="s">
        <v>4480</v>
      </c>
      <c r="F1066" t="s">
        <v>4526</v>
      </c>
      <c r="H1066" t="s">
        <v>4414</v>
      </c>
      <c r="I1066" t="s">
        <v>4480</v>
      </c>
      <c r="K1066">
        <f t="shared" si="81"/>
        <v>0</v>
      </c>
      <c r="L1066">
        <f t="shared" si="82"/>
        <v>0</v>
      </c>
      <c r="M1066">
        <f t="shared" si="83"/>
        <v>0</v>
      </c>
      <c r="N1066">
        <f t="shared" si="84"/>
        <v>0</v>
      </c>
      <c r="O1066">
        <f t="shared" si="85"/>
        <v>0</v>
      </c>
    </row>
    <row r="1067" spans="1:15">
      <c r="A1067" t="s">
        <v>4527</v>
      </c>
      <c r="C1067" t="s">
        <v>4414</v>
      </c>
      <c r="D1067" t="s">
        <v>4480</v>
      </c>
      <c r="F1067" t="s">
        <v>4527</v>
      </c>
      <c r="H1067" t="s">
        <v>4414</v>
      </c>
      <c r="I1067" t="s">
        <v>4480</v>
      </c>
      <c r="K1067">
        <f t="shared" si="81"/>
        <v>0</v>
      </c>
      <c r="L1067">
        <f t="shared" si="82"/>
        <v>0</v>
      </c>
      <c r="M1067">
        <f t="shared" si="83"/>
        <v>0</v>
      </c>
      <c r="N1067">
        <f t="shared" si="84"/>
        <v>0</v>
      </c>
      <c r="O1067">
        <f t="shared" si="85"/>
        <v>0</v>
      </c>
    </row>
    <row r="1068" spans="1:15">
      <c r="A1068" t="s">
        <v>4528</v>
      </c>
      <c r="B1068" t="s">
        <v>4529</v>
      </c>
      <c r="C1068" t="s">
        <v>4414</v>
      </c>
      <c r="D1068" t="s">
        <v>4530</v>
      </c>
      <c r="F1068" t="s">
        <v>4528</v>
      </c>
      <c r="G1068" t="s">
        <v>4529</v>
      </c>
      <c r="H1068" t="s">
        <v>4414</v>
      </c>
      <c r="I1068" t="s">
        <v>4530</v>
      </c>
      <c r="K1068">
        <f t="shared" si="81"/>
        <v>0</v>
      </c>
      <c r="L1068">
        <f t="shared" si="82"/>
        <v>0</v>
      </c>
      <c r="M1068">
        <f t="shared" si="83"/>
        <v>0</v>
      </c>
      <c r="N1068">
        <f t="shared" si="84"/>
        <v>0</v>
      </c>
      <c r="O1068">
        <f t="shared" si="85"/>
        <v>0</v>
      </c>
    </row>
    <row r="1069" spans="1:15">
      <c r="A1069" t="s">
        <v>4531</v>
      </c>
      <c r="B1069" t="s">
        <v>4532</v>
      </c>
      <c r="C1069" t="s">
        <v>4414</v>
      </c>
      <c r="D1069" t="s">
        <v>4533</v>
      </c>
      <c r="F1069" t="s">
        <v>4531</v>
      </c>
      <c r="G1069" t="s">
        <v>4532</v>
      </c>
      <c r="H1069" t="s">
        <v>4414</v>
      </c>
      <c r="I1069" t="s">
        <v>4533</v>
      </c>
      <c r="K1069">
        <f t="shared" si="81"/>
        <v>0</v>
      </c>
      <c r="L1069">
        <f t="shared" si="82"/>
        <v>0</v>
      </c>
      <c r="M1069">
        <f t="shared" si="83"/>
        <v>0</v>
      </c>
      <c r="N1069">
        <f t="shared" si="84"/>
        <v>0</v>
      </c>
      <c r="O1069">
        <f t="shared" si="85"/>
        <v>0</v>
      </c>
    </row>
    <row r="1070" spans="1:15">
      <c r="A1070" t="s">
        <v>4534</v>
      </c>
      <c r="B1070" t="s">
        <v>4535</v>
      </c>
      <c r="C1070" t="s">
        <v>4414</v>
      </c>
      <c r="D1070" t="s">
        <v>4536</v>
      </c>
      <c r="F1070" t="s">
        <v>4534</v>
      </c>
      <c r="G1070" t="s">
        <v>4535</v>
      </c>
      <c r="H1070" t="s">
        <v>4414</v>
      </c>
      <c r="I1070" t="s">
        <v>4536</v>
      </c>
      <c r="K1070">
        <f t="shared" si="81"/>
        <v>0</v>
      </c>
      <c r="L1070">
        <f t="shared" si="82"/>
        <v>0</v>
      </c>
      <c r="M1070">
        <f t="shared" si="83"/>
        <v>0</v>
      </c>
      <c r="N1070">
        <f t="shared" si="84"/>
        <v>0</v>
      </c>
      <c r="O1070">
        <f t="shared" si="85"/>
        <v>0</v>
      </c>
    </row>
    <row r="1071" spans="1:15">
      <c r="A1071" t="s">
        <v>4537</v>
      </c>
      <c r="B1071" t="s">
        <v>4538</v>
      </c>
      <c r="C1071" t="s">
        <v>4414</v>
      </c>
      <c r="D1071" t="s">
        <v>4539</v>
      </c>
      <c r="F1071" t="s">
        <v>4537</v>
      </c>
      <c r="G1071" t="s">
        <v>4538</v>
      </c>
      <c r="H1071" t="s">
        <v>4414</v>
      </c>
      <c r="I1071" t="s">
        <v>4539</v>
      </c>
      <c r="K1071">
        <f t="shared" si="81"/>
        <v>0</v>
      </c>
      <c r="L1071">
        <f t="shared" si="82"/>
        <v>0</v>
      </c>
      <c r="M1071">
        <f t="shared" si="83"/>
        <v>0</v>
      </c>
      <c r="N1071">
        <f t="shared" si="84"/>
        <v>0</v>
      </c>
      <c r="O1071">
        <f t="shared" si="85"/>
        <v>0</v>
      </c>
    </row>
    <row r="1072" spans="1:15">
      <c r="A1072" t="s">
        <v>4540</v>
      </c>
      <c r="B1072" t="s">
        <v>4541</v>
      </c>
      <c r="C1072" t="s">
        <v>4414</v>
      </c>
      <c r="D1072" t="s">
        <v>4542</v>
      </c>
      <c r="F1072" t="s">
        <v>4540</v>
      </c>
      <c r="G1072" t="s">
        <v>4541</v>
      </c>
      <c r="H1072" t="s">
        <v>4414</v>
      </c>
      <c r="I1072" t="s">
        <v>4542</v>
      </c>
      <c r="K1072">
        <f t="shared" si="81"/>
        <v>0</v>
      </c>
      <c r="L1072">
        <f t="shared" si="82"/>
        <v>0</v>
      </c>
      <c r="M1072">
        <f t="shared" si="83"/>
        <v>0</v>
      </c>
      <c r="N1072">
        <f t="shared" si="84"/>
        <v>0</v>
      </c>
      <c r="O1072">
        <f t="shared" si="85"/>
        <v>0</v>
      </c>
    </row>
    <row r="1073" spans="1:15">
      <c r="A1073" t="s">
        <v>4543</v>
      </c>
      <c r="B1073" t="s">
        <v>4544</v>
      </c>
      <c r="C1073" t="s">
        <v>4414</v>
      </c>
      <c r="D1073" t="s">
        <v>4545</v>
      </c>
      <c r="F1073" t="s">
        <v>4543</v>
      </c>
      <c r="G1073" t="s">
        <v>4544</v>
      </c>
      <c r="H1073" t="s">
        <v>4414</v>
      </c>
      <c r="I1073" t="s">
        <v>4545</v>
      </c>
      <c r="K1073">
        <f t="shared" si="81"/>
        <v>0</v>
      </c>
      <c r="L1073">
        <f t="shared" si="82"/>
        <v>0</v>
      </c>
      <c r="M1073">
        <f t="shared" si="83"/>
        <v>0</v>
      </c>
      <c r="N1073">
        <f t="shared" si="84"/>
        <v>0</v>
      </c>
      <c r="O1073">
        <f t="shared" si="85"/>
        <v>0</v>
      </c>
    </row>
    <row r="1074" spans="1:15">
      <c r="A1074" t="s">
        <v>4546</v>
      </c>
      <c r="B1074" t="s">
        <v>4547</v>
      </c>
      <c r="C1074" t="s">
        <v>4414</v>
      </c>
      <c r="D1074" t="s">
        <v>4548</v>
      </c>
      <c r="F1074" t="s">
        <v>4546</v>
      </c>
      <c r="G1074" t="s">
        <v>4547</v>
      </c>
      <c r="H1074" t="s">
        <v>4414</v>
      </c>
      <c r="I1074" t="s">
        <v>4548</v>
      </c>
      <c r="K1074">
        <f t="shared" si="81"/>
        <v>0</v>
      </c>
      <c r="L1074">
        <f t="shared" si="82"/>
        <v>0</v>
      </c>
      <c r="M1074">
        <f t="shared" si="83"/>
        <v>0</v>
      </c>
      <c r="N1074">
        <f t="shared" si="84"/>
        <v>0</v>
      </c>
      <c r="O1074">
        <f t="shared" si="85"/>
        <v>0</v>
      </c>
    </row>
    <row r="1075" spans="1:15">
      <c r="A1075" t="s">
        <v>4549</v>
      </c>
      <c r="B1075" t="s">
        <v>4550</v>
      </c>
      <c r="C1075" t="s">
        <v>4414</v>
      </c>
      <c r="D1075" t="s">
        <v>4551</v>
      </c>
      <c r="F1075" t="s">
        <v>4549</v>
      </c>
      <c r="G1075" t="s">
        <v>4550</v>
      </c>
      <c r="H1075" t="s">
        <v>4414</v>
      </c>
      <c r="I1075" t="s">
        <v>4551</v>
      </c>
      <c r="K1075">
        <f t="shared" si="81"/>
        <v>0</v>
      </c>
      <c r="L1075">
        <f t="shared" si="82"/>
        <v>0</v>
      </c>
      <c r="M1075">
        <f t="shared" si="83"/>
        <v>0</v>
      </c>
      <c r="N1075">
        <f t="shared" si="84"/>
        <v>0</v>
      </c>
      <c r="O1075">
        <f t="shared" si="85"/>
        <v>0</v>
      </c>
    </row>
    <row r="1076" spans="1:15">
      <c r="A1076" t="s">
        <v>4552</v>
      </c>
      <c r="B1076" t="s">
        <v>4553</v>
      </c>
      <c r="C1076" t="s">
        <v>4414</v>
      </c>
      <c r="F1076" t="s">
        <v>4552</v>
      </c>
      <c r="G1076" t="s">
        <v>4553</v>
      </c>
      <c r="H1076" t="s">
        <v>4414</v>
      </c>
      <c r="K1076">
        <f t="shared" si="81"/>
        <v>0</v>
      </c>
      <c r="L1076">
        <f t="shared" si="82"/>
        <v>0</v>
      </c>
      <c r="M1076">
        <f t="shared" si="83"/>
        <v>0</v>
      </c>
      <c r="N1076">
        <f t="shared" si="84"/>
        <v>0</v>
      </c>
      <c r="O1076">
        <f t="shared" si="85"/>
        <v>0</v>
      </c>
    </row>
    <row r="1077" spans="1:15">
      <c r="A1077" t="s">
        <v>4554</v>
      </c>
      <c r="B1077" t="s">
        <v>4555</v>
      </c>
      <c r="C1077" t="s">
        <v>4414</v>
      </c>
      <c r="F1077" t="s">
        <v>4554</v>
      </c>
      <c r="G1077" t="s">
        <v>4555</v>
      </c>
      <c r="H1077" t="s">
        <v>4414</v>
      </c>
      <c r="K1077">
        <f t="shared" si="81"/>
        <v>0</v>
      </c>
      <c r="L1077">
        <f t="shared" si="82"/>
        <v>0</v>
      </c>
      <c r="M1077">
        <f t="shared" si="83"/>
        <v>0</v>
      </c>
      <c r="N1077">
        <f t="shared" si="84"/>
        <v>0</v>
      </c>
      <c r="O1077">
        <f t="shared" si="85"/>
        <v>0</v>
      </c>
    </row>
    <row r="1078" spans="1:15">
      <c r="A1078" t="s">
        <v>4556</v>
      </c>
      <c r="B1078" t="s">
        <v>4557</v>
      </c>
      <c r="C1078" t="s">
        <v>4414</v>
      </c>
      <c r="D1078" t="s">
        <v>4558</v>
      </c>
      <c r="F1078" t="s">
        <v>4556</v>
      </c>
      <c r="G1078" t="s">
        <v>4557</v>
      </c>
      <c r="H1078" t="s">
        <v>4414</v>
      </c>
      <c r="I1078" t="s">
        <v>4558</v>
      </c>
      <c r="K1078">
        <f t="shared" si="81"/>
        <v>0</v>
      </c>
      <c r="L1078">
        <f t="shared" si="82"/>
        <v>0</v>
      </c>
      <c r="M1078">
        <f t="shared" si="83"/>
        <v>0</v>
      </c>
      <c r="N1078">
        <f t="shared" si="84"/>
        <v>0</v>
      </c>
      <c r="O1078">
        <f t="shared" si="85"/>
        <v>0</v>
      </c>
    </row>
    <row r="1079" spans="1:15">
      <c r="A1079" t="s">
        <v>4559</v>
      </c>
      <c r="B1079" t="s">
        <v>4560</v>
      </c>
      <c r="C1079" t="s">
        <v>4414</v>
      </c>
      <c r="D1079" t="s">
        <v>4561</v>
      </c>
      <c r="F1079" t="s">
        <v>4559</v>
      </c>
      <c r="G1079" t="s">
        <v>4560</v>
      </c>
      <c r="H1079" t="s">
        <v>4414</v>
      </c>
      <c r="I1079" t="s">
        <v>4561</v>
      </c>
      <c r="K1079">
        <f t="shared" si="81"/>
        <v>0</v>
      </c>
      <c r="L1079">
        <f t="shared" si="82"/>
        <v>0</v>
      </c>
      <c r="M1079">
        <f t="shared" si="83"/>
        <v>0</v>
      </c>
      <c r="N1079">
        <f t="shared" si="84"/>
        <v>0</v>
      </c>
      <c r="O1079">
        <f t="shared" si="85"/>
        <v>0</v>
      </c>
    </row>
    <row r="1080" spans="1:15">
      <c r="A1080" t="s">
        <v>4562</v>
      </c>
      <c r="B1080" t="s">
        <v>4563</v>
      </c>
      <c r="C1080" t="s">
        <v>4414</v>
      </c>
      <c r="D1080" t="s">
        <v>4564</v>
      </c>
      <c r="F1080" t="s">
        <v>4562</v>
      </c>
      <c r="G1080" t="s">
        <v>4563</v>
      </c>
      <c r="H1080" t="s">
        <v>4414</v>
      </c>
      <c r="I1080" t="s">
        <v>4564</v>
      </c>
      <c r="K1080">
        <f t="shared" si="81"/>
        <v>0</v>
      </c>
      <c r="L1080">
        <f t="shared" si="82"/>
        <v>0</v>
      </c>
      <c r="M1080">
        <f t="shared" si="83"/>
        <v>0</v>
      </c>
      <c r="N1080">
        <f t="shared" si="84"/>
        <v>0</v>
      </c>
      <c r="O1080">
        <f t="shared" si="85"/>
        <v>0</v>
      </c>
    </row>
    <row r="1081" spans="1:15">
      <c r="A1081" t="s">
        <v>4565</v>
      </c>
      <c r="B1081" t="s">
        <v>4566</v>
      </c>
      <c r="C1081" t="s">
        <v>4414</v>
      </c>
      <c r="D1081" t="s">
        <v>4567</v>
      </c>
      <c r="F1081" t="s">
        <v>4565</v>
      </c>
      <c r="G1081" t="s">
        <v>4566</v>
      </c>
      <c r="H1081" t="s">
        <v>4414</v>
      </c>
      <c r="I1081" t="s">
        <v>4567</v>
      </c>
      <c r="K1081">
        <f t="shared" si="81"/>
        <v>0</v>
      </c>
      <c r="L1081">
        <f t="shared" si="82"/>
        <v>0</v>
      </c>
      <c r="M1081">
        <f t="shared" si="83"/>
        <v>0</v>
      </c>
      <c r="N1081">
        <f t="shared" si="84"/>
        <v>0</v>
      </c>
      <c r="O1081">
        <f t="shared" si="85"/>
        <v>0</v>
      </c>
    </row>
    <row r="1082" spans="1:15">
      <c r="A1082" t="s">
        <v>4568</v>
      </c>
      <c r="B1082" t="s">
        <v>4569</v>
      </c>
      <c r="C1082" t="s">
        <v>4414</v>
      </c>
      <c r="D1082" t="s">
        <v>4570</v>
      </c>
      <c r="F1082" t="s">
        <v>4568</v>
      </c>
      <c r="G1082" t="s">
        <v>4569</v>
      </c>
      <c r="H1082" t="s">
        <v>4414</v>
      </c>
      <c r="I1082" t="s">
        <v>4570</v>
      </c>
      <c r="K1082">
        <f t="shared" si="81"/>
        <v>0</v>
      </c>
      <c r="L1082">
        <f t="shared" si="82"/>
        <v>0</v>
      </c>
      <c r="M1082">
        <f t="shared" si="83"/>
        <v>0</v>
      </c>
      <c r="N1082">
        <f t="shared" si="84"/>
        <v>0</v>
      </c>
      <c r="O1082">
        <f t="shared" si="85"/>
        <v>0</v>
      </c>
    </row>
    <row r="1083" spans="1:15">
      <c r="A1083" t="s">
        <v>4571</v>
      </c>
      <c r="B1083" t="s">
        <v>4572</v>
      </c>
      <c r="C1083" t="s">
        <v>4414</v>
      </c>
      <c r="D1083" t="s">
        <v>4573</v>
      </c>
      <c r="F1083" t="s">
        <v>4571</v>
      </c>
      <c r="G1083" t="s">
        <v>4572</v>
      </c>
      <c r="H1083" t="s">
        <v>4414</v>
      </c>
      <c r="I1083" t="s">
        <v>4573</v>
      </c>
      <c r="K1083">
        <f t="shared" si="81"/>
        <v>0</v>
      </c>
      <c r="L1083">
        <f t="shared" si="82"/>
        <v>0</v>
      </c>
      <c r="M1083">
        <f t="shared" si="83"/>
        <v>0</v>
      </c>
      <c r="N1083">
        <f t="shared" si="84"/>
        <v>0</v>
      </c>
      <c r="O1083">
        <f t="shared" si="85"/>
        <v>0</v>
      </c>
    </row>
    <row r="1084" spans="1:15">
      <c r="A1084" t="s">
        <v>4574</v>
      </c>
      <c r="B1084" t="s">
        <v>4575</v>
      </c>
      <c r="C1084" t="s">
        <v>4414</v>
      </c>
      <c r="D1084" t="s">
        <v>4576</v>
      </c>
      <c r="F1084" t="s">
        <v>4574</v>
      </c>
      <c r="G1084" t="s">
        <v>4575</v>
      </c>
      <c r="H1084" t="s">
        <v>4414</v>
      </c>
      <c r="I1084" t="s">
        <v>4576</v>
      </c>
      <c r="K1084">
        <f t="shared" si="81"/>
        <v>0</v>
      </c>
      <c r="L1084">
        <f t="shared" si="82"/>
        <v>0</v>
      </c>
      <c r="M1084">
        <f t="shared" si="83"/>
        <v>0</v>
      </c>
      <c r="N1084">
        <f t="shared" si="84"/>
        <v>0</v>
      </c>
      <c r="O1084">
        <f t="shared" si="85"/>
        <v>0</v>
      </c>
    </row>
    <row r="1085" spans="1:15">
      <c r="A1085" t="s">
        <v>4577</v>
      </c>
      <c r="B1085" t="s">
        <v>4578</v>
      </c>
      <c r="C1085" t="s">
        <v>4414</v>
      </c>
      <c r="D1085" t="s">
        <v>4579</v>
      </c>
      <c r="F1085" t="s">
        <v>4577</v>
      </c>
      <c r="G1085" t="s">
        <v>4578</v>
      </c>
      <c r="H1085" t="s">
        <v>4414</v>
      </c>
      <c r="I1085" t="s">
        <v>4579</v>
      </c>
      <c r="K1085">
        <f t="shared" si="81"/>
        <v>0</v>
      </c>
      <c r="L1085">
        <f t="shared" si="82"/>
        <v>0</v>
      </c>
      <c r="M1085">
        <f t="shared" si="83"/>
        <v>0</v>
      </c>
      <c r="N1085">
        <f t="shared" si="84"/>
        <v>0</v>
      </c>
      <c r="O1085">
        <f t="shared" si="85"/>
        <v>0</v>
      </c>
    </row>
    <row r="1086" spans="1:15">
      <c r="A1086" t="s">
        <v>4580</v>
      </c>
      <c r="B1086" t="s">
        <v>4581</v>
      </c>
      <c r="C1086" t="s">
        <v>4414</v>
      </c>
      <c r="F1086" t="s">
        <v>4580</v>
      </c>
      <c r="G1086" t="s">
        <v>4581</v>
      </c>
      <c r="H1086" t="s">
        <v>4414</v>
      </c>
      <c r="K1086">
        <f t="shared" si="81"/>
        <v>0</v>
      </c>
      <c r="L1086">
        <f t="shared" si="82"/>
        <v>0</v>
      </c>
      <c r="M1086">
        <f t="shared" si="83"/>
        <v>0</v>
      </c>
      <c r="N1086">
        <f t="shared" si="84"/>
        <v>0</v>
      </c>
      <c r="O1086">
        <f t="shared" si="85"/>
        <v>0</v>
      </c>
    </row>
    <row r="1087" spans="1:15">
      <c r="A1087" t="s">
        <v>4582</v>
      </c>
      <c r="B1087" t="s">
        <v>4583</v>
      </c>
      <c r="C1087" t="s">
        <v>4414</v>
      </c>
      <c r="F1087" t="s">
        <v>4582</v>
      </c>
      <c r="G1087" t="s">
        <v>4583</v>
      </c>
      <c r="H1087" t="s">
        <v>4414</v>
      </c>
      <c r="K1087">
        <f t="shared" si="81"/>
        <v>0</v>
      </c>
      <c r="L1087">
        <f t="shared" si="82"/>
        <v>0</v>
      </c>
      <c r="M1087">
        <f t="shared" si="83"/>
        <v>0</v>
      </c>
      <c r="N1087">
        <f t="shared" si="84"/>
        <v>0</v>
      </c>
      <c r="O1087">
        <f t="shared" si="85"/>
        <v>0</v>
      </c>
    </row>
    <row r="1088" spans="1:15">
      <c r="A1088" t="s">
        <v>4584</v>
      </c>
      <c r="B1088" t="s">
        <v>4585</v>
      </c>
      <c r="C1088" t="s">
        <v>4414</v>
      </c>
      <c r="D1088" t="s">
        <v>4586</v>
      </c>
      <c r="F1088" t="s">
        <v>4584</v>
      </c>
      <c r="G1088" t="s">
        <v>4585</v>
      </c>
      <c r="H1088" t="s">
        <v>4414</v>
      </c>
      <c r="I1088" t="s">
        <v>4586</v>
      </c>
      <c r="K1088">
        <f t="shared" si="81"/>
        <v>0</v>
      </c>
      <c r="L1088">
        <f t="shared" si="82"/>
        <v>0</v>
      </c>
      <c r="M1088">
        <f t="shared" si="83"/>
        <v>0</v>
      </c>
      <c r="N1088">
        <f t="shared" si="84"/>
        <v>0</v>
      </c>
      <c r="O1088">
        <f t="shared" si="85"/>
        <v>0</v>
      </c>
    </row>
    <row r="1089" spans="1:15">
      <c r="A1089" t="s">
        <v>4587</v>
      </c>
      <c r="B1089" t="s">
        <v>4588</v>
      </c>
      <c r="C1089" t="s">
        <v>4414</v>
      </c>
      <c r="D1089" t="s">
        <v>4589</v>
      </c>
      <c r="F1089" t="s">
        <v>4587</v>
      </c>
      <c r="G1089" t="s">
        <v>4588</v>
      </c>
      <c r="H1089" t="s">
        <v>4414</v>
      </c>
      <c r="I1089" t="s">
        <v>4589</v>
      </c>
      <c r="K1089">
        <f t="shared" si="81"/>
        <v>0</v>
      </c>
      <c r="L1089">
        <f t="shared" si="82"/>
        <v>0</v>
      </c>
      <c r="M1089">
        <f t="shared" si="83"/>
        <v>0</v>
      </c>
      <c r="N1089">
        <f t="shared" si="84"/>
        <v>0</v>
      </c>
      <c r="O1089">
        <f t="shared" si="85"/>
        <v>0</v>
      </c>
    </row>
    <row r="1090" spans="1:15">
      <c r="A1090" t="s">
        <v>4590</v>
      </c>
      <c r="B1090" t="s">
        <v>4591</v>
      </c>
      <c r="C1090" t="s">
        <v>4414</v>
      </c>
      <c r="D1090" t="s">
        <v>4592</v>
      </c>
      <c r="F1090" t="s">
        <v>4590</v>
      </c>
      <c r="G1090" t="s">
        <v>4591</v>
      </c>
      <c r="H1090" t="s">
        <v>4414</v>
      </c>
      <c r="I1090" t="s">
        <v>4592</v>
      </c>
      <c r="K1090">
        <f t="shared" ref="K1090:K1153" si="86">IF(A1090&lt;&gt;F1090,1,0)</f>
        <v>0</v>
      </c>
      <c r="L1090">
        <f t="shared" ref="L1090:L1153" si="87">IF(B1090&lt;&gt;G1090,1,0)</f>
        <v>0</v>
      </c>
      <c r="M1090">
        <f t="shared" ref="M1090:M1153" si="88">IF(C1090&lt;&gt;H1090,1,0)</f>
        <v>0</v>
      </c>
      <c r="N1090">
        <f t="shared" ref="N1090:N1153" si="89">IF(D1090&lt;&gt;I1090,1,0)</f>
        <v>0</v>
      </c>
      <c r="O1090">
        <f t="shared" ref="O1090:O1153" si="90">IF(E1090&lt;&gt;J1090,1,0)</f>
        <v>0</v>
      </c>
    </row>
    <row r="1091" spans="1:15">
      <c r="A1091" t="s">
        <v>4593</v>
      </c>
      <c r="B1091" t="s">
        <v>4594</v>
      </c>
      <c r="C1091" t="s">
        <v>4414</v>
      </c>
      <c r="D1091" t="s">
        <v>4595</v>
      </c>
      <c r="F1091" t="s">
        <v>4593</v>
      </c>
      <c r="G1091" t="s">
        <v>4594</v>
      </c>
      <c r="H1091" t="s">
        <v>4414</v>
      </c>
      <c r="I1091" t="s">
        <v>4595</v>
      </c>
      <c r="K1091">
        <f t="shared" si="86"/>
        <v>0</v>
      </c>
      <c r="L1091">
        <f t="shared" si="87"/>
        <v>0</v>
      </c>
      <c r="M1091">
        <f t="shared" si="88"/>
        <v>0</v>
      </c>
      <c r="N1091">
        <f t="shared" si="89"/>
        <v>0</v>
      </c>
      <c r="O1091">
        <f t="shared" si="90"/>
        <v>0</v>
      </c>
    </row>
    <row r="1092" spans="1:15">
      <c r="A1092" t="s">
        <v>4596</v>
      </c>
      <c r="B1092" t="s">
        <v>4597</v>
      </c>
      <c r="C1092" t="s">
        <v>4414</v>
      </c>
      <c r="D1092" t="s">
        <v>4598</v>
      </c>
      <c r="F1092" t="s">
        <v>4596</v>
      </c>
      <c r="G1092" t="s">
        <v>4597</v>
      </c>
      <c r="H1092" t="s">
        <v>4414</v>
      </c>
      <c r="I1092" t="s">
        <v>4598</v>
      </c>
      <c r="K1092">
        <f t="shared" si="86"/>
        <v>0</v>
      </c>
      <c r="L1092">
        <f t="shared" si="87"/>
        <v>0</v>
      </c>
      <c r="M1092">
        <f t="shared" si="88"/>
        <v>0</v>
      </c>
      <c r="N1092">
        <f t="shared" si="89"/>
        <v>0</v>
      </c>
      <c r="O1092">
        <f t="shared" si="90"/>
        <v>0</v>
      </c>
    </row>
    <row r="1093" spans="1:15">
      <c r="A1093" t="s">
        <v>4599</v>
      </c>
      <c r="B1093" t="s">
        <v>4600</v>
      </c>
      <c r="C1093" t="s">
        <v>4414</v>
      </c>
      <c r="D1093" t="s">
        <v>4601</v>
      </c>
      <c r="F1093" t="s">
        <v>4599</v>
      </c>
      <c r="G1093" t="s">
        <v>4600</v>
      </c>
      <c r="H1093" t="s">
        <v>4414</v>
      </c>
      <c r="I1093" t="s">
        <v>4601</v>
      </c>
      <c r="K1093">
        <f t="shared" si="86"/>
        <v>0</v>
      </c>
      <c r="L1093">
        <f t="shared" si="87"/>
        <v>0</v>
      </c>
      <c r="M1093">
        <f t="shared" si="88"/>
        <v>0</v>
      </c>
      <c r="N1093">
        <f t="shared" si="89"/>
        <v>0</v>
      </c>
      <c r="O1093">
        <f t="shared" si="90"/>
        <v>0</v>
      </c>
    </row>
    <row r="1094" spans="1:15">
      <c r="A1094" t="s">
        <v>4602</v>
      </c>
      <c r="B1094" t="s">
        <v>4603</v>
      </c>
      <c r="C1094" t="s">
        <v>4414</v>
      </c>
      <c r="D1094" t="s">
        <v>4604</v>
      </c>
      <c r="F1094" t="s">
        <v>4602</v>
      </c>
      <c r="G1094" t="s">
        <v>4603</v>
      </c>
      <c r="H1094" t="s">
        <v>4414</v>
      </c>
      <c r="I1094" t="s">
        <v>4604</v>
      </c>
      <c r="K1094">
        <f t="shared" si="86"/>
        <v>0</v>
      </c>
      <c r="L1094">
        <f t="shared" si="87"/>
        <v>0</v>
      </c>
      <c r="M1094">
        <f t="shared" si="88"/>
        <v>0</v>
      </c>
      <c r="N1094">
        <f t="shared" si="89"/>
        <v>0</v>
      </c>
      <c r="O1094">
        <f t="shared" si="90"/>
        <v>0</v>
      </c>
    </row>
    <row r="1095" spans="1:15">
      <c r="A1095" t="s">
        <v>4605</v>
      </c>
      <c r="B1095" t="s">
        <v>4606</v>
      </c>
      <c r="C1095" t="s">
        <v>4414</v>
      </c>
      <c r="D1095" t="s">
        <v>4607</v>
      </c>
      <c r="F1095" t="s">
        <v>4605</v>
      </c>
      <c r="G1095" t="s">
        <v>4606</v>
      </c>
      <c r="H1095" t="s">
        <v>4414</v>
      </c>
      <c r="I1095" t="s">
        <v>4607</v>
      </c>
      <c r="K1095">
        <f t="shared" si="86"/>
        <v>0</v>
      </c>
      <c r="L1095">
        <f t="shared" si="87"/>
        <v>0</v>
      </c>
      <c r="M1095">
        <f t="shared" si="88"/>
        <v>0</v>
      </c>
      <c r="N1095">
        <f t="shared" si="89"/>
        <v>0</v>
      </c>
      <c r="O1095">
        <f t="shared" si="90"/>
        <v>0</v>
      </c>
    </row>
    <row r="1096" spans="1:15">
      <c r="A1096" t="s">
        <v>4608</v>
      </c>
      <c r="B1096" t="s">
        <v>4609</v>
      </c>
      <c r="C1096" t="s">
        <v>4414</v>
      </c>
      <c r="D1096" t="s">
        <v>4610</v>
      </c>
      <c r="F1096" t="s">
        <v>4608</v>
      </c>
      <c r="G1096" t="s">
        <v>4609</v>
      </c>
      <c r="H1096" t="s">
        <v>4414</v>
      </c>
      <c r="I1096" t="s">
        <v>4610</v>
      </c>
      <c r="K1096">
        <f t="shared" si="86"/>
        <v>0</v>
      </c>
      <c r="L1096">
        <f t="shared" si="87"/>
        <v>0</v>
      </c>
      <c r="M1096">
        <f t="shared" si="88"/>
        <v>0</v>
      </c>
      <c r="N1096">
        <f t="shared" si="89"/>
        <v>0</v>
      </c>
      <c r="O1096">
        <f t="shared" si="90"/>
        <v>0</v>
      </c>
    </row>
    <row r="1097" spans="1:15">
      <c r="A1097" t="s">
        <v>4611</v>
      </c>
      <c r="B1097" t="s">
        <v>4612</v>
      </c>
      <c r="C1097" t="s">
        <v>4414</v>
      </c>
      <c r="D1097" t="s">
        <v>4613</v>
      </c>
      <c r="F1097" t="s">
        <v>4611</v>
      </c>
      <c r="G1097" t="s">
        <v>4612</v>
      </c>
      <c r="H1097" t="s">
        <v>4414</v>
      </c>
      <c r="I1097" t="s">
        <v>4613</v>
      </c>
      <c r="K1097">
        <f t="shared" si="86"/>
        <v>0</v>
      </c>
      <c r="L1097">
        <f t="shared" si="87"/>
        <v>0</v>
      </c>
      <c r="M1097">
        <f t="shared" si="88"/>
        <v>0</v>
      </c>
      <c r="N1097">
        <f t="shared" si="89"/>
        <v>0</v>
      </c>
      <c r="O1097">
        <f t="shared" si="90"/>
        <v>0</v>
      </c>
    </row>
    <row r="1098" spans="1:15">
      <c r="A1098" t="s">
        <v>4614</v>
      </c>
      <c r="B1098" t="s">
        <v>4615</v>
      </c>
      <c r="C1098" t="s">
        <v>4414</v>
      </c>
      <c r="D1098" t="s">
        <v>4616</v>
      </c>
      <c r="F1098" t="s">
        <v>4614</v>
      </c>
      <c r="G1098" t="s">
        <v>4615</v>
      </c>
      <c r="H1098" t="s">
        <v>4414</v>
      </c>
      <c r="I1098" t="s">
        <v>4616</v>
      </c>
      <c r="K1098">
        <f t="shared" si="86"/>
        <v>0</v>
      </c>
      <c r="L1098">
        <f t="shared" si="87"/>
        <v>0</v>
      </c>
      <c r="M1098">
        <f t="shared" si="88"/>
        <v>0</v>
      </c>
      <c r="N1098">
        <f t="shared" si="89"/>
        <v>0</v>
      </c>
      <c r="O1098">
        <f t="shared" si="90"/>
        <v>0</v>
      </c>
    </row>
    <row r="1099" spans="1:15">
      <c r="A1099" t="s">
        <v>4617</v>
      </c>
      <c r="B1099" t="s">
        <v>4618</v>
      </c>
      <c r="C1099" t="s">
        <v>4414</v>
      </c>
      <c r="D1099" t="s">
        <v>4619</v>
      </c>
      <c r="F1099" t="s">
        <v>4617</v>
      </c>
      <c r="G1099" t="s">
        <v>4618</v>
      </c>
      <c r="H1099" t="s">
        <v>4414</v>
      </c>
      <c r="I1099" t="s">
        <v>4619</v>
      </c>
      <c r="K1099">
        <f t="shared" si="86"/>
        <v>0</v>
      </c>
      <c r="L1099">
        <f t="shared" si="87"/>
        <v>0</v>
      </c>
      <c r="M1099">
        <f t="shared" si="88"/>
        <v>0</v>
      </c>
      <c r="N1099">
        <f t="shared" si="89"/>
        <v>0</v>
      </c>
      <c r="O1099">
        <f t="shared" si="90"/>
        <v>0</v>
      </c>
    </row>
    <row r="1100" spans="1:15">
      <c r="A1100" t="s">
        <v>4620</v>
      </c>
      <c r="B1100" t="s">
        <v>4621</v>
      </c>
      <c r="C1100" t="s">
        <v>4414</v>
      </c>
      <c r="D1100" t="s">
        <v>4622</v>
      </c>
      <c r="F1100" t="s">
        <v>4620</v>
      </c>
      <c r="G1100" t="s">
        <v>4621</v>
      </c>
      <c r="H1100" t="s">
        <v>4414</v>
      </c>
      <c r="I1100" t="s">
        <v>4622</v>
      </c>
      <c r="K1100">
        <f t="shared" si="86"/>
        <v>0</v>
      </c>
      <c r="L1100">
        <f t="shared" si="87"/>
        <v>0</v>
      </c>
      <c r="M1100">
        <f t="shared" si="88"/>
        <v>0</v>
      </c>
      <c r="N1100">
        <f t="shared" si="89"/>
        <v>0</v>
      </c>
      <c r="O1100">
        <f t="shared" si="90"/>
        <v>0</v>
      </c>
    </row>
    <row r="1101" spans="1:15">
      <c r="A1101" t="s">
        <v>4623</v>
      </c>
      <c r="B1101" t="s">
        <v>4624</v>
      </c>
      <c r="C1101" t="s">
        <v>4414</v>
      </c>
      <c r="D1101" t="s">
        <v>4625</v>
      </c>
      <c r="F1101" t="s">
        <v>4623</v>
      </c>
      <c r="G1101" t="s">
        <v>4624</v>
      </c>
      <c r="H1101" t="s">
        <v>4414</v>
      </c>
      <c r="I1101" t="s">
        <v>4625</v>
      </c>
      <c r="K1101">
        <f t="shared" si="86"/>
        <v>0</v>
      </c>
      <c r="L1101">
        <f t="shared" si="87"/>
        <v>0</v>
      </c>
      <c r="M1101">
        <f t="shared" si="88"/>
        <v>0</v>
      </c>
      <c r="N1101">
        <f t="shared" si="89"/>
        <v>0</v>
      </c>
      <c r="O1101">
        <f t="shared" si="90"/>
        <v>0</v>
      </c>
    </row>
    <row r="1102" spans="1:15">
      <c r="A1102" t="s">
        <v>4626</v>
      </c>
      <c r="B1102" t="s">
        <v>4627</v>
      </c>
      <c r="C1102" t="s">
        <v>4414</v>
      </c>
      <c r="D1102" t="s">
        <v>4628</v>
      </c>
      <c r="F1102" t="s">
        <v>4626</v>
      </c>
      <c r="G1102" t="s">
        <v>4627</v>
      </c>
      <c r="H1102" t="s">
        <v>4414</v>
      </c>
      <c r="I1102" t="s">
        <v>4628</v>
      </c>
      <c r="K1102">
        <f t="shared" si="86"/>
        <v>0</v>
      </c>
      <c r="L1102">
        <f t="shared" si="87"/>
        <v>0</v>
      </c>
      <c r="M1102">
        <f t="shared" si="88"/>
        <v>0</v>
      </c>
      <c r="N1102">
        <f t="shared" si="89"/>
        <v>0</v>
      </c>
      <c r="O1102">
        <f t="shared" si="90"/>
        <v>0</v>
      </c>
    </row>
    <row r="1103" spans="1:15">
      <c r="A1103" t="s">
        <v>4629</v>
      </c>
      <c r="B1103" t="s">
        <v>4630</v>
      </c>
      <c r="C1103" t="s">
        <v>4414</v>
      </c>
      <c r="D1103" t="s">
        <v>4631</v>
      </c>
      <c r="F1103" t="s">
        <v>4629</v>
      </c>
      <c r="G1103" t="s">
        <v>4630</v>
      </c>
      <c r="H1103" t="s">
        <v>4414</v>
      </c>
      <c r="I1103" t="s">
        <v>4631</v>
      </c>
      <c r="K1103">
        <f t="shared" si="86"/>
        <v>0</v>
      </c>
      <c r="L1103">
        <f t="shared" si="87"/>
        <v>0</v>
      </c>
      <c r="M1103">
        <f t="shared" si="88"/>
        <v>0</v>
      </c>
      <c r="N1103">
        <f t="shared" si="89"/>
        <v>0</v>
      </c>
      <c r="O1103">
        <f t="shared" si="90"/>
        <v>0</v>
      </c>
    </row>
    <row r="1104" spans="1:15">
      <c r="A1104" t="s">
        <v>4632</v>
      </c>
      <c r="B1104" t="s">
        <v>4633</v>
      </c>
      <c r="C1104" t="s">
        <v>4414</v>
      </c>
      <c r="D1104" t="s">
        <v>4634</v>
      </c>
      <c r="F1104" t="s">
        <v>4632</v>
      </c>
      <c r="G1104" t="s">
        <v>4633</v>
      </c>
      <c r="H1104" t="s">
        <v>4414</v>
      </c>
      <c r="I1104" t="s">
        <v>4634</v>
      </c>
      <c r="K1104">
        <f t="shared" si="86"/>
        <v>0</v>
      </c>
      <c r="L1104">
        <f t="shared" si="87"/>
        <v>0</v>
      </c>
      <c r="M1104">
        <f t="shared" si="88"/>
        <v>0</v>
      </c>
      <c r="N1104">
        <f t="shared" si="89"/>
        <v>0</v>
      </c>
      <c r="O1104">
        <f t="shared" si="90"/>
        <v>0</v>
      </c>
    </row>
    <row r="1105" spans="1:15">
      <c r="A1105" t="s">
        <v>4635</v>
      </c>
      <c r="B1105" t="s">
        <v>4636</v>
      </c>
      <c r="C1105" t="s">
        <v>4414</v>
      </c>
      <c r="D1105" t="s">
        <v>4637</v>
      </c>
      <c r="F1105" t="s">
        <v>4635</v>
      </c>
      <c r="G1105" t="s">
        <v>4636</v>
      </c>
      <c r="H1105" t="s">
        <v>4414</v>
      </c>
      <c r="I1105" t="s">
        <v>4637</v>
      </c>
      <c r="K1105">
        <f t="shared" si="86"/>
        <v>0</v>
      </c>
      <c r="L1105">
        <f t="shared" si="87"/>
        <v>0</v>
      </c>
      <c r="M1105">
        <f t="shared" si="88"/>
        <v>0</v>
      </c>
      <c r="N1105">
        <f t="shared" si="89"/>
        <v>0</v>
      </c>
      <c r="O1105">
        <f t="shared" si="90"/>
        <v>0</v>
      </c>
    </row>
    <row r="1106" spans="1:15">
      <c r="A1106" t="s">
        <v>4638</v>
      </c>
      <c r="B1106" t="s">
        <v>4639</v>
      </c>
      <c r="C1106" t="s">
        <v>4414</v>
      </c>
      <c r="D1106" t="s">
        <v>4640</v>
      </c>
      <c r="F1106" t="s">
        <v>4638</v>
      </c>
      <c r="G1106" t="s">
        <v>4639</v>
      </c>
      <c r="H1106" t="s">
        <v>4414</v>
      </c>
      <c r="I1106" t="s">
        <v>4640</v>
      </c>
      <c r="K1106">
        <f t="shared" si="86"/>
        <v>0</v>
      </c>
      <c r="L1106">
        <f t="shared" si="87"/>
        <v>0</v>
      </c>
      <c r="M1106">
        <f t="shared" si="88"/>
        <v>0</v>
      </c>
      <c r="N1106">
        <f t="shared" si="89"/>
        <v>0</v>
      </c>
      <c r="O1106">
        <f t="shared" si="90"/>
        <v>0</v>
      </c>
    </row>
    <row r="1107" spans="1:15">
      <c r="A1107" t="s">
        <v>4641</v>
      </c>
      <c r="B1107" t="s">
        <v>4642</v>
      </c>
      <c r="C1107" t="s">
        <v>4414</v>
      </c>
      <c r="D1107" t="s">
        <v>4643</v>
      </c>
      <c r="F1107" t="s">
        <v>4641</v>
      </c>
      <c r="G1107" t="s">
        <v>4642</v>
      </c>
      <c r="H1107" t="s">
        <v>4414</v>
      </c>
      <c r="I1107" t="s">
        <v>4643</v>
      </c>
      <c r="K1107">
        <f t="shared" si="86"/>
        <v>0</v>
      </c>
      <c r="L1107">
        <f t="shared" si="87"/>
        <v>0</v>
      </c>
      <c r="M1107">
        <f t="shared" si="88"/>
        <v>0</v>
      </c>
      <c r="N1107">
        <f t="shared" si="89"/>
        <v>0</v>
      </c>
      <c r="O1107">
        <f t="shared" si="90"/>
        <v>0</v>
      </c>
    </row>
    <row r="1108" spans="1:15">
      <c r="A1108" t="s">
        <v>4644</v>
      </c>
      <c r="B1108" t="s">
        <v>4645</v>
      </c>
      <c r="C1108" t="s">
        <v>4414</v>
      </c>
      <c r="D1108" t="s">
        <v>4646</v>
      </c>
      <c r="F1108" t="s">
        <v>4644</v>
      </c>
      <c r="G1108" t="s">
        <v>4645</v>
      </c>
      <c r="H1108" t="s">
        <v>4414</v>
      </c>
      <c r="I1108" t="s">
        <v>4646</v>
      </c>
      <c r="K1108">
        <f t="shared" si="86"/>
        <v>0</v>
      </c>
      <c r="L1108">
        <f t="shared" si="87"/>
        <v>0</v>
      </c>
      <c r="M1108">
        <f t="shared" si="88"/>
        <v>0</v>
      </c>
      <c r="N1108">
        <f t="shared" si="89"/>
        <v>0</v>
      </c>
      <c r="O1108">
        <f t="shared" si="90"/>
        <v>0</v>
      </c>
    </row>
    <row r="1109" spans="1:15">
      <c r="A1109" t="s">
        <v>4647</v>
      </c>
      <c r="B1109" t="s">
        <v>4648</v>
      </c>
      <c r="C1109" t="s">
        <v>4414</v>
      </c>
      <c r="D1109" t="s">
        <v>4649</v>
      </c>
      <c r="F1109" t="s">
        <v>4647</v>
      </c>
      <c r="G1109" t="s">
        <v>4648</v>
      </c>
      <c r="H1109" t="s">
        <v>4414</v>
      </c>
      <c r="I1109" t="s">
        <v>4649</v>
      </c>
      <c r="K1109">
        <f t="shared" si="86"/>
        <v>0</v>
      </c>
      <c r="L1109">
        <f t="shared" si="87"/>
        <v>0</v>
      </c>
      <c r="M1109">
        <f t="shared" si="88"/>
        <v>0</v>
      </c>
      <c r="N1109">
        <f t="shared" si="89"/>
        <v>0</v>
      </c>
      <c r="O1109">
        <f t="shared" si="90"/>
        <v>0</v>
      </c>
    </row>
    <row r="1110" spans="1:15">
      <c r="A1110" t="s">
        <v>4650</v>
      </c>
      <c r="B1110" t="s">
        <v>4651</v>
      </c>
      <c r="C1110" t="s">
        <v>4414</v>
      </c>
      <c r="D1110" t="s">
        <v>4652</v>
      </c>
      <c r="F1110" t="s">
        <v>4650</v>
      </c>
      <c r="G1110" t="s">
        <v>4651</v>
      </c>
      <c r="H1110" t="s">
        <v>4414</v>
      </c>
      <c r="I1110" t="s">
        <v>4652</v>
      </c>
      <c r="K1110">
        <f t="shared" si="86"/>
        <v>0</v>
      </c>
      <c r="L1110">
        <f t="shared" si="87"/>
        <v>0</v>
      </c>
      <c r="M1110">
        <f t="shared" si="88"/>
        <v>0</v>
      </c>
      <c r="N1110">
        <f t="shared" si="89"/>
        <v>0</v>
      </c>
      <c r="O1110">
        <f t="shared" si="90"/>
        <v>0</v>
      </c>
    </row>
    <row r="1111" spans="1:15">
      <c r="A1111" t="s">
        <v>4653</v>
      </c>
      <c r="B1111" t="s">
        <v>4654</v>
      </c>
      <c r="C1111" t="s">
        <v>4414</v>
      </c>
      <c r="D1111" t="s">
        <v>4655</v>
      </c>
      <c r="F1111" t="s">
        <v>4653</v>
      </c>
      <c r="G1111" t="s">
        <v>4654</v>
      </c>
      <c r="H1111" t="s">
        <v>4414</v>
      </c>
      <c r="I1111" t="s">
        <v>4655</v>
      </c>
      <c r="K1111">
        <f t="shared" si="86"/>
        <v>0</v>
      </c>
      <c r="L1111">
        <f t="shared" si="87"/>
        <v>0</v>
      </c>
      <c r="M1111">
        <f t="shared" si="88"/>
        <v>0</v>
      </c>
      <c r="N1111">
        <f t="shared" si="89"/>
        <v>0</v>
      </c>
      <c r="O1111">
        <f t="shared" si="90"/>
        <v>0</v>
      </c>
    </row>
    <row r="1112" spans="1:15">
      <c r="A1112" t="s">
        <v>4656</v>
      </c>
      <c r="B1112" t="s">
        <v>4657</v>
      </c>
      <c r="C1112" t="s">
        <v>4414</v>
      </c>
      <c r="D1112" t="s">
        <v>4658</v>
      </c>
      <c r="F1112" t="s">
        <v>4656</v>
      </c>
      <c r="G1112" t="s">
        <v>4657</v>
      </c>
      <c r="H1112" t="s">
        <v>4414</v>
      </c>
      <c r="I1112" t="s">
        <v>4658</v>
      </c>
      <c r="K1112">
        <f t="shared" si="86"/>
        <v>0</v>
      </c>
      <c r="L1112">
        <f t="shared" si="87"/>
        <v>0</v>
      </c>
      <c r="M1112">
        <f t="shared" si="88"/>
        <v>0</v>
      </c>
      <c r="N1112">
        <f t="shared" si="89"/>
        <v>0</v>
      </c>
      <c r="O1112">
        <f t="shared" si="90"/>
        <v>0</v>
      </c>
    </row>
    <row r="1113" spans="1:15">
      <c r="A1113" t="s">
        <v>4659</v>
      </c>
      <c r="B1113" t="s">
        <v>4660</v>
      </c>
      <c r="C1113" t="s">
        <v>4414</v>
      </c>
      <c r="D1113" t="s">
        <v>4661</v>
      </c>
      <c r="F1113" t="s">
        <v>4659</v>
      </c>
      <c r="G1113" t="s">
        <v>4660</v>
      </c>
      <c r="H1113" t="s">
        <v>4414</v>
      </c>
      <c r="I1113" t="s">
        <v>4661</v>
      </c>
      <c r="K1113">
        <f t="shared" si="86"/>
        <v>0</v>
      </c>
      <c r="L1113">
        <f t="shared" si="87"/>
        <v>0</v>
      </c>
      <c r="M1113">
        <f t="shared" si="88"/>
        <v>0</v>
      </c>
      <c r="N1113">
        <f t="shared" si="89"/>
        <v>0</v>
      </c>
      <c r="O1113">
        <f t="shared" si="90"/>
        <v>0</v>
      </c>
    </row>
    <row r="1114" spans="1:15">
      <c r="A1114" t="s">
        <v>4662</v>
      </c>
      <c r="B1114" t="s">
        <v>4663</v>
      </c>
      <c r="C1114" t="s">
        <v>4414</v>
      </c>
      <c r="D1114" t="s">
        <v>4664</v>
      </c>
      <c r="F1114" t="s">
        <v>4662</v>
      </c>
      <c r="G1114" t="s">
        <v>4663</v>
      </c>
      <c r="H1114" t="s">
        <v>4414</v>
      </c>
      <c r="I1114" t="s">
        <v>4664</v>
      </c>
      <c r="K1114">
        <f t="shared" si="86"/>
        <v>0</v>
      </c>
      <c r="L1114">
        <f t="shared" si="87"/>
        <v>0</v>
      </c>
      <c r="M1114">
        <f t="shared" si="88"/>
        <v>0</v>
      </c>
      <c r="N1114">
        <f t="shared" si="89"/>
        <v>0</v>
      </c>
      <c r="O1114">
        <f t="shared" si="90"/>
        <v>0</v>
      </c>
    </row>
    <row r="1115" spans="1:15">
      <c r="A1115" t="s">
        <v>4665</v>
      </c>
      <c r="B1115" t="s">
        <v>4666</v>
      </c>
      <c r="C1115" t="s">
        <v>4414</v>
      </c>
      <c r="D1115" t="s">
        <v>4667</v>
      </c>
      <c r="F1115" t="s">
        <v>4665</v>
      </c>
      <c r="G1115" t="s">
        <v>4666</v>
      </c>
      <c r="H1115" t="s">
        <v>4414</v>
      </c>
      <c r="I1115" t="s">
        <v>4667</v>
      </c>
      <c r="K1115">
        <f t="shared" si="86"/>
        <v>0</v>
      </c>
      <c r="L1115">
        <f t="shared" si="87"/>
        <v>0</v>
      </c>
      <c r="M1115">
        <f t="shared" si="88"/>
        <v>0</v>
      </c>
      <c r="N1115">
        <f t="shared" si="89"/>
        <v>0</v>
      </c>
      <c r="O1115">
        <f t="shared" si="90"/>
        <v>0</v>
      </c>
    </row>
    <row r="1116" spans="1:15">
      <c r="A1116" t="s">
        <v>4668</v>
      </c>
      <c r="B1116" t="s">
        <v>4669</v>
      </c>
      <c r="C1116" t="s">
        <v>4414</v>
      </c>
      <c r="D1116" t="s">
        <v>4670</v>
      </c>
      <c r="F1116" t="s">
        <v>4668</v>
      </c>
      <c r="G1116" t="s">
        <v>4669</v>
      </c>
      <c r="H1116" t="s">
        <v>4414</v>
      </c>
      <c r="I1116" t="s">
        <v>4670</v>
      </c>
      <c r="K1116">
        <f t="shared" si="86"/>
        <v>0</v>
      </c>
      <c r="L1116">
        <f t="shared" si="87"/>
        <v>0</v>
      </c>
      <c r="M1116">
        <f t="shared" si="88"/>
        <v>0</v>
      </c>
      <c r="N1116">
        <f t="shared" si="89"/>
        <v>0</v>
      </c>
      <c r="O1116">
        <f t="shared" si="90"/>
        <v>0</v>
      </c>
    </row>
    <row r="1117" spans="1:15">
      <c r="A1117" t="s">
        <v>4671</v>
      </c>
      <c r="B1117" t="s">
        <v>4672</v>
      </c>
      <c r="C1117" t="s">
        <v>4414</v>
      </c>
      <c r="D1117" t="s">
        <v>4673</v>
      </c>
      <c r="F1117" t="s">
        <v>4671</v>
      </c>
      <c r="G1117" t="s">
        <v>4672</v>
      </c>
      <c r="H1117" t="s">
        <v>4414</v>
      </c>
      <c r="I1117" t="s">
        <v>4673</v>
      </c>
      <c r="K1117">
        <f t="shared" si="86"/>
        <v>0</v>
      </c>
      <c r="L1117">
        <f t="shared" si="87"/>
        <v>0</v>
      </c>
      <c r="M1117">
        <f t="shared" si="88"/>
        <v>0</v>
      </c>
      <c r="N1117">
        <f t="shared" si="89"/>
        <v>0</v>
      </c>
      <c r="O1117">
        <f t="shared" si="90"/>
        <v>0</v>
      </c>
    </row>
    <row r="1118" spans="1:15">
      <c r="A1118" t="s">
        <v>4674</v>
      </c>
      <c r="B1118" t="s">
        <v>4675</v>
      </c>
      <c r="C1118" t="s">
        <v>4414</v>
      </c>
      <c r="D1118" t="s">
        <v>4676</v>
      </c>
      <c r="F1118" t="s">
        <v>4674</v>
      </c>
      <c r="G1118" t="s">
        <v>4675</v>
      </c>
      <c r="H1118" t="s">
        <v>4414</v>
      </c>
      <c r="I1118" t="s">
        <v>4676</v>
      </c>
      <c r="K1118">
        <f t="shared" si="86"/>
        <v>0</v>
      </c>
      <c r="L1118">
        <f t="shared" si="87"/>
        <v>0</v>
      </c>
      <c r="M1118">
        <f t="shared" si="88"/>
        <v>0</v>
      </c>
      <c r="N1118">
        <f t="shared" si="89"/>
        <v>0</v>
      </c>
      <c r="O1118">
        <f t="shared" si="90"/>
        <v>0</v>
      </c>
    </row>
    <row r="1119" spans="1:15">
      <c r="A1119" t="s">
        <v>4677</v>
      </c>
      <c r="B1119" t="s">
        <v>4678</v>
      </c>
      <c r="C1119" t="s">
        <v>4414</v>
      </c>
      <c r="D1119" t="s">
        <v>4679</v>
      </c>
      <c r="F1119" t="s">
        <v>4677</v>
      </c>
      <c r="G1119" t="s">
        <v>4678</v>
      </c>
      <c r="H1119" t="s">
        <v>4414</v>
      </c>
      <c r="I1119" t="s">
        <v>4679</v>
      </c>
      <c r="K1119">
        <f t="shared" si="86"/>
        <v>0</v>
      </c>
      <c r="L1119">
        <f t="shared" si="87"/>
        <v>0</v>
      </c>
      <c r="M1119">
        <f t="shared" si="88"/>
        <v>0</v>
      </c>
      <c r="N1119">
        <f t="shared" si="89"/>
        <v>0</v>
      </c>
      <c r="O1119">
        <f t="shared" si="90"/>
        <v>0</v>
      </c>
    </row>
    <row r="1120" spans="1:15">
      <c r="A1120" t="s">
        <v>4680</v>
      </c>
      <c r="B1120" t="s">
        <v>4681</v>
      </c>
      <c r="C1120" t="s">
        <v>4414</v>
      </c>
      <c r="D1120" t="s">
        <v>4682</v>
      </c>
      <c r="F1120" t="s">
        <v>4680</v>
      </c>
      <c r="G1120" t="s">
        <v>4681</v>
      </c>
      <c r="H1120" t="s">
        <v>4414</v>
      </c>
      <c r="I1120" t="s">
        <v>4682</v>
      </c>
      <c r="K1120">
        <f t="shared" si="86"/>
        <v>0</v>
      </c>
      <c r="L1120">
        <f t="shared" si="87"/>
        <v>0</v>
      </c>
      <c r="M1120">
        <f t="shared" si="88"/>
        <v>0</v>
      </c>
      <c r="N1120">
        <f t="shared" si="89"/>
        <v>0</v>
      </c>
      <c r="O1120">
        <f t="shared" si="90"/>
        <v>0</v>
      </c>
    </row>
    <row r="1121" spans="1:15">
      <c r="A1121" t="s">
        <v>4683</v>
      </c>
      <c r="B1121" t="s">
        <v>4684</v>
      </c>
      <c r="C1121" t="s">
        <v>4414</v>
      </c>
      <c r="D1121" t="s">
        <v>4685</v>
      </c>
      <c r="F1121" t="s">
        <v>4683</v>
      </c>
      <c r="G1121" t="s">
        <v>4684</v>
      </c>
      <c r="H1121" t="s">
        <v>4414</v>
      </c>
      <c r="I1121" t="s">
        <v>4685</v>
      </c>
      <c r="K1121">
        <f t="shared" si="86"/>
        <v>0</v>
      </c>
      <c r="L1121">
        <f t="shared" si="87"/>
        <v>0</v>
      </c>
      <c r="M1121">
        <f t="shared" si="88"/>
        <v>0</v>
      </c>
      <c r="N1121">
        <f t="shared" si="89"/>
        <v>0</v>
      </c>
      <c r="O1121">
        <f t="shared" si="90"/>
        <v>0</v>
      </c>
    </row>
    <row r="1122" spans="1:15">
      <c r="A1122" t="s">
        <v>4686</v>
      </c>
      <c r="B1122" t="s">
        <v>4687</v>
      </c>
      <c r="C1122" t="s">
        <v>4414</v>
      </c>
      <c r="D1122" t="s">
        <v>4688</v>
      </c>
      <c r="F1122" t="s">
        <v>4686</v>
      </c>
      <c r="G1122" t="s">
        <v>4687</v>
      </c>
      <c r="H1122" t="s">
        <v>4414</v>
      </c>
      <c r="I1122" t="s">
        <v>4688</v>
      </c>
      <c r="K1122">
        <f t="shared" si="86"/>
        <v>0</v>
      </c>
      <c r="L1122">
        <f t="shared" si="87"/>
        <v>0</v>
      </c>
      <c r="M1122">
        <f t="shared" si="88"/>
        <v>0</v>
      </c>
      <c r="N1122">
        <f t="shared" si="89"/>
        <v>0</v>
      </c>
      <c r="O1122">
        <f t="shared" si="90"/>
        <v>0</v>
      </c>
    </row>
    <row r="1123" spans="1:15">
      <c r="A1123" t="s">
        <v>4689</v>
      </c>
      <c r="B1123" t="s">
        <v>4690</v>
      </c>
      <c r="C1123" t="s">
        <v>4414</v>
      </c>
      <c r="D1123" t="s">
        <v>4691</v>
      </c>
      <c r="F1123" t="s">
        <v>4689</v>
      </c>
      <c r="G1123" t="s">
        <v>4690</v>
      </c>
      <c r="H1123" t="s">
        <v>4414</v>
      </c>
      <c r="I1123" t="s">
        <v>4691</v>
      </c>
      <c r="K1123">
        <f t="shared" si="86"/>
        <v>0</v>
      </c>
      <c r="L1123">
        <f t="shared" si="87"/>
        <v>0</v>
      </c>
      <c r="M1123">
        <f t="shared" si="88"/>
        <v>0</v>
      </c>
      <c r="N1123">
        <f t="shared" si="89"/>
        <v>0</v>
      </c>
      <c r="O1123">
        <f t="shared" si="90"/>
        <v>0</v>
      </c>
    </row>
    <row r="1124" spans="1:15">
      <c r="A1124" t="s">
        <v>4692</v>
      </c>
      <c r="B1124" t="s">
        <v>4693</v>
      </c>
      <c r="C1124" t="s">
        <v>4414</v>
      </c>
      <c r="D1124" t="s">
        <v>4694</v>
      </c>
      <c r="F1124" t="s">
        <v>4692</v>
      </c>
      <c r="G1124" t="s">
        <v>4693</v>
      </c>
      <c r="H1124" t="s">
        <v>4414</v>
      </c>
      <c r="I1124" t="s">
        <v>4694</v>
      </c>
      <c r="K1124">
        <f t="shared" si="86"/>
        <v>0</v>
      </c>
      <c r="L1124">
        <f t="shared" si="87"/>
        <v>0</v>
      </c>
      <c r="M1124">
        <f t="shared" si="88"/>
        <v>0</v>
      </c>
      <c r="N1124">
        <f t="shared" si="89"/>
        <v>0</v>
      </c>
      <c r="O1124">
        <f t="shared" si="90"/>
        <v>0</v>
      </c>
    </row>
    <row r="1125" spans="1:15">
      <c r="A1125" t="s">
        <v>4695</v>
      </c>
      <c r="B1125" t="s">
        <v>4696</v>
      </c>
      <c r="C1125" t="s">
        <v>4414</v>
      </c>
      <c r="D1125" t="s">
        <v>4697</v>
      </c>
      <c r="F1125" t="s">
        <v>4695</v>
      </c>
      <c r="G1125" t="s">
        <v>4696</v>
      </c>
      <c r="H1125" t="s">
        <v>4414</v>
      </c>
      <c r="I1125" t="s">
        <v>4697</v>
      </c>
      <c r="K1125">
        <f t="shared" si="86"/>
        <v>0</v>
      </c>
      <c r="L1125">
        <f t="shared" si="87"/>
        <v>0</v>
      </c>
      <c r="M1125">
        <f t="shared" si="88"/>
        <v>0</v>
      </c>
      <c r="N1125">
        <f t="shared" si="89"/>
        <v>0</v>
      </c>
      <c r="O1125">
        <f t="shared" si="90"/>
        <v>0</v>
      </c>
    </row>
    <row r="1126" spans="1:15">
      <c r="A1126" t="s">
        <v>4698</v>
      </c>
      <c r="B1126" t="s">
        <v>4699</v>
      </c>
      <c r="C1126" t="s">
        <v>4414</v>
      </c>
      <c r="D1126" t="s">
        <v>4700</v>
      </c>
      <c r="F1126" t="s">
        <v>4698</v>
      </c>
      <c r="G1126" t="s">
        <v>4699</v>
      </c>
      <c r="H1126" t="s">
        <v>4414</v>
      </c>
      <c r="I1126" t="s">
        <v>4700</v>
      </c>
      <c r="K1126">
        <f t="shared" si="86"/>
        <v>0</v>
      </c>
      <c r="L1126">
        <f t="shared" si="87"/>
        <v>0</v>
      </c>
      <c r="M1126">
        <f t="shared" si="88"/>
        <v>0</v>
      </c>
      <c r="N1126">
        <f t="shared" si="89"/>
        <v>0</v>
      </c>
      <c r="O1126">
        <f t="shared" si="90"/>
        <v>0</v>
      </c>
    </row>
    <row r="1127" spans="1:15">
      <c r="A1127" t="s">
        <v>4701</v>
      </c>
      <c r="B1127" t="s">
        <v>4702</v>
      </c>
      <c r="C1127" t="s">
        <v>4414</v>
      </c>
      <c r="D1127" t="s">
        <v>4703</v>
      </c>
      <c r="F1127" t="s">
        <v>4701</v>
      </c>
      <c r="G1127" t="s">
        <v>4702</v>
      </c>
      <c r="H1127" t="s">
        <v>4414</v>
      </c>
      <c r="I1127" t="s">
        <v>4703</v>
      </c>
      <c r="K1127">
        <f t="shared" si="86"/>
        <v>0</v>
      </c>
      <c r="L1127">
        <f t="shared" si="87"/>
        <v>0</v>
      </c>
      <c r="M1127">
        <f t="shared" si="88"/>
        <v>0</v>
      </c>
      <c r="N1127">
        <f t="shared" si="89"/>
        <v>0</v>
      </c>
      <c r="O1127">
        <f t="shared" si="90"/>
        <v>0</v>
      </c>
    </row>
    <row r="1128" spans="1:15">
      <c r="A1128" t="s">
        <v>4704</v>
      </c>
      <c r="B1128" t="s">
        <v>4705</v>
      </c>
      <c r="C1128" t="s">
        <v>4414</v>
      </c>
      <c r="D1128" t="s">
        <v>4706</v>
      </c>
      <c r="F1128" t="s">
        <v>4704</v>
      </c>
      <c r="G1128" t="s">
        <v>4705</v>
      </c>
      <c r="H1128" t="s">
        <v>4414</v>
      </c>
      <c r="I1128" t="s">
        <v>4706</v>
      </c>
      <c r="K1128">
        <f t="shared" si="86"/>
        <v>0</v>
      </c>
      <c r="L1128">
        <f t="shared" si="87"/>
        <v>0</v>
      </c>
      <c r="M1128">
        <f t="shared" si="88"/>
        <v>0</v>
      </c>
      <c r="N1128">
        <f t="shared" si="89"/>
        <v>0</v>
      </c>
      <c r="O1128">
        <f t="shared" si="90"/>
        <v>0</v>
      </c>
    </row>
    <row r="1129" spans="1:15">
      <c r="A1129" t="s">
        <v>4707</v>
      </c>
      <c r="B1129" t="s">
        <v>4708</v>
      </c>
      <c r="C1129" t="s">
        <v>4414</v>
      </c>
      <c r="D1129" t="s">
        <v>4709</v>
      </c>
      <c r="F1129" t="s">
        <v>4707</v>
      </c>
      <c r="G1129" t="s">
        <v>4708</v>
      </c>
      <c r="H1129" t="s">
        <v>4414</v>
      </c>
      <c r="I1129" t="s">
        <v>4709</v>
      </c>
      <c r="K1129">
        <f t="shared" si="86"/>
        <v>0</v>
      </c>
      <c r="L1129">
        <f t="shared" si="87"/>
        <v>0</v>
      </c>
      <c r="M1129">
        <f t="shared" si="88"/>
        <v>0</v>
      </c>
      <c r="N1129">
        <f t="shared" si="89"/>
        <v>0</v>
      </c>
      <c r="O1129">
        <f t="shared" si="90"/>
        <v>0</v>
      </c>
    </row>
    <row r="1130" spans="1:15">
      <c r="A1130" t="s">
        <v>4710</v>
      </c>
      <c r="B1130" t="s">
        <v>4711</v>
      </c>
      <c r="C1130" t="s">
        <v>4414</v>
      </c>
      <c r="D1130" t="s">
        <v>4712</v>
      </c>
      <c r="F1130" t="s">
        <v>4710</v>
      </c>
      <c r="G1130" t="s">
        <v>4711</v>
      </c>
      <c r="H1130" t="s">
        <v>4414</v>
      </c>
      <c r="I1130" t="s">
        <v>4712</v>
      </c>
      <c r="K1130">
        <f t="shared" si="86"/>
        <v>0</v>
      </c>
      <c r="L1130">
        <f t="shared" si="87"/>
        <v>0</v>
      </c>
      <c r="M1130">
        <f t="shared" si="88"/>
        <v>0</v>
      </c>
      <c r="N1130">
        <f t="shared" si="89"/>
        <v>0</v>
      </c>
      <c r="O1130">
        <f t="shared" si="90"/>
        <v>0</v>
      </c>
    </row>
    <row r="1131" spans="1:15">
      <c r="A1131" t="s">
        <v>4713</v>
      </c>
      <c r="B1131" t="s">
        <v>4714</v>
      </c>
      <c r="C1131" t="s">
        <v>4414</v>
      </c>
      <c r="D1131" t="s">
        <v>4715</v>
      </c>
      <c r="F1131" t="s">
        <v>4713</v>
      </c>
      <c r="G1131" t="s">
        <v>4714</v>
      </c>
      <c r="H1131" t="s">
        <v>4414</v>
      </c>
      <c r="I1131" t="s">
        <v>4715</v>
      </c>
      <c r="K1131">
        <f t="shared" si="86"/>
        <v>0</v>
      </c>
      <c r="L1131">
        <f t="shared" si="87"/>
        <v>0</v>
      </c>
      <c r="M1131">
        <f t="shared" si="88"/>
        <v>0</v>
      </c>
      <c r="N1131">
        <f t="shared" si="89"/>
        <v>0</v>
      </c>
      <c r="O1131">
        <f t="shared" si="90"/>
        <v>0</v>
      </c>
    </row>
    <row r="1132" spans="1:15">
      <c r="A1132" t="s">
        <v>4716</v>
      </c>
      <c r="B1132" t="s">
        <v>4717</v>
      </c>
      <c r="C1132" t="s">
        <v>4414</v>
      </c>
      <c r="D1132" t="s">
        <v>4718</v>
      </c>
      <c r="F1132" t="s">
        <v>4716</v>
      </c>
      <c r="G1132" t="s">
        <v>4717</v>
      </c>
      <c r="H1132" t="s">
        <v>4414</v>
      </c>
      <c r="I1132" t="s">
        <v>4718</v>
      </c>
      <c r="K1132">
        <f t="shared" si="86"/>
        <v>0</v>
      </c>
      <c r="L1132">
        <f t="shared" si="87"/>
        <v>0</v>
      </c>
      <c r="M1132">
        <f t="shared" si="88"/>
        <v>0</v>
      </c>
      <c r="N1132">
        <f t="shared" si="89"/>
        <v>0</v>
      </c>
      <c r="O1132">
        <f t="shared" si="90"/>
        <v>0</v>
      </c>
    </row>
    <row r="1133" spans="1:15">
      <c r="A1133" t="s">
        <v>4719</v>
      </c>
      <c r="B1133" t="s">
        <v>4720</v>
      </c>
      <c r="C1133" t="s">
        <v>4414</v>
      </c>
      <c r="D1133" t="s">
        <v>4721</v>
      </c>
      <c r="F1133" t="s">
        <v>4719</v>
      </c>
      <c r="G1133" t="s">
        <v>4720</v>
      </c>
      <c r="H1133" t="s">
        <v>4414</v>
      </c>
      <c r="I1133" t="s">
        <v>4721</v>
      </c>
      <c r="K1133">
        <f t="shared" si="86"/>
        <v>0</v>
      </c>
      <c r="L1133">
        <f t="shared" si="87"/>
        <v>0</v>
      </c>
      <c r="M1133">
        <f t="shared" si="88"/>
        <v>0</v>
      </c>
      <c r="N1133">
        <f t="shared" si="89"/>
        <v>0</v>
      </c>
      <c r="O1133">
        <f t="shared" si="90"/>
        <v>0</v>
      </c>
    </row>
    <row r="1134" spans="1:15">
      <c r="A1134" t="s">
        <v>4722</v>
      </c>
      <c r="B1134" t="s">
        <v>4723</v>
      </c>
      <c r="C1134" t="s">
        <v>4414</v>
      </c>
      <c r="D1134" t="s">
        <v>4724</v>
      </c>
      <c r="F1134" t="s">
        <v>4722</v>
      </c>
      <c r="G1134" t="s">
        <v>4723</v>
      </c>
      <c r="H1134" t="s">
        <v>4414</v>
      </c>
      <c r="I1134" t="s">
        <v>4724</v>
      </c>
      <c r="K1134">
        <f t="shared" si="86"/>
        <v>0</v>
      </c>
      <c r="L1134">
        <f t="shared" si="87"/>
        <v>0</v>
      </c>
      <c r="M1134">
        <f t="shared" si="88"/>
        <v>0</v>
      </c>
      <c r="N1134">
        <f t="shared" si="89"/>
        <v>0</v>
      </c>
      <c r="O1134">
        <f t="shared" si="90"/>
        <v>0</v>
      </c>
    </row>
    <row r="1135" spans="1:15">
      <c r="A1135" t="s">
        <v>4725</v>
      </c>
      <c r="B1135" t="s">
        <v>4726</v>
      </c>
      <c r="C1135" t="s">
        <v>4414</v>
      </c>
      <c r="D1135" t="s">
        <v>4727</v>
      </c>
      <c r="F1135" t="s">
        <v>4725</v>
      </c>
      <c r="G1135" t="s">
        <v>4726</v>
      </c>
      <c r="H1135" t="s">
        <v>4414</v>
      </c>
      <c r="I1135" t="s">
        <v>4727</v>
      </c>
      <c r="K1135">
        <f t="shared" si="86"/>
        <v>0</v>
      </c>
      <c r="L1135">
        <f t="shared" si="87"/>
        <v>0</v>
      </c>
      <c r="M1135">
        <f t="shared" si="88"/>
        <v>0</v>
      </c>
      <c r="N1135">
        <f t="shared" si="89"/>
        <v>0</v>
      </c>
      <c r="O1135">
        <f t="shared" si="90"/>
        <v>0</v>
      </c>
    </row>
    <row r="1136" spans="1:15">
      <c r="A1136" t="s">
        <v>4728</v>
      </c>
      <c r="B1136" t="s">
        <v>4729</v>
      </c>
      <c r="C1136" t="s">
        <v>4414</v>
      </c>
      <c r="D1136" t="s">
        <v>4730</v>
      </c>
      <c r="F1136" t="s">
        <v>4728</v>
      </c>
      <c r="G1136" t="s">
        <v>4729</v>
      </c>
      <c r="H1136" t="s">
        <v>4414</v>
      </c>
      <c r="I1136" t="s">
        <v>4730</v>
      </c>
      <c r="K1136">
        <f t="shared" si="86"/>
        <v>0</v>
      </c>
      <c r="L1136">
        <f t="shared" si="87"/>
        <v>0</v>
      </c>
      <c r="M1136">
        <f t="shared" si="88"/>
        <v>0</v>
      </c>
      <c r="N1136">
        <f t="shared" si="89"/>
        <v>0</v>
      </c>
      <c r="O1136">
        <f t="shared" si="90"/>
        <v>0</v>
      </c>
    </row>
    <row r="1137" spans="1:15">
      <c r="A1137" t="s">
        <v>4731</v>
      </c>
      <c r="B1137" t="s">
        <v>4732</v>
      </c>
      <c r="C1137" t="s">
        <v>4414</v>
      </c>
      <c r="D1137" t="s">
        <v>4733</v>
      </c>
      <c r="F1137" t="s">
        <v>4731</v>
      </c>
      <c r="G1137" t="s">
        <v>4732</v>
      </c>
      <c r="H1137" t="s">
        <v>4414</v>
      </c>
      <c r="I1137" t="s">
        <v>4733</v>
      </c>
      <c r="K1137">
        <f t="shared" si="86"/>
        <v>0</v>
      </c>
      <c r="L1137">
        <f t="shared" si="87"/>
        <v>0</v>
      </c>
      <c r="M1137">
        <f t="shared" si="88"/>
        <v>0</v>
      </c>
      <c r="N1137">
        <f t="shared" si="89"/>
        <v>0</v>
      </c>
      <c r="O1137">
        <f t="shared" si="90"/>
        <v>0</v>
      </c>
    </row>
    <row r="1138" spans="1:15">
      <c r="A1138" t="s">
        <v>4734</v>
      </c>
      <c r="B1138" t="s">
        <v>4735</v>
      </c>
      <c r="C1138" t="s">
        <v>4414</v>
      </c>
      <c r="D1138" t="s">
        <v>4736</v>
      </c>
      <c r="F1138" t="s">
        <v>4734</v>
      </c>
      <c r="G1138" t="s">
        <v>4735</v>
      </c>
      <c r="H1138" t="s">
        <v>4414</v>
      </c>
      <c r="I1138" t="s">
        <v>4736</v>
      </c>
      <c r="K1138">
        <f t="shared" si="86"/>
        <v>0</v>
      </c>
      <c r="L1138">
        <f t="shared" si="87"/>
        <v>0</v>
      </c>
      <c r="M1138">
        <f t="shared" si="88"/>
        <v>0</v>
      </c>
      <c r="N1138">
        <f t="shared" si="89"/>
        <v>0</v>
      </c>
      <c r="O1138">
        <f t="shared" si="90"/>
        <v>0</v>
      </c>
    </row>
    <row r="1139" spans="1:15">
      <c r="A1139" t="s">
        <v>4737</v>
      </c>
      <c r="B1139" t="s">
        <v>4738</v>
      </c>
      <c r="C1139" t="s">
        <v>4414</v>
      </c>
      <c r="D1139" t="s">
        <v>4739</v>
      </c>
      <c r="F1139" t="s">
        <v>4737</v>
      </c>
      <c r="G1139" t="s">
        <v>4738</v>
      </c>
      <c r="H1139" t="s">
        <v>4414</v>
      </c>
      <c r="I1139" t="s">
        <v>4739</v>
      </c>
      <c r="K1139">
        <f t="shared" si="86"/>
        <v>0</v>
      </c>
      <c r="L1139">
        <f t="shared" si="87"/>
        <v>0</v>
      </c>
      <c r="M1139">
        <f t="shared" si="88"/>
        <v>0</v>
      </c>
      <c r="N1139">
        <f t="shared" si="89"/>
        <v>0</v>
      </c>
      <c r="O1139">
        <f t="shared" si="90"/>
        <v>0</v>
      </c>
    </row>
    <row r="1140" spans="1:15">
      <c r="A1140" t="s">
        <v>4740</v>
      </c>
      <c r="B1140" t="s">
        <v>4741</v>
      </c>
      <c r="C1140" t="s">
        <v>4414</v>
      </c>
      <c r="D1140" t="s">
        <v>4742</v>
      </c>
      <c r="F1140" t="s">
        <v>4740</v>
      </c>
      <c r="G1140" t="s">
        <v>4741</v>
      </c>
      <c r="H1140" t="s">
        <v>4414</v>
      </c>
      <c r="I1140" t="s">
        <v>4742</v>
      </c>
      <c r="K1140">
        <f t="shared" si="86"/>
        <v>0</v>
      </c>
      <c r="L1140">
        <f t="shared" si="87"/>
        <v>0</v>
      </c>
      <c r="M1140">
        <f t="shared" si="88"/>
        <v>0</v>
      </c>
      <c r="N1140">
        <f t="shared" si="89"/>
        <v>0</v>
      </c>
      <c r="O1140">
        <f t="shared" si="90"/>
        <v>0</v>
      </c>
    </row>
    <row r="1141" spans="1:15">
      <c r="A1141" t="s">
        <v>4743</v>
      </c>
      <c r="B1141" t="s">
        <v>4744</v>
      </c>
      <c r="C1141" t="s">
        <v>4414</v>
      </c>
      <c r="D1141" t="s">
        <v>4745</v>
      </c>
      <c r="F1141" t="s">
        <v>4743</v>
      </c>
      <c r="G1141" t="s">
        <v>4744</v>
      </c>
      <c r="H1141" t="s">
        <v>4414</v>
      </c>
      <c r="I1141" t="s">
        <v>4745</v>
      </c>
      <c r="K1141">
        <f t="shared" si="86"/>
        <v>0</v>
      </c>
      <c r="L1141">
        <f t="shared" si="87"/>
        <v>0</v>
      </c>
      <c r="M1141">
        <f t="shared" si="88"/>
        <v>0</v>
      </c>
      <c r="N1141">
        <f t="shared" si="89"/>
        <v>0</v>
      </c>
      <c r="O1141">
        <f t="shared" si="90"/>
        <v>0</v>
      </c>
    </row>
    <row r="1142" spans="1:15">
      <c r="A1142" t="s">
        <v>4746</v>
      </c>
      <c r="B1142" t="s">
        <v>4747</v>
      </c>
      <c r="C1142" t="s">
        <v>4414</v>
      </c>
      <c r="D1142" t="s">
        <v>4748</v>
      </c>
      <c r="F1142" t="s">
        <v>4746</v>
      </c>
      <c r="G1142" t="s">
        <v>4747</v>
      </c>
      <c r="H1142" t="s">
        <v>4414</v>
      </c>
      <c r="I1142" t="s">
        <v>4748</v>
      </c>
      <c r="K1142">
        <f t="shared" si="86"/>
        <v>0</v>
      </c>
      <c r="L1142">
        <f t="shared" si="87"/>
        <v>0</v>
      </c>
      <c r="M1142">
        <f t="shared" si="88"/>
        <v>0</v>
      </c>
      <c r="N1142">
        <f t="shared" si="89"/>
        <v>0</v>
      </c>
      <c r="O1142">
        <f t="shared" si="90"/>
        <v>0</v>
      </c>
    </row>
    <row r="1143" spans="1:15">
      <c r="A1143" t="s">
        <v>4749</v>
      </c>
      <c r="B1143" t="s">
        <v>4750</v>
      </c>
      <c r="C1143" t="s">
        <v>4414</v>
      </c>
      <c r="D1143" t="s">
        <v>4751</v>
      </c>
      <c r="F1143" t="s">
        <v>4749</v>
      </c>
      <c r="G1143" t="s">
        <v>4750</v>
      </c>
      <c r="H1143" t="s">
        <v>4414</v>
      </c>
      <c r="I1143" t="s">
        <v>4751</v>
      </c>
      <c r="K1143">
        <f t="shared" si="86"/>
        <v>0</v>
      </c>
      <c r="L1143">
        <f t="shared" si="87"/>
        <v>0</v>
      </c>
      <c r="M1143">
        <f t="shared" si="88"/>
        <v>0</v>
      </c>
      <c r="N1143">
        <f t="shared" si="89"/>
        <v>0</v>
      </c>
      <c r="O1143">
        <f t="shared" si="90"/>
        <v>0</v>
      </c>
    </row>
    <row r="1144" spans="1:15">
      <c r="A1144" t="s">
        <v>4752</v>
      </c>
      <c r="B1144" t="s">
        <v>4753</v>
      </c>
      <c r="C1144" t="s">
        <v>4414</v>
      </c>
      <c r="D1144" t="s">
        <v>4754</v>
      </c>
      <c r="F1144" t="s">
        <v>4752</v>
      </c>
      <c r="G1144" t="s">
        <v>4753</v>
      </c>
      <c r="H1144" t="s">
        <v>4414</v>
      </c>
      <c r="I1144" t="s">
        <v>4754</v>
      </c>
      <c r="K1144">
        <f t="shared" si="86"/>
        <v>0</v>
      </c>
      <c r="L1144">
        <f t="shared" si="87"/>
        <v>0</v>
      </c>
      <c r="M1144">
        <f t="shared" si="88"/>
        <v>0</v>
      </c>
      <c r="N1144">
        <f t="shared" si="89"/>
        <v>0</v>
      </c>
      <c r="O1144">
        <f t="shared" si="90"/>
        <v>0</v>
      </c>
    </row>
    <row r="1145" spans="1:15">
      <c r="A1145" t="s">
        <v>4755</v>
      </c>
      <c r="B1145" t="s">
        <v>4756</v>
      </c>
      <c r="C1145" t="s">
        <v>4414</v>
      </c>
      <c r="D1145" t="s">
        <v>4757</v>
      </c>
      <c r="F1145" t="s">
        <v>4755</v>
      </c>
      <c r="G1145" t="s">
        <v>4756</v>
      </c>
      <c r="H1145" t="s">
        <v>4414</v>
      </c>
      <c r="I1145" t="s">
        <v>4757</v>
      </c>
      <c r="K1145">
        <f t="shared" si="86"/>
        <v>0</v>
      </c>
      <c r="L1145">
        <f t="shared" si="87"/>
        <v>0</v>
      </c>
      <c r="M1145">
        <f t="shared" si="88"/>
        <v>0</v>
      </c>
      <c r="N1145">
        <f t="shared" si="89"/>
        <v>0</v>
      </c>
      <c r="O1145">
        <f t="shared" si="90"/>
        <v>0</v>
      </c>
    </row>
    <row r="1146" spans="1:15">
      <c r="A1146" t="s">
        <v>4758</v>
      </c>
      <c r="B1146" t="s">
        <v>4759</v>
      </c>
      <c r="C1146" t="s">
        <v>4414</v>
      </c>
      <c r="D1146" t="s">
        <v>4760</v>
      </c>
      <c r="F1146" t="s">
        <v>4758</v>
      </c>
      <c r="G1146" t="s">
        <v>4759</v>
      </c>
      <c r="H1146" t="s">
        <v>4414</v>
      </c>
      <c r="I1146" t="s">
        <v>4760</v>
      </c>
      <c r="K1146">
        <f t="shared" si="86"/>
        <v>0</v>
      </c>
      <c r="L1146">
        <f t="shared" si="87"/>
        <v>0</v>
      </c>
      <c r="M1146">
        <f t="shared" si="88"/>
        <v>0</v>
      </c>
      <c r="N1146">
        <f t="shared" si="89"/>
        <v>0</v>
      </c>
      <c r="O1146">
        <f t="shared" si="90"/>
        <v>0</v>
      </c>
    </row>
    <row r="1147" spans="1:15">
      <c r="A1147" t="s">
        <v>4761</v>
      </c>
      <c r="B1147" t="s">
        <v>4762</v>
      </c>
      <c r="C1147" t="s">
        <v>4414</v>
      </c>
      <c r="D1147" t="s">
        <v>4763</v>
      </c>
      <c r="F1147" t="s">
        <v>4761</v>
      </c>
      <c r="G1147" t="s">
        <v>4762</v>
      </c>
      <c r="H1147" t="s">
        <v>4414</v>
      </c>
      <c r="I1147" t="s">
        <v>4763</v>
      </c>
      <c r="K1147">
        <f t="shared" si="86"/>
        <v>0</v>
      </c>
      <c r="L1147">
        <f t="shared" si="87"/>
        <v>0</v>
      </c>
      <c r="M1147">
        <f t="shared" si="88"/>
        <v>0</v>
      </c>
      <c r="N1147">
        <f t="shared" si="89"/>
        <v>0</v>
      </c>
      <c r="O1147">
        <f t="shared" si="90"/>
        <v>0</v>
      </c>
    </row>
    <row r="1148" spans="1:15">
      <c r="A1148" t="s">
        <v>4764</v>
      </c>
      <c r="B1148" t="s">
        <v>4765</v>
      </c>
      <c r="C1148" t="s">
        <v>4414</v>
      </c>
      <c r="D1148" t="s">
        <v>4766</v>
      </c>
      <c r="F1148" t="s">
        <v>4764</v>
      </c>
      <c r="G1148" t="s">
        <v>4765</v>
      </c>
      <c r="H1148" t="s">
        <v>4414</v>
      </c>
      <c r="I1148" t="s">
        <v>4766</v>
      </c>
      <c r="K1148">
        <f t="shared" si="86"/>
        <v>0</v>
      </c>
      <c r="L1148">
        <f t="shared" si="87"/>
        <v>0</v>
      </c>
      <c r="M1148">
        <f t="shared" si="88"/>
        <v>0</v>
      </c>
      <c r="N1148">
        <f t="shared" si="89"/>
        <v>0</v>
      </c>
      <c r="O1148">
        <f t="shared" si="90"/>
        <v>0</v>
      </c>
    </row>
    <row r="1149" spans="1:15">
      <c r="A1149" t="s">
        <v>4767</v>
      </c>
      <c r="B1149" t="s">
        <v>4768</v>
      </c>
      <c r="C1149" t="s">
        <v>4414</v>
      </c>
      <c r="D1149" t="s">
        <v>4769</v>
      </c>
      <c r="F1149" t="s">
        <v>4767</v>
      </c>
      <c r="G1149" t="s">
        <v>4768</v>
      </c>
      <c r="H1149" t="s">
        <v>4414</v>
      </c>
      <c r="I1149" t="s">
        <v>4769</v>
      </c>
      <c r="K1149">
        <f t="shared" si="86"/>
        <v>0</v>
      </c>
      <c r="L1149">
        <f t="shared" si="87"/>
        <v>0</v>
      </c>
      <c r="M1149">
        <f t="shared" si="88"/>
        <v>0</v>
      </c>
      <c r="N1149">
        <f t="shared" si="89"/>
        <v>0</v>
      </c>
      <c r="O1149">
        <f t="shared" si="90"/>
        <v>0</v>
      </c>
    </row>
    <row r="1150" spans="1:15">
      <c r="A1150" t="s">
        <v>4770</v>
      </c>
      <c r="B1150" t="s">
        <v>4771</v>
      </c>
      <c r="C1150" t="s">
        <v>4414</v>
      </c>
      <c r="D1150" t="s">
        <v>4772</v>
      </c>
      <c r="F1150" t="s">
        <v>4770</v>
      </c>
      <c r="G1150" t="s">
        <v>4771</v>
      </c>
      <c r="H1150" t="s">
        <v>4414</v>
      </c>
      <c r="I1150" t="s">
        <v>4772</v>
      </c>
      <c r="K1150">
        <f t="shared" si="86"/>
        <v>0</v>
      </c>
      <c r="L1150">
        <f t="shared" si="87"/>
        <v>0</v>
      </c>
      <c r="M1150">
        <f t="shared" si="88"/>
        <v>0</v>
      </c>
      <c r="N1150">
        <f t="shared" si="89"/>
        <v>0</v>
      </c>
      <c r="O1150">
        <f t="shared" si="90"/>
        <v>0</v>
      </c>
    </row>
    <row r="1151" spans="1:15">
      <c r="A1151" t="s">
        <v>4773</v>
      </c>
      <c r="B1151" t="s">
        <v>4774</v>
      </c>
      <c r="C1151" t="s">
        <v>4414</v>
      </c>
      <c r="D1151" t="s">
        <v>4775</v>
      </c>
      <c r="F1151" t="s">
        <v>4773</v>
      </c>
      <c r="G1151" t="s">
        <v>4774</v>
      </c>
      <c r="H1151" t="s">
        <v>4414</v>
      </c>
      <c r="I1151" t="s">
        <v>4775</v>
      </c>
      <c r="K1151">
        <f t="shared" si="86"/>
        <v>0</v>
      </c>
      <c r="L1151">
        <f t="shared" si="87"/>
        <v>0</v>
      </c>
      <c r="M1151">
        <f t="shared" si="88"/>
        <v>0</v>
      </c>
      <c r="N1151">
        <f t="shared" si="89"/>
        <v>0</v>
      </c>
      <c r="O1151">
        <f t="shared" si="90"/>
        <v>0</v>
      </c>
    </row>
    <row r="1152" spans="1:15">
      <c r="A1152" t="s">
        <v>4776</v>
      </c>
      <c r="B1152" t="s">
        <v>4777</v>
      </c>
      <c r="C1152" t="s">
        <v>4414</v>
      </c>
      <c r="D1152" t="s">
        <v>4778</v>
      </c>
      <c r="F1152" t="s">
        <v>4776</v>
      </c>
      <c r="G1152" t="s">
        <v>4777</v>
      </c>
      <c r="H1152" t="s">
        <v>4414</v>
      </c>
      <c r="I1152" t="s">
        <v>4778</v>
      </c>
      <c r="K1152">
        <f t="shared" si="86"/>
        <v>0</v>
      </c>
      <c r="L1152">
        <f t="shared" si="87"/>
        <v>0</v>
      </c>
      <c r="M1152">
        <f t="shared" si="88"/>
        <v>0</v>
      </c>
      <c r="N1152">
        <f t="shared" si="89"/>
        <v>0</v>
      </c>
      <c r="O1152">
        <f t="shared" si="90"/>
        <v>0</v>
      </c>
    </row>
    <row r="1153" spans="1:15">
      <c r="A1153" t="s">
        <v>4779</v>
      </c>
      <c r="B1153" t="s">
        <v>4780</v>
      </c>
      <c r="C1153" t="s">
        <v>4414</v>
      </c>
      <c r="D1153" t="s">
        <v>4781</v>
      </c>
      <c r="F1153" t="s">
        <v>4779</v>
      </c>
      <c r="G1153" t="s">
        <v>4780</v>
      </c>
      <c r="H1153" t="s">
        <v>4414</v>
      </c>
      <c r="I1153" t="s">
        <v>4781</v>
      </c>
      <c r="K1153">
        <f t="shared" si="86"/>
        <v>0</v>
      </c>
      <c r="L1153">
        <f t="shared" si="87"/>
        <v>0</v>
      </c>
      <c r="M1153">
        <f t="shared" si="88"/>
        <v>0</v>
      </c>
      <c r="N1153">
        <f t="shared" si="89"/>
        <v>0</v>
      </c>
      <c r="O1153">
        <f t="shared" si="90"/>
        <v>0</v>
      </c>
    </row>
    <row r="1154" spans="1:15">
      <c r="A1154" t="s">
        <v>4782</v>
      </c>
      <c r="B1154" t="s">
        <v>4783</v>
      </c>
      <c r="C1154" t="s">
        <v>4414</v>
      </c>
      <c r="D1154" t="s">
        <v>4784</v>
      </c>
      <c r="F1154" t="s">
        <v>4782</v>
      </c>
      <c r="G1154" t="s">
        <v>4783</v>
      </c>
      <c r="H1154" t="s">
        <v>4414</v>
      </c>
      <c r="I1154" t="s">
        <v>4784</v>
      </c>
      <c r="K1154">
        <f t="shared" ref="K1154:K1217" si="91">IF(A1154&lt;&gt;F1154,1,0)</f>
        <v>0</v>
      </c>
      <c r="L1154">
        <f t="shared" ref="L1154:L1217" si="92">IF(B1154&lt;&gt;G1154,1,0)</f>
        <v>0</v>
      </c>
      <c r="M1154">
        <f t="shared" ref="M1154:M1217" si="93">IF(C1154&lt;&gt;H1154,1,0)</f>
        <v>0</v>
      </c>
      <c r="N1154">
        <f t="shared" ref="N1154:N1217" si="94">IF(D1154&lt;&gt;I1154,1,0)</f>
        <v>0</v>
      </c>
      <c r="O1154">
        <f t="shared" ref="O1154:O1217" si="95">IF(E1154&lt;&gt;J1154,1,0)</f>
        <v>0</v>
      </c>
    </row>
    <row r="1155" spans="1:15">
      <c r="A1155" t="s">
        <v>4785</v>
      </c>
      <c r="B1155" t="s">
        <v>4786</v>
      </c>
      <c r="C1155" t="s">
        <v>4414</v>
      </c>
      <c r="D1155" t="s">
        <v>4787</v>
      </c>
      <c r="F1155" t="s">
        <v>4785</v>
      </c>
      <c r="G1155" t="s">
        <v>4786</v>
      </c>
      <c r="H1155" t="s">
        <v>4414</v>
      </c>
      <c r="I1155" t="s">
        <v>4787</v>
      </c>
      <c r="K1155">
        <f t="shared" si="91"/>
        <v>0</v>
      </c>
      <c r="L1155">
        <f t="shared" si="92"/>
        <v>0</v>
      </c>
      <c r="M1155">
        <f t="shared" si="93"/>
        <v>0</v>
      </c>
      <c r="N1155">
        <f t="shared" si="94"/>
        <v>0</v>
      </c>
      <c r="O1155">
        <f t="shared" si="95"/>
        <v>0</v>
      </c>
    </row>
    <row r="1156" spans="1:15">
      <c r="A1156" t="s">
        <v>4788</v>
      </c>
      <c r="B1156" t="s">
        <v>4789</v>
      </c>
      <c r="C1156" t="s">
        <v>4414</v>
      </c>
      <c r="D1156" t="s">
        <v>4790</v>
      </c>
      <c r="F1156" t="s">
        <v>4788</v>
      </c>
      <c r="G1156" t="s">
        <v>4789</v>
      </c>
      <c r="H1156" t="s">
        <v>4414</v>
      </c>
      <c r="I1156" t="s">
        <v>4790</v>
      </c>
      <c r="K1156">
        <f t="shared" si="91"/>
        <v>0</v>
      </c>
      <c r="L1156">
        <f t="shared" si="92"/>
        <v>0</v>
      </c>
      <c r="M1156">
        <f t="shared" si="93"/>
        <v>0</v>
      </c>
      <c r="N1156">
        <f t="shared" si="94"/>
        <v>0</v>
      </c>
      <c r="O1156">
        <f t="shared" si="95"/>
        <v>0</v>
      </c>
    </row>
    <row r="1157" spans="1:15">
      <c r="A1157" t="s">
        <v>4791</v>
      </c>
      <c r="B1157" t="s">
        <v>4792</v>
      </c>
      <c r="C1157" t="s">
        <v>4414</v>
      </c>
      <c r="D1157" t="s">
        <v>4793</v>
      </c>
      <c r="F1157" t="s">
        <v>4791</v>
      </c>
      <c r="G1157" t="s">
        <v>4792</v>
      </c>
      <c r="H1157" t="s">
        <v>4414</v>
      </c>
      <c r="I1157" t="s">
        <v>4793</v>
      </c>
      <c r="K1157">
        <f t="shared" si="91"/>
        <v>0</v>
      </c>
      <c r="L1157">
        <f t="shared" si="92"/>
        <v>0</v>
      </c>
      <c r="M1157">
        <f t="shared" si="93"/>
        <v>0</v>
      </c>
      <c r="N1157">
        <f t="shared" si="94"/>
        <v>0</v>
      </c>
      <c r="O1157">
        <f t="shared" si="95"/>
        <v>0</v>
      </c>
    </row>
    <row r="1158" spans="1:15">
      <c r="A1158" t="s">
        <v>4794</v>
      </c>
      <c r="B1158" t="s">
        <v>4795</v>
      </c>
      <c r="C1158" t="s">
        <v>4414</v>
      </c>
      <c r="D1158" t="s">
        <v>4796</v>
      </c>
      <c r="F1158" t="s">
        <v>4794</v>
      </c>
      <c r="G1158" t="s">
        <v>4795</v>
      </c>
      <c r="H1158" t="s">
        <v>4414</v>
      </c>
      <c r="I1158" t="s">
        <v>4796</v>
      </c>
      <c r="K1158">
        <f t="shared" si="91"/>
        <v>0</v>
      </c>
      <c r="L1158">
        <f t="shared" si="92"/>
        <v>0</v>
      </c>
      <c r="M1158">
        <f t="shared" si="93"/>
        <v>0</v>
      </c>
      <c r="N1158">
        <f t="shared" si="94"/>
        <v>0</v>
      </c>
      <c r="O1158">
        <f t="shared" si="95"/>
        <v>0</v>
      </c>
    </row>
    <row r="1159" spans="1:15">
      <c r="A1159" t="s">
        <v>4797</v>
      </c>
      <c r="B1159" t="s">
        <v>4798</v>
      </c>
      <c r="C1159" t="s">
        <v>4414</v>
      </c>
      <c r="D1159" t="s">
        <v>4799</v>
      </c>
      <c r="F1159" t="s">
        <v>4797</v>
      </c>
      <c r="G1159" t="s">
        <v>4798</v>
      </c>
      <c r="H1159" t="s">
        <v>4414</v>
      </c>
      <c r="I1159" t="s">
        <v>4799</v>
      </c>
      <c r="K1159">
        <f t="shared" si="91"/>
        <v>0</v>
      </c>
      <c r="L1159">
        <f t="shared" si="92"/>
        <v>0</v>
      </c>
      <c r="M1159">
        <f t="shared" si="93"/>
        <v>0</v>
      </c>
      <c r="N1159">
        <f t="shared" si="94"/>
        <v>0</v>
      </c>
      <c r="O1159">
        <f t="shared" si="95"/>
        <v>0</v>
      </c>
    </row>
    <row r="1160" spans="1:15">
      <c r="A1160" t="s">
        <v>4800</v>
      </c>
      <c r="B1160" t="s">
        <v>4801</v>
      </c>
      <c r="C1160" t="s">
        <v>4414</v>
      </c>
      <c r="D1160" t="s">
        <v>4802</v>
      </c>
      <c r="F1160" t="s">
        <v>4800</v>
      </c>
      <c r="G1160" t="s">
        <v>4801</v>
      </c>
      <c r="H1160" t="s">
        <v>4414</v>
      </c>
      <c r="I1160" t="s">
        <v>4802</v>
      </c>
      <c r="K1160">
        <f t="shared" si="91"/>
        <v>0</v>
      </c>
      <c r="L1160">
        <f t="shared" si="92"/>
        <v>0</v>
      </c>
      <c r="M1160">
        <f t="shared" si="93"/>
        <v>0</v>
      </c>
      <c r="N1160">
        <f t="shared" si="94"/>
        <v>0</v>
      </c>
      <c r="O1160">
        <f t="shared" si="95"/>
        <v>0</v>
      </c>
    </row>
    <row r="1161" spans="1:15">
      <c r="A1161" t="s">
        <v>4803</v>
      </c>
      <c r="B1161" t="s">
        <v>4804</v>
      </c>
      <c r="C1161" t="s">
        <v>4414</v>
      </c>
      <c r="D1161" t="s">
        <v>4805</v>
      </c>
      <c r="F1161" t="s">
        <v>4803</v>
      </c>
      <c r="G1161" t="s">
        <v>4804</v>
      </c>
      <c r="H1161" t="s">
        <v>4414</v>
      </c>
      <c r="I1161" t="s">
        <v>4805</v>
      </c>
      <c r="K1161">
        <f t="shared" si="91"/>
        <v>0</v>
      </c>
      <c r="L1161">
        <f t="shared" si="92"/>
        <v>0</v>
      </c>
      <c r="M1161">
        <f t="shared" si="93"/>
        <v>0</v>
      </c>
      <c r="N1161">
        <f t="shared" si="94"/>
        <v>0</v>
      </c>
      <c r="O1161">
        <f t="shared" si="95"/>
        <v>0</v>
      </c>
    </row>
    <row r="1162" spans="1:15">
      <c r="A1162" t="s">
        <v>4806</v>
      </c>
      <c r="B1162" t="s">
        <v>4807</v>
      </c>
      <c r="C1162" t="s">
        <v>4414</v>
      </c>
      <c r="D1162" t="s">
        <v>4808</v>
      </c>
      <c r="F1162" t="s">
        <v>4806</v>
      </c>
      <c r="G1162" t="s">
        <v>4807</v>
      </c>
      <c r="H1162" t="s">
        <v>4414</v>
      </c>
      <c r="I1162" t="s">
        <v>4808</v>
      </c>
      <c r="K1162">
        <f t="shared" si="91"/>
        <v>0</v>
      </c>
      <c r="L1162">
        <f t="shared" si="92"/>
        <v>0</v>
      </c>
      <c r="M1162">
        <f t="shared" si="93"/>
        <v>0</v>
      </c>
      <c r="N1162">
        <f t="shared" si="94"/>
        <v>0</v>
      </c>
      <c r="O1162">
        <f t="shared" si="95"/>
        <v>0</v>
      </c>
    </row>
    <row r="1163" spans="1:15">
      <c r="A1163" t="s">
        <v>4809</v>
      </c>
      <c r="B1163" t="s">
        <v>4810</v>
      </c>
      <c r="C1163" t="s">
        <v>4414</v>
      </c>
      <c r="D1163" t="s">
        <v>4811</v>
      </c>
      <c r="F1163" t="s">
        <v>4809</v>
      </c>
      <c r="G1163" t="s">
        <v>4810</v>
      </c>
      <c r="H1163" t="s">
        <v>4414</v>
      </c>
      <c r="I1163" t="s">
        <v>4811</v>
      </c>
      <c r="K1163">
        <f t="shared" si="91"/>
        <v>0</v>
      </c>
      <c r="L1163">
        <f t="shared" si="92"/>
        <v>0</v>
      </c>
      <c r="M1163">
        <f t="shared" si="93"/>
        <v>0</v>
      </c>
      <c r="N1163">
        <f t="shared" si="94"/>
        <v>0</v>
      </c>
      <c r="O1163">
        <f t="shared" si="95"/>
        <v>0</v>
      </c>
    </row>
    <row r="1164" spans="1:15">
      <c r="A1164" t="s">
        <v>4812</v>
      </c>
      <c r="B1164" t="s">
        <v>4813</v>
      </c>
      <c r="C1164" t="s">
        <v>4414</v>
      </c>
      <c r="D1164" t="s">
        <v>4814</v>
      </c>
      <c r="F1164" t="s">
        <v>4812</v>
      </c>
      <c r="G1164" t="s">
        <v>4813</v>
      </c>
      <c r="H1164" t="s">
        <v>4414</v>
      </c>
      <c r="I1164" t="s">
        <v>4814</v>
      </c>
      <c r="K1164">
        <f t="shared" si="91"/>
        <v>0</v>
      </c>
      <c r="L1164">
        <f t="shared" si="92"/>
        <v>0</v>
      </c>
      <c r="M1164">
        <f t="shared" si="93"/>
        <v>0</v>
      </c>
      <c r="N1164">
        <f t="shared" si="94"/>
        <v>0</v>
      </c>
      <c r="O1164">
        <f t="shared" si="95"/>
        <v>0</v>
      </c>
    </row>
    <row r="1165" spans="1:15">
      <c r="A1165" t="s">
        <v>4815</v>
      </c>
      <c r="B1165" t="s">
        <v>4816</v>
      </c>
      <c r="C1165" t="s">
        <v>4414</v>
      </c>
      <c r="D1165" t="s">
        <v>4817</v>
      </c>
      <c r="F1165" t="s">
        <v>4815</v>
      </c>
      <c r="G1165" t="s">
        <v>4816</v>
      </c>
      <c r="H1165" t="s">
        <v>4414</v>
      </c>
      <c r="I1165" t="s">
        <v>4817</v>
      </c>
      <c r="K1165">
        <f t="shared" si="91"/>
        <v>0</v>
      </c>
      <c r="L1165">
        <f t="shared" si="92"/>
        <v>0</v>
      </c>
      <c r="M1165">
        <f t="shared" si="93"/>
        <v>0</v>
      </c>
      <c r="N1165">
        <f t="shared" si="94"/>
        <v>0</v>
      </c>
      <c r="O1165">
        <f t="shared" si="95"/>
        <v>0</v>
      </c>
    </row>
    <row r="1166" spans="1:15">
      <c r="A1166" t="s">
        <v>4818</v>
      </c>
      <c r="B1166" t="s">
        <v>4819</v>
      </c>
      <c r="C1166" t="s">
        <v>4414</v>
      </c>
      <c r="D1166" t="s">
        <v>4820</v>
      </c>
      <c r="F1166" t="s">
        <v>4818</v>
      </c>
      <c r="G1166" t="s">
        <v>4819</v>
      </c>
      <c r="H1166" t="s">
        <v>4414</v>
      </c>
      <c r="I1166" t="s">
        <v>4820</v>
      </c>
      <c r="K1166">
        <f t="shared" si="91"/>
        <v>0</v>
      </c>
      <c r="L1166">
        <f t="shared" si="92"/>
        <v>0</v>
      </c>
      <c r="M1166">
        <f t="shared" si="93"/>
        <v>0</v>
      </c>
      <c r="N1166">
        <f t="shared" si="94"/>
        <v>0</v>
      </c>
      <c r="O1166">
        <f t="shared" si="95"/>
        <v>0</v>
      </c>
    </row>
    <row r="1167" spans="1:15">
      <c r="A1167" t="s">
        <v>4821</v>
      </c>
      <c r="B1167" t="s">
        <v>4822</v>
      </c>
      <c r="C1167" t="s">
        <v>4414</v>
      </c>
      <c r="D1167" t="s">
        <v>4823</v>
      </c>
      <c r="F1167" t="s">
        <v>4821</v>
      </c>
      <c r="G1167" t="s">
        <v>4822</v>
      </c>
      <c r="H1167" t="s">
        <v>4414</v>
      </c>
      <c r="I1167" t="s">
        <v>4823</v>
      </c>
      <c r="K1167">
        <f t="shared" si="91"/>
        <v>0</v>
      </c>
      <c r="L1167">
        <f t="shared" si="92"/>
        <v>0</v>
      </c>
      <c r="M1167">
        <f t="shared" si="93"/>
        <v>0</v>
      </c>
      <c r="N1167">
        <f t="shared" si="94"/>
        <v>0</v>
      </c>
      <c r="O1167">
        <f t="shared" si="95"/>
        <v>0</v>
      </c>
    </row>
    <row r="1168" spans="1:15">
      <c r="A1168" t="s">
        <v>4824</v>
      </c>
      <c r="B1168" t="s">
        <v>4825</v>
      </c>
      <c r="C1168" t="s">
        <v>4414</v>
      </c>
      <c r="D1168" t="s">
        <v>4826</v>
      </c>
      <c r="F1168" t="s">
        <v>4824</v>
      </c>
      <c r="G1168" t="s">
        <v>4825</v>
      </c>
      <c r="H1168" t="s">
        <v>4414</v>
      </c>
      <c r="I1168" t="s">
        <v>4826</v>
      </c>
      <c r="K1168">
        <f t="shared" si="91"/>
        <v>0</v>
      </c>
      <c r="L1168">
        <f t="shared" si="92"/>
        <v>0</v>
      </c>
      <c r="M1168">
        <f t="shared" si="93"/>
        <v>0</v>
      </c>
      <c r="N1168">
        <f t="shared" si="94"/>
        <v>0</v>
      </c>
      <c r="O1168">
        <f t="shared" si="95"/>
        <v>0</v>
      </c>
    </row>
    <row r="1169" spans="1:15">
      <c r="A1169" t="s">
        <v>4827</v>
      </c>
      <c r="B1169" t="s">
        <v>4828</v>
      </c>
      <c r="C1169" t="s">
        <v>4414</v>
      </c>
      <c r="D1169" t="s">
        <v>4829</v>
      </c>
      <c r="F1169" t="s">
        <v>4827</v>
      </c>
      <c r="G1169" t="s">
        <v>4828</v>
      </c>
      <c r="H1169" t="s">
        <v>4414</v>
      </c>
      <c r="I1169" t="s">
        <v>4829</v>
      </c>
      <c r="K1169">
        <f t="shared" si="91"/>
        <v>0</v>
      </c>
      <c r="L1169">
        <f t="shared" si="92"/>
        <v>0</v>
      </c>
      <c r="M1169">
        <f t="shared" si="93"/>
        <v>0</v>
      </c>
      <c r="N1169">
        <f t="shared" si="94"/>
        <v>0</v>
      </c>
      <c r="O1169">
        <f t="shared" si="95"/>
        <v>0</v>
      </c>
    </row>
    <row r="1170" spans="1:15">
      <c r="A1170" t="s">
        <v>4830</v>
      </c>
      <c r="B1170" t="s">
        <v>4831</v>
      </c>
      <c r="C1170" t="s">
        <v>4414</v>
      </c>
      <c r="D1170" t="s">
        <v>4832</v>
      </c>
      <c r="F1170" t="s">
        <v>4830</v>
      </c>
      <c r="G1170" t="s">
        <v>4831</v>
      </c>
      <c r="H1170" t="s">
        <v>4414</v>
      </c>
      <c r="I1170" t="s">
        <v>4832</v>
      </c>
      <c r="K1170">
        <f t="shared" si="91"/>
        <v>0</v>
      </c>
      <c r="L1170">
        <f t="shared" si="92"/>
        <v>0</v>
      </c>
      <c r="M1170">
        <f t="shared" si="93"/>
        <v>0</v>
      </c>
      <c r="N1170">
        <f t="shared" si="94"/>
        <v>0</v>
      </c>
      <c r="O1170">
        <f t="shared" si="95"/>
        <v>0</v>
      </c>
    </row>
    <row r="1171" spans="1:15">
      <c r="A1171" t="s">
        <v>4833</v>
      </c>
      <c r="B1171" t="s">
        <v>4834</v>
      </c>
      <c r="C1171" t="s">
        <v>4414</v>
      </c>
      <c r="D1171" t="s">
        <v>4835</v>
      </c>
      <c r="F1171" t="s">
        <v>4833</v>
      </c>
      <c r="G1171" t="s">
        <v>4834</v>
      </c>
      <c r="H1171" t="s">
        <v>4414</v>
      </c>
      <c r="I1171" t="s">
        <v>4835</v>
      </c>
      <c r="K1171">
        <f t="shared" si="91"/>
        <v>0</v>
      </c>
      <c r="L1171">
        <f t="shared" si="92"/>
        <v>0</v>
      </c>
      <c r="M1171">
        <f t="shared" si="93"/>
        <v>0</v>
      </c>
      <c r="N1171">
        <f t="shared" si="94"/>
        <v>0</v>
      </c>
      <c r="O1171">
        <f t="shared" si="95"/>
        <v>0</v>
      </c>
    </row>
    <row r="1172" spans="1:15">
      <c r="A1172" t="s">
        <v>4836</v>
      </c>
      <c r="B1172" t="s">
        <v>4837</v>
      </c>
      <c r="C1172" t="s">
        <v>4414</v>
      </c>
      <c r="D1172" t="s">
        <v>4838</v>
      </c>
      <c r="F1172" t="s">
        <v>4836</v>
      </c>
      <c r="G1172" t="s">
        <v>4837</v>
      </c>
      <c r="H1172" t="s">
        <v>4414</v>
      </c>
      <c r="I1172" t="s">
        <v>4838</v>
      </c>
      <c r="K1172">
        <f t="shared" si="91"/>
        <v>0</v>
      </c>
      <c r="L1172">
        <f t="shared" si="92"/>
        <v>0</v>
      </c>
      <c r="M1172">
        <f t="shared" si="93"/>
        <v>0</v>
      </c>
      <c r="N1172">
        <f t="shared" si="94"/>
        <v>0</v>
      </c>
      <c r="O1172">
        <f t="shared" si="95"/>
        <v>0</v>
      </c>
    </row>
    <row r="1173" spans="1:15">
      <c r="A1173" t="s">
        <v>4839</v>
      </c>
      <c r="B1173" t="s">
        <v>4840</v>
      </c>
      <c r="C1173" t="s">
        <v>4414</v>
      </c>
      <c r="D1173" t="s">
        <v>4841</v>
      </c>
      <c r="F1173" t="s">
        <v>4839</v>
      </c>
      <c r="G1173" t="s">
        <v>4840</v>
      </c>
      <c r="H1173" t="s">
        <v>4414</v>
      </c>
      <c r="I1173" t="s">
        <v>4841</v>
      </c>
      <c r="K1173">
        <f t="shared" si="91"/>
        <v>0</v>
      </c>
      <c r="L1173">
        <f t="shared" si="92"/>
        <v>0</v>
      </c>
      <c r="M1173">
        <f t="shared" si="93"/>
        <v>0</v>
      </c>
      <c r="N1173">
        <f t="shared" si="94"/>
        <v>0</v>
      </c>
      <c r="O1173">
        <f t="shared" si="95"/>
        <v>0</v>
      </c>
    </row>
    <row r="1174" spans="1:15">
      <c r="A1174" t="s">
        <v>4842</v>
      </c>
      <c r="B1174" t="s">
        <v>4843</v>
      </c>
      <c r="C1174" t="s">
        <v>4414</v>
      </c>
      <c r="D1174" t="s">
        <v>4844</v>
      </c>
      <c r="F1174" t="s">
        <v>4842</v>
      </c>
      <c r="G1174" t="s">
        <v>4843</v>
      </c>
      <c r="H1174" t="s">
        <v>4414</v>
      </c>
      <c r="I1174" t="s">
        <v>4844</v>
      </c>
      <c r="K1174">
        <f t="shared" si="91"/>
        <v>0</v>
      </c>
      <c r="L1174">
        <f t="shared" si="92"/>
        <v>0</v>
      </c>
      <c r="M1174">
        <f t="shared" si="93"/>
        <v>0</v>
      </c>
      <c r="N1174">
        <f t="shared" si="94"/>
        <v>0</v>
      </c>
      <c r="O1174">
        <f t="shared" si="95"/>
        <v>0</v>
      </c>
    </row>
    <row r="1175" spans="1:15">
      <c r="A1175" t="s">
        <v>4845</v>
      </c>
      <c r="B1175" t="s">
        <v>4846</v>
      </c>
      <c r="C1175" t="s">
        <v>4414</v>
      </c>
      <c r="D1175" t="s">
        <v>4847</v>
      </c>
      <c r="F1175" t="s">
        <v>4845</v>
      </c>
      <c r="G1175" t="s">
        <v>4846</v>
      </c>
      <c r="H1175" t="s">
        <v>4414</v>
      </c>
      <c r="I1175" t="s">
        <v>4847</v>
      </c>
      <c r="K1175">
        <f t="shared" si="91"/>
        <v>0</v>
      </c>
      <c r="L1175">
        <f t="shared" si="92"/>
        <v>0</v>
      </c>
      <c r="M1175">
        <f t="shared" si="93"/>
        <v>0</v>
      </c>
      <c r="N1175">
        <f t="shared" si="94"/>
        <v>0</v>
      </c>
      <c r="O1175">
        <f t="shared" si="95"/>
        <v>0</v>
      </c>
    </row>
    <row r="1176" spans="1:15">
      <c r="A1176" t="s">
        <v>4848</v>
      </c>
      <c r="B1176" t="s">
        <v>4849</v>
      </c>
      <c r="C1176" t="s">
        <v>4414</v>
      </c>
      <c r="D1176" t="s">
        <v>4850</v>
      </c>
      <c r="F1176" t="s">
        <v>4848</v>
      </c>
      <c r="G1176" t="s">
        <v>4849</v>
      </c>
      <c r="H1176" t="s">
        <v>4414</v>
      </c>
      <c r="I1176" t="s">
        <v>4850</v>
      </c>
      <c r="K1176">
        <f t="shared" si="91"/>
        <v>0</v>
      </c>
      <c r="L1176">
        <f t="shared" si="92"/>
        <v>0</v>
      </c>
      <c r="M1176">
        <f t="shared" si="93"/>
        <v>0</v>
      </c>
      <c r="N1176">
        <f t="shared" si="94"/>
        <v>0</v>
      </c>
      <c r="O1176">
        <f t="shared" si="95"/>
        <v>0</v>
      </c>
    </row>
    <row r="1177" spans="1:15">
      <c r="A1177" t="s">
        <v>4851</v>
      </c>
      <c r="B1177" t="s">
        <v>4852</v>
      </c>
      <c r="C1177" t="s">
        <v>4414</v>
      </c>
      <c r="D1177" t="s">
        <v>4853</v>
      </c>
      <c r="F1177" t="s">
        <v>4851</v>
      </c>
      <c r="G1177" t="s">
        <v>4852</v>
      </c>
      <c r="H1177" t="s">
        <v>4414</v>
      </c>
      <c r="I1177" t="s">
        <v>4853</v>
      </c>
      <c r="K1177">
        <f t="shared" si="91"/>
        <v>0</v>
      </c>
      <c r="L1177">
        <f t="shared" si="92"/>
        <v>0</v>
      </c>
      <c r="M1177">
        <f t="shared" si="93"/>
        <v>0</v>
      </c>
      <c r="N1177">
        <f t="shared" si="94"/>
        <v>0</v>
      </c>
      <c r="O1177">
        <f t="shared" si="95"/>
        <v>0</v>
      </c>
    </row>
    <row r="1178" spans="1:15">
      <c r="A1178" t="s">
        <v>4854</v>
      </c>
      <c r="B1178" t="s">
        <v>4855</v>
      </c>
      <c r="C1178" t="s">
        <v>4414</v>
      </c>
      <c r="D1178" t="s">
        <v>4856</v>
      </c>
      <c r="F1178" t="s">
        <v>4854</v>
      </c>
      <c r="G1178" t="s">
        <v>4855</v>
      </c>
      <c r="H1178" t="s">
        <v>4414</v>
      </c>
      <c r="I1178" t="s">
        <v>4856</v>
      </c>
      <c r="K1178">
        <f t="shared" si="91"/>
        <v>0</v>
      </c>
      <c r="L1178">
        <f t="shared" si="92"/>
        <v>0</v>
      </c>
      <c r="M1178">
        <f t="shared" si="93"/>
        <v>0</v>
      </c>
      <c r="N1178">
        <f t="shared" si="94"/>
        <v>0</v>
      </c>
      <c r="O1178">
        <f t="shared" si="95"/>
        <v>0</v>
      </c>
    </row>
    <row r="1179" spans="1:15">
      <c r="A1179" t="s">
        <v>4857</v>
      </c>
      <c r="B1179" t="s">
        <v>4858</v>
      </c>
      <c r="C1179" t="s">
        <v>4414</v>
      </c>
      <c r="D1179" t="s">
        <v>4859</v>
      </c>
      <c r="F1179" t="s">
        <v>4857</v>
      </c>
      <c r="G1179" t="s">
        <v>4858</v>
      </c>
      <c r="H1179" t="s">
        <v>4414</v>
      </c>
      <c r="I1179" t="s">
        <v>4859</v>
      </c>
      <c r="K1179">
        <f t="shared" si="91"/>
        <v>0</v>
      </c>
      <c r="L1179">
        <f t="shared" si="92"/>
        <v>0</v>
      </c>
      <c r="M1179">
        <f t="shared" si="93"/>
        <v>0</v>
      </c>
      <c r="N1179">
        <f t="shared" si="94"/>
        <v>0</v>
      </c>
      <c r="O1179">
        <f t="shared" si="95"/>
        <v>0</v>
      </c>
    </row>
    <row r="1180" spans="1:15">
      <c r="A1180" t="s">
        <v>4860</v>
      </c>
      <c r="B1180" t="s">
        <v>4861</v>
      </c>
      <c r="C1180" t="s">
        <v>4414</v>
      </c>
      <c r="D1180" t="s">
        <v>4862</v>
      </c>
      <c r="F1180" t="s">
        <v>4860</v>
      </c>
      <c r="G1180" t="s">
        <v>4861</v>
      </c>
      <c r="H1180" t="s">
        <v>4414</v>
      </c>
      <c r="I1180" t="s">
        <v>4862</v>
      </c>
      <c r="K1180">
        <f t="shared" si="91"/>
        <v>0</v>
      </c>
      <c r="L1180">
        <f t="shared" si="92"/>
        <v>0</v>
      </c>
      <c r="M1180">
        <f t="shared" si="93"/>
        <v>0</v>
      </c>
      <c r="N1180">
        <f t="shared" si="94"/>
        <v>0</v>
      </c>
      <c r="O1180">
        <f t="shared" si="95"/>
        <v>0</v>
      </c>
    </row>
    <row r="1181" spans="1:15">
      <c r="A1181" t="s">
        <v>4863</v>
      </c>
      <c r="B1181" t="s">
        <v>4864</v>
      </c>
      <c r="C1181" t="s">
        <v>4414</v>
      </c>
      <c r="D1181" t="s">
        <v>4865</v>
      </c>
      <c r="F1181" t="s">
        <v>4863</v>
      </c>
      <c r="G1181" t="s">
        <v>4864</v>
      </c>
      <c r="H1181" t="s">
        <v>4414</v>
      </c>
      <c r="I1181" t="s">
        <v>4865</v>
      </c>
      <c r="K1181">
        <f t="shared" si="91"/>
        <v>0</v>
      </c>
      <c r="L1181">
        <f t="shared" si="92"/>
        <v>0</v>
      </c>
      <c r="M1181">
        <f t="shared" si="93"/>
        <v>0</v>
      </c>
      <c r="N1181">
        <f t="shared" si="94"/>
        <v>0</v>
      </c>
      <c r="O1181">
        <f t="shared" si="95"/>
        <v>0</v>
      </c>
    </row>
    <row r="1182" spans="1:15">
      <c r="A1182" t="s">
        <v>4866</v>
      </c>
      <c r="B1182" t="s">
        <v>4867</v>
      </c>
      <c r="C1182" t="s">
        <v>4414</v>
      </c>
      <c r="D1182" t="s">
        <v>4868</v>
      </c>
      <c r="F1182" t="s">
        <v>4866</v>
      </c>
      <c r="G1182" t="s">
        <v>4867</v>
      </c>
      <c r="H1182" t="s">
        <v>4414</v>
      </c>
      <c r="I1182" t="s">
        <v>4868</v>
      </c>
      <c r="K1182">
        <f t="shared" si="91"/>
        <v>0</v>
      </c>
      <c r="L1182">
        <f t="shared" si="92"/>
        <v>0</v>
      </c>
      <c r="M1182">
        <f t="shared" si="93"/>
        <v>0</v>
      </c>
      <c r="N1182">
        <f t="shared" si="94"/>
        <v>0</v>
      </c>
      <c r="O1182">
        <f t="shared" si="95"/>
        <v>0</v>
      </c>
    </row>
    <row r="1183" spans="1:15">
      <c r="A1183" t="s">
        <v>4869</v>
      </c>
      <c r="B1183" t="s">
        <v>4870</v>
      </c>
      <c r="C1183" t="s">
        <v>4414</v>
      </c>
      <c r="D1183" t="s">
        <v>4871</v>
      </c>
      <c r="F1183" t="s">
        <v>4869</v>
      </c>
      <c r="G1183" t="s">
        <v>4870</v>
      </c>
      <c r="H1183" t="s">
        <v>4414</v>
      </c>
      <c r="I1183" t="s">
        <v>4871</v>
      </c>
      <c r="K1183">
        <f t="shared" si="91"/>
        <v>0</v>
      </c>
      <c r="L1183">
        <f t="shared" si="92"/>
        <v>0</v>
      </c>
      <c r="M1183">
        <f t="shared" si="93"/>
        <v>0</v>
      </c>
      <c r="N1183">
        <f t="shared" si="94"/>
        <v>0</v>
      </c>
      <c r="O1183">
        <f t="shared" si="95"/>
        <v>0</v>
      </c>
    </row>
    <row r="1184" spans="1:15">
      <c r="A1184" t="s">
        <v>4872</v>
      </c>
      <c r="B1184" t="s">
        <v>4873</v>
      </c>
      <c r="C1184" t="s">
        <v>4414</v>
      </c>
      <c r="D1184" t="s">
        <v>4874</v>
      </c>
      <c r="F1184" t="s">
        <v>4872</v>
      </c>
      <c r="G1184" t="s">
        <v>4873</v>
      </c>
      <c r="H1184" t="s">
        <v>4414</v>
      </c>
      <c r="I1184" t="s">
        <v>4874</v>
      </c>
      <c r="K1184">
        <f t="shared" si="91"/>
        <v>0</v>
      </c>
      <c r="L1184">
        <f t="shared" si="92"/>
        <v>0</v>
      </c>
      <c r="M1184">
        <f t="shared" si="93"/>
        <v>0</v>
      </c>
      <c r="N1184">
        <f t="shared" si="94"/>
        <v>0</v>
      </c>
      <c r="O1184">
        <f t="shared" si="95"/>
        <v>0</v>
      </c>
    </row>
    <row r="1185" spans="1:15">
      <c r="A1185" t="s">
        <v>4875</v>
      </c>
      <c r="B1185" t="s">
        <v>4876</v>
      </c>
      <c r="C1185" t="s">
        <v>4414</v>
      </c>
      <c r="D1185" t="s">
        <v>4877</v>
      </c>
      <c r="F1185" t="s">
        <v>4875</v>
      </c>
      <c r="G1185" t="s">
        <v>4876</v>
      </c>
      <c r="H1185" t="s">
        <v>4414</v>
      </c>
      <c r="I1185" t="s">
        <v>4877</v>
      </c>
      <c r="K1185">
        <f t="shared" si="91"/>
        <v>0</v>
      </c>
      <c r="L1185">
        <f t="shared" si="92"/>
        <v>0</v>
      </c>
      <c r="M1185">
        <f t="shared" si="93"/>
        <v>0</v>
      </c>
      <c r="N1185">
        <f t="shared" si="94"/>
        <v>0</v>
      </c>
      <c r="O1185">
        <f t="shared" si="95"/>
        <v>0</v>
      </c>
    </row>
    <row r="1186" spans="1:15">
      <c r="A1186" t="s">
        <v>4878</v>
      </c>
      <c r="B1186" t="s">
        <v>4879</v>
      </c>
      <c r="C1186" t="s">
        <v>4414</v>
      </c>
      <c r="D1186" t="s">
        <v>4880</v>
      </c>
      <c r="F1186" t="s">
        <v>4878</v>
      </c>
      <c r="G1186" t="s">
        <v>4879</v>
      </c>
      <c r="H1186" t="s">
        <v>4414</v>
      </c>
      <c r="I1186" t="s">
        <v>4880</v>
      </c>
      <c r="K1186">
        <f t="shared" si="91"/>
        <v>0</v>
      </c>
      <c r="L1186">
        <f t="shared" si="92"/>
        <v>0</v>
      </c>
      <c r="M1186">
        <f t="shared" si="93"/>
        <v>0</v>
      </c>
      <c r="N1186">
        <f t="shared" si="94"/>
        <v>0</v>
      </c>
      <c r="O1186">
        <f t="shared" si="95"/>
        <v>0</v>
      </c>
    </row>
    <row r="1187" spans="1:15">
      <c r="A1187" t="s">
        <v>4881</v>
      </c>
      <c r="B1187" t="s">
        <v>4882</v>
      </c>
      <c r="C1187" t="s">
        <v>4414</v>
      </c>
      <c r="D1187" t="s">
        <v>4883</v>
      </c>
      <c r="F1187" t="s">
        <v>4881</v>
      </c>
      <c r="G1187" t="s">
        <v>4882</v>
      </c>
      <c r="H1187" t="s">
        <v>4414</v>
      </c>
      <c r="I1187" t="s">
        <v>4883</v>
      </c>
      <c r="K1187">
        <f t="shared" si="91"/>
        <v>0</v>
      </c>
      <c r="L1187">
        <f t="shared" si="92"/>
        <v>0</v>
      </c>
      <c r="M1187">
        <f t="shared" si="93"/>
        <v>0</v>
      </c>
      <c r="N1187">
        <f t="shared" si="94"/>
        <v>0</v>
      </c>
      <c r="O1187">
        <f t="shared" si="95"/>
        <v>0</v>
      </c>
    </row>
    <row r="1188" spans="1:15">
      <c r="A1188" t="s">
        <v>4884</v>
      </c>
      <c r="B1188" t="s">
        <v>4885</v>
      </c>
      <c r="C1188" t="s">
        <v>4414</v>
      </c>
      <c r="D1188" t="s">
        <v>4886</v>
      </c>
      <c r="F1188" t="s">
        <v>4884</v>
      </c>
      <c r="G1188" t="s">
        <v>4885</v>
      </c>
      <c r="H1188" t="s">
        <v>4414</v>
      </c>
      <c r="I1188" t="s">
        <v>4886</v>
      </c>
      <c r="K1188">
        <f t="shared" si="91"/>
        <v>0</v>
      </c>
      <c r="L1188">
        <f t="shared" si="92"/>
        <v>0</v>
      </c>
      <c r="M1188">
        <f t="shared" si="93"/>
        <v>0</v>
      </c>
      <c r="N1188">
        <f t="shared" si="94"/>
        <v>0</v>
      </c>
      <c r="O1188">
        <f t="shared" si="95"/>
        <v>0</v>
      </c>
    </row>
    <row r="1189" spans="1:15">
      <c r="A1189" t="s">
        <v>4887</v>
      </c>
      <c r="B1189" t="s">
        <v>4888</v>
      </c>
      <c r="C1189" t="s">
        <v>4414</v>
      </c>
      <c r="D1189" t="s">
        <v>4889</v>
      </c>
      <c r="F1189" t="s">
        <v>4887</v>
      </c>
      <c r="G1189" t="s">
        <v>4888</v>
      </c>
      <c r="H1189" t="s">
        <v>4414</v>
      </c>
      <c r="I1189" t="s">
        <v>4889</v>
      </c>
      <c r="K1189">
        <f t="shared" si="91"/>
        <v>0</v>
      </c>
      <c r="L1189">
        <f t="shared" si="92"/>
        <v>0</v>
      </c>
      <c r="M1189">
        <f t="shared" si="93"/>
        <v>0</v>
      </c>
      <c r="N1189">
        <f t="shared" si="94"/>
        <v>0</v>
      </c>
      <c r="O1189">
        <f t="shared" si="95"/>
        <v>0</v>
      </c>
    </row>
    <row r="1190" spans="1:15">
      <c r="A1190" t="s">
        <v>4890</v>
      </c>
      <c r="B1190" t="s">
        <v>4891</v>
      </c>
      <c r="C1190" t="s">
        <v>4414</v>
      </c>
      <c r="D1190" t="s">
        <v>4892</v>
      </c>
      <c r="F1190" t="s">
        <v>4890</v>
      </c>
      <c r="G1190" t="s">
        <v>4891</v>
      </c>
      <c r="H1190" t="s">
        <v>4414</v>
      </c>
      <c r="I1190" t="s">
        <v>4892</v>
      </c>
      <c r="K1190">
        <f t="shared" si="91"/>
        <v>0</v>
      </c>
      <c r="L1190">
        <f t="shared" si="92"/>
        <v>0</v>
      </c>
      <c r="M1190">
        <f t="shared" si="93"/>
        <v>0</v>
      </c>
      <c r="N1190">
        <f t="shared" si="94"/>
        <v>0</v>
      </c>
      <c r="O1190">
        <f t="shared" si="95"/>
        <v>0</v>
      </c>
    </row>
    <row r="1191" spans="1:15">
      <c r="A1191" t="s">
        <v>4893</v>
      </c>
      <c r="B1191" t="s">
        <v>4894</v>
      </c>
      <c r="C1191" t="s">
        <v>4414</v>
      </c>
      <c r="D1191" t="s">
        <v>4895</v>
      </c>
      <c r="F1191" t="s">
        <v>4893</v>
      </c>
      <c r="G1191" t="s">
        <v>4894</v>
      </c>
      <c r="H1191" t="s">
        <v>4414</v>
      </c>
      <c r="I1191" t="s">
        <v>4895</v>
      </c>
      <c r="K1191">
        <f t="shared" si="91"/>
        <v>0</v>
      </c>
      <c r="L1191">
        <f t="shared" si="92"/>
        <v>0</v>
      </c>
      <c r="M1191">
        <f t="shared" si="93"/>
        <v>0</v>
      </c>
      <c r="N1191">
        <f t="shared" si="94"/>
        <v>0</v>
      </c>
      <c r="O1191">
        <f t="shared" si="95"/>
        <v>0</v>
      </c>
    </row>
    <row r="1192" spans="1:15">
      <c r="A1192" t="s">
        <v>4896</v>
      </c>
      <c r="B1192" t="s">
        <v>4897</v>
      </c>
      <c r="C1192" t="s">
        <v>4414</v>
      </c>
      <c r="D1192" t="s">
        <v>4898</v>
      </c>
      <c r="F1192" t="s">
        <v>4896</v>
      </c>
      <c r="G1192" t="s">
        <v>4897</v>
      </c>
      <c r="H1192" t="s">
        <v>4414</v>
      </c>
      <c r="I1192" t="s">
        <v>4898</v>
      </c>
      <c r="K1192">
        <f t="shared" si="91"/>
        <v>0</v>
      </c>
      <c r="L1192">
        <f t="shared" si="92"/>
        <v>0</v>
      </c>
      <c r="M1192">
        <f t="shared" si="93"/>
        <v>0</v>
      </c>
      <c r="N1192">
        <f t="shared" si="94"/>
        <v>0</v>
      </c>
      <c r="O1192">
        <f t="shared" si="95"/>
        <v>0</v>
      </c>
    </row>
    <row r="1193" spans="1:15">
      <c r="A1193" t="s">
        <v>4899</v>
      </c>
      <c r="B1193" t="s">
        <v>4900</v>
      </c>
      <c r="C1193" t="s">
        <v>4414</v>
      </c>
      <c r="D1193" t="s">
        <v>4901</v>
      </c>
      <c r="F1193" t="s">
        <v>4899</v>
      </c>
      <c r="G1193" t="s">
        <v>4900</v>
      </c>
      <c r="H1193" t="s">
        <v>4414</v>
      </c>
      <c r="I1193" t="s">
        <v>4901</v>
      </c>
      <c r="K1193">
        <f t="shared" si="91"/>
        <v>0</v>
      </c>
      <c r="L1193">
        <f t="shared" si="92"/>
        <v>0</v>
      </c>
      <c r="M1193">
        <f t="shared" si="93"/>
        <v>0</v>
      </c>
      <c r="N1193">
        <f t="shared" si="94"/>
        <v>0</v>
      </c>
      <c r="O1193">
        <f t="shared" si="95"/>
        <v>0</v>
      </c>
    </row>
    <row r="1194" spans="1:15">
      <c r="A1194" t="s">
        <v>4902</v>
      </c>
      <c r="B1194" t="s">
        <v>4903</v>
      </c>
      <c r="C1194" t="s">
        <v>4414</v>
      </c>
      <c r="D1194" t="s">
        <v>4904</v>
      </c>
      <c r="F1194" t="s">
        <v>4902</v>
      </c>
      <c r="G1194" t="s">
        <v>4903</v>
      </c>
      <c r="H1194" t="s">
        <v>4414</v>
      </c>
      <c r="I1194" t="s">
        <v>4904</v>
      </c>
      <c r="K1194">
        <f t="shared" si="91"/>
        <v>0</v>
      </c>
      <c r="L1194">
        <f t="shared" si="92"/>
        <v>0</v>
      </c>
      <c r="M1194">
        <f t="shared" si="93"/>
        <v>0</v>
      </c>
      <c r="N1194">
        <f t="shared" si="94"/>
        <v>0</v>
      </c>
      <c r="O1194">
        <f t="shared" si="95"/>
        <v>0</v>
      </c>
    </row>
    <row r="1195" spans="1:15">
      <c r="A1195" t="s">
        <v>4905</v>
      </c>
      <c r="B1195" t="s">
        <v>4906</v>
      </c>
      <c r="C1195" t="s">
        <v>4414</v>
      </c>
      <c r="D1195" t="s">
        <v>4907</v>
      </c>
      <c r="F1195" t="s">
        <v>4905</v>
      </c>
      <c r="G1195" t="s">
        <v>4906</v>
      </c>
      <c r="H1195" t="s">
        <v>4414</v>
      </c>
      <c r="I1195" t="s">
        <v>4907</v>
      </c>
      <c r="K1195">
        <f t="shared" si="91"/>
        <v>0</v>
      </c>
      <c r="L1195">
        <f t="shared" si="92"/>
        <v>0</v>
      </c>
      <c r="M1195">
        <f t="shared" si="93"/>
        <v>0</v>
      </c>
      <c r="N1195">
        <f t="shared" si="94"/>
        <v>0</v>
      </c>
      <c r="O1195">
        <f t="shared" si="95"/>
        <v>0</v>
      </c>
    </row>
    <row r="1196" spans="1:15">
      <c r="A1196" t="s">
        <v>4908</v>
      </c>
      <c r="B1196" t="s">
        <v>4909</v>
      </c>
      <c r="C1196" t="s">
        <v>4414</v>
      </c>
      <c r="D1196" t="s">
        <v>4910</v>
      </c>
      <c r="F1196" t="s">
        <v>4908</v>
      </c>
      <c r="G1196" t="s">
        <v>4909</v>
      </c>
      <c r="H1196" t="s">
        <v>4414</v>
      </c>
      <c r="I1196" t="s">
        <v>4910</v>
      </c>
      <c r="K1196">
        <f t="shared" si="91"/>
        <v>0</v>
      </c>
      <c r="L1196">
        <f t="shared" si="92"/>
        <v>0</v>
      </c>
      <c r="M1196">
        <f t="shared" si="93"/>
        <v>0</v>
      </c>
      <c r="N1196">
        <f t="shared" si="94"/>
        <v>0</v>
      </c>
      <c r="O1196">
        <f t="shared" si="95"/>
        <v>0</v>
      </c>
    </row>
    <row r="1197" spans="1:15">
      <c r="A1197" t="s">
        <v>4911</v>
      </c>
      <c r="B1197" t="s">
        <v>4912</v>
      </c>
      <c r="C1197" t="s">
        <v>4414</v>
      </c>
      <c r="D1197" t="s">
        <v>4913</v>
      </c>
      <c r="F1197" t="s">
        <v>4911</v>
      </c>
      <c r="G1197" t="s">
        <v>4912</v>
      </c>
      <c r="H1197" t="s">
        <v>4414</v>
      </c>
      <c r="I1197" t="s">
        <v>4913</v>
      </c>
      <c r="K1197">
        <f t="shared" si="91"/>
        <v>0</v>
      </c>
      <c r="L1197">
        <f t="shared" si="92"/>
        <v>0</v>
      </c>
      <c r="M1197">
        <f t="shared" si="93"/>
        <v>0</v>
      </c>
      <c r="N1197">
        <f t="shared" si="94"/>
        <v>0</v>
      </c>
      <c r="O1197">
        <f t="shared" si="95"/>
        <v>0</v>
      </c>
    </row>
    <row r="1198" spans="1:15">
      <c r="A1198" t="s">
        <v>4914</v>
      </c>
      <c r="B1198" t="s">
        <v>4915</v>
      </c>
      <c r="C1198" t="s">
        <v>4414</v>
      </c>
      <c r="D1198" t="s">
        <v>4916</v>
      </c>
      <c r="F1198" t="s">
        <v>4914</v>
      </c>
      <c r="G1198" t="s">
        <v>4915</v>
      </c>
      <c r="H1198" t="s">
        <v>4414</v>
      </c>
      <c r="I1198" t="s">
        <v>4916</v>
      </c>
      <c r="K1198">
        <f t="shared" si="91"/>
        <v>0</v>
      </c>
      <c r="L1198">
        <f t="shared" si="92"/>
        <v>0</v>
      </c>
      <c r="M1198">
        <f t="shared" si="93"/>
        <v>0</v>
      </c>
      <c r="N1198">
        <f t="shared" si="94"/>
        <v>0</v>
      </c>
      <c r="O1198">
        <f t="shared" si="95"/>
        <v>0</v>
      </c>
    </row>
    <row r="1199" spans="1:15">
      <c r="A1199" t="s">
        <v>4917</v>
      </c>
      <c r="B1199" t="s">
        <v>4918</v>
      </c>
      <c r="C1199" t="s">
        <v>4414</v>
      </c>
      <c r="D1199" t="s">
        <v>4919</v>
      </c>
      <c r="F1199" t="s">
        <v>4917</v>
      </c>
      <c r="G1199" t="s">
        <v>4918</v>
      </c>
      <c r="H1199" t="s">
        <v>4414</v>
      </c>
      <c r="I1199" t="s">
        <v>4919</v>
      </c>
      <c r="K1199">
        <f t="shared" si="91"/>
        <v>0</v>
      </c>
      <c r="L1199">
        <f t="shared" si="92"/>
        <v>0</v>
      </c>
      <c r="M1199">
        <f t="shared" si="93"/>
        <v>0</v>
      </c>
      <c r="N1199">
        <f t="shared" si="94"/>
        <v>0</v>
      </c>
      <c r="O1199">
        <f t="shared" si="95"/>
        <v>0</v>
      </c>
    </row>
    <row r="1200" spans="1:15">
      <c r="A1200" t="s">
        <v>4920</v>
      </c>
      <c r="B1200" t="s">
        <v>4921</v>
      </c>
      <c r="C1200" t="s">
        <v>4414</v>
      </c>
      <c r="D1200" t="s">
        <v>4922</v>
      </c>
      <c r="F1200" t="s">
        <v>4920</v>
      </c>
      <c r="G1200" t="s">
        <v>4921</v>
      </c>
      <c r="H1200" t="s">
        <v>4414</v>
      </c>
      <c r="I1200" t="s">
        <v>4922</v>
      </c>
      <c r="K1200">
        <f t="shared" si="91"/>
        <v>0</v>
      </c>
      <c r="L1200">
        <f t="shared" si="92"/>
        <v>0</v>
      </c>
      <c r="M1200">
        <f t="shared" si="93"/>
        <v>0</v>
      </c>
      <c r="N1200">
        <f t="shared" si="94"/>
        <v>0</v>
      </c>
      <c r="O1200">
        <f t="shared" si="95"/>
        <v>0</v>
      </c>
    </row>
    <row r="1201" spans="1:15">
      <c r="A1201" t="s">
        <v>4923</v>
      </c>
      <c r="B1201" t="s">
        <v>4924</v>
      </c>
      <c r="C1201" t="s">
        <v>4414</v>
      </c>
      <c r="D1201" t="s">
        <v>4925</v>
      </c>
      <c r="F1201" t="s">
        <v>4923</v>
      </c>
      <c r="G1201" t="s">
        <v>4924</v>
      </c>
      <c r="H1201" t="s">
        <v>4414</v>
      </c>
      <c r="I1201" t="s">
        <v>4925</v>
      </c>
      <c r="K1201">
        <f t="shared" si="91"/>
        <v>0</v>
      </c>
      <c r="L1201">
        <f t="shared" si="92"/>
        <v>0</v>
      </c>
      <c r="M1201">
        <f t="shared" si="93"/>
        <v>0</v>
      </c>
      <c r="N1201">
        <f t="shared" si="94"/>
        <v>0</v>
      </c>
      <c r="O1201">
        <f t="shared" si="95"/>
        <v>0</v>
      </c>
    </row>
    <row r="1202" spans="1:15">
      <c r="A1202" t="s">
        <v>4926</v>
      </c>
      <c r="B1202" t="s">
        <v>4927</v>
      </c>
      <c r="C1202" t="s">
        <v>4414</v>
      </c>
      <c r="D1202" t="s">
        <v>4928</v>
      </c>
      <c r="F1202" t="s">
        <v>4926</v>
      </c>
      <c r="G1202" t="s">
        <v>4927</v>
      </c>
      <c r="H1202" t="s">
        <v>4414</v>
      </c>
      <c r="I1202" t="s">
        <v>4928</v>
      </c>
      <c r="K1202">
        <f t="shared" si="91"/>
        <v>0</v>
      </c>
      <c r="L1202">
        <f t="shared" si="92"/>
        <v>0</v>
      </c>
      <c r="M1202">
        <f t="shared" si="93"/>
        <v>0</v>
      </c>
      <c r="N1202">
        <f t="shared" si="94"/>
        <v>0</v>
      </c>
      <c r="O1202">
        <f t="shared" si="95"/>
        <v>0</v>
      </c>
    </row>
    <row r="1203" spans="1:15">
      <c r="A1203" t="s">
        <v>4929</v>
      </c>
      <c r="B1203" t="s">
        <v>4930</v>
      </c>
      <c r="C1203" t="s">
        <v>4414</v>
      </c>
      <c r="D1203" t="s">
        <v>4931</v>
      </c>
      <c r="F1203" t="s">
        <v>4929</v>
      </c>
      <c r="G1203" t="s">
        <v>4930</v>
      </c>
      <c r="H1203" t="s">
        <v>4414</v>
      </c>
      <c r="I1203" t="s">
        <v>4931</v>
      </c>
      <c r="K1203">
        <f t="shared" si="91"/>
        <v>0</v>
      </c>
      <c r="L1203">
        <f t="shared" si="92"/>
        <v>0</v>
      </c>
      <c r="M1203">
        <f t="shared" si="93"/>
        <v>0</v>
      </c>
      <c r="N1203">
        <f t="shared" si="94"/>
        <v>0</v>
      </c>
      <c r="O1203">
        <f t="shared" si="95"/>
        <v>0</v>
      </c>
    </row>
    <row r="1204" spans="1:15">
      <c r="A1204" t="s">
        <v>4932</v>
      </c>
      <c r="B1204" t="s">
        <v>4933</v>
      </c>
      <c r="C1204" t="s">
        <v>4414</v>
      </c>
      <c r="D1204" t="s">
        <v>4934</v>
      </c>
      <c r="F1204" t="s">
        <v>4932</v>
      </c>
      <c r="G1204" t="s">
        <v>4933</v>
      </c>
      <c r="H1204" t="s">
        <v>4414</v>
      </c>
      <c r="I1204" t="s">
        <v>4934</v>
      </c>
      <c r="K1204">
        <f t="shared" si="91"/>
        <v>0</v>
      </c>
      <c r="L1204">
        <f t="shared" si="92"/>
        <v>0</v>
      </c>
      <c r="M1204">
        <f t="shared" si="93"/>
        <v>0</v>
      </c>
      <c r="N1204">
        <f t="shared" si="94"/>
        <v>0</v>
      </c>
      <c r="O1204">
        <f t="shared" si="95"/>
        <v>0</v>
      </c>
    </row>
    <row r="1205" spans="1:15">
      <c r="A1205" t="s">
        <v>4935</v>
      </c>
      <c r="B1205" t="s">
        <v>4936</v>
      </c>
      <c r="C1205" t="s">
        <v>4414</v>
      </c>
      <c r="D1205" t="s">
        <v>4937</v>
      </c>
      <c r="F1205" t="s">
        <v>4935</v>
      </c>
      <c r="G1205" t="s">
        <v>4936</v>
      </c>
      <c r="H1205" t="s">
        <v>4414</v>
      </c>
      <c r="I1205" t="s">
        <v>4937</v>
      </c>
      <c r="K1205">
        <f t="shared" si="91"/>
        <v>0</v>
      </c>
      <c r="L1205">
        <f t="shared" si="92"/>
        <v>0</v>
      </c>
      <c r="M1205">
        <f t="shared" si="93"/>
        <v>0</v>
      </c>
      <c r="N1205">
        <f t="shared" si="94"/>
        <v>0</v>
      </c>
      <c r="O1205">
        <f t="shared" si="95"/>
        <v>0</v>
      </c>
    </row>
    <row r="1206" spans="1:15">
      <c r="A1206" t="s">
        <v>4938</v>
      </c>
      <c r="B1206" t="s">
        <v>4939</v>
      </c>
      <c r="C1206" t="s">
        <v>4414</v>
      </c>
      <c r="D1206" t="s">
        <v>4940</v>
      </c>
      <c r="F1206" t="s">
        <v>4938</v>
      </c>
      <c r="G1206" t="s">
        <v>4939</v>
      </c>
      <c r="H1206" t="s">
        <v>4414</v>
      </c>
      <c r="I1206" t="s">
        <v>4940</v>
      </c>
      <c r="K1206">
        <f t="shared" si="91"/>
        <v>0</v>
      </c>
      <c r="L1206">
        <f t="shared" si="92"/>
        <v>0</v>
      </c>
      <c r="M1206">
        <f t="shared" si="93"/>
        <v>0</v>
      </c>
      <c r="N1206">
        <f t="shared" si="94"/>
        <v>0</v>
      </c>
      <c r="O1206">
        <f t="shared" si="95"/>
        <v>0</v>
      </c>
    </row>
    <row r="1207" spans="1:15">
      <c r="A1207" t="s">
        <v>4941</v>
      </c>
      <c r="B1207" t="s">
        <v>4942</v>
      </c>
      <c r="C1207" t="s">
        <v>4414</v>
      </c>
      <c r="D1207" t="s">
        <v>4943</v>
      </c>
      <c r="F1207" t="s">
        <v>4941</v>
      </c>
      <c r="G1207" t="s">
        <v>4942</v>
      </c>
      <c r="H1207" t="s">
        <v>4414</v>
      </c>
      <c r="I1207" t="s">
        <v>4943</v>
      </c>
      <c r="K1207">
        <f t="shared" si="91"/>
        <v>0</v>
      </c>
      <c r="L1207">
        <f t="shared" si="92"/>
        <v>0</v>
      </c>
      <c r="M1207">
        <f t="shared" si="93"/>
        <v>0</v>
      </c>
      <c r="N1207">
        <f t="shared" si="94"/>
        <v>0</v>
      </c>
      <c r="O1207">
        <f t="shared" si="95"/>
        <v>0</v>
      </c>
    </row>
    <row r="1208" spans="1:15">
      <c r="A1208" t="s">
        <v>4944</v>
      </c>
      <c r="B1208" t="s">
        <v>4945</v>
      </c>
      <c r="C1208" t="s">
        <v>4414</v>
      </c>
      <c r="D1208" t="s">
        <v>4946</v>
      </c>
      <c r="F1208" t="s">
        <v>4944</v>
      </c>
      <c r="G1208" t="s">
        <v>4945</v>
      </c>
      <c r="H1208" t="s">
        <v>4414</v>
      </c>
      <c r="I1208" t="s">
        <v>4946</v>
      </c>
      <c r="K1208">
        <f t="shared" si="91"/>
        <v>0</v>
      </c>
      <c r="L1208">
        <f t="shared" si="92"/>
        <v>0</v>
      </c>
      <c r="M1208">
        <f t="shared" si="93"/>
        <v>0</v>
      </c>
      <c r="N1208">
        <f t="shared" si="94"/>
        <v>0</v>
      </c>
      <c r="O1208">
        <f t="shared" si="95"/>
        <v>0</v>
      </c>
    </row>
    <row r="1209" spans="1:15">
      <c r="A1209" t="s">
        <v>4947</v>
      </c>
      <c r="B1209" t="s">
        <v>4948</v>
      </c>
      <c r="C1209" t="s">
        <v>4414</v>
      </c>
      <c r="D1209" t="s">
        <v>4949</v>
      </c>
      <c r="F1209" t="s">
        <v>4947</v>
      </c>
      <c r="G1209" t="s">
        <v>4948</v>
      </c>
      <c r="H1209" t="s">
        <v>4414</v>
      </c>
      <c r="I1209" t="s">
        <v>4949</v>
      </c>
      <c r="K1209">
        <f t="shared" si="91"/>
        <v>0</v>
      </c>
      <c r="L1209">
        <f t="shared" si="92"/>
        <v>0</v>
      </c>
      <c r="M1209">
        <f t="shared" si="93"/>
        <v>0</v>
      </c>
      <c r="N1209">
        <f t="shared" si="94"/>
        <v>0</v>
      </c>
      <c r="O1209">
        <f t="shared" si="95"/>
        <v>0</v>
      </c>
    </row>
    <row r="1210" spans="1:15">
      <c r="A1210" t="s">
        <v>4950</v>
      </c>
      <c r="B1210" t="s">
        <v>4951</v>
      </c>
      <c r="C1210" t="s">
        <v>4414</v>
      </c>
      <c r="D1210" t="s">
        <v>4952</v>
      </c>
      <c r="F1210" t="s">
        <v>4950</v>
      </c>
      <c r="G1210" t="s">
        <v>4951</v>
      </c>
      <c r="H1210" t="s">
        <v>4414</v>
      </c>
      <c r="I1210" t="s">
        <v>4952</v>
      </c>
      <c r="K1210">
        <f t="shared" si="91"/>
        <v>0</v>
      </c>
      <c r="L1210">
        <f t="shared" si="92"/>
        <v>0</v>
      </c>
      <c r="M1210">
        <f t="shared" si="93"/>
        <v>0</v>
      </c>
      <c r="N1210">
        <f t="shared" si="94"/>
        <v>0</v>
      </c>
      <c r="O1210">
        <f t="shared" si="95"/>
        <v>0</v>
      </c>
    </row>
    <row r="1211" spans="1:15">
      <c r="A1211" t="s">
        <v>4953</v>
      </c>
      <c r="B1211" t="s">
        <v>4954</v>
      </c>
      <c r="C1211" t="s">
        <v>4414</v>
      </c>
      <c r="D1211" t="s">
        <v>4955</v>
      </c>
      <c r="F1211" t="s">
        <v>4953</v>
      </c>
      <c r="G1211" t="s">
        <v>4954</v>
      </c>
      <c r="H1211" t="s">
        <v>4414</v>
      </c>
      <c r="I1211" t="s">
        <v>4955</v>
      </c>
      <c r="K1211">
        <f t="shared" si="91"/>
        <v>0</v>
      </c>
      <c r="L1211">
        <f t="shared" si="92"/>
        <v>0</v>
      </c>
      <c r="M1211">
        <f t="shared" si="93"/>
        <v>0</v>
      </c>
      <c r="N1211">
        <f t="shared" si="94"/>
        <v>0</v>
      </c>
      <c r="O1211">
        <f t="shared" si="95"/>
        <v>0</v>
      </c>
    </row>
    <row r="1212" spans="1:15">
      <c r="A1212" t="s">
        <v>4956</v>
      </c>
      <c r="B1212" t="s">
        <v>4957</v>
      </c>
      <c r="C1212" t="s">
        <v>4414</v>
      </c>
      <c r="D1212" t="s">
        <v>4958</v>
      </c>
      <c r="F1212" t="s">
        <v>4956</v>
      </c>
      <c r="G1212" t="s">
        <v>4957</v>
      </c>
      <c r="H1212" t="s">
        <v>4414</v>
      </c>
      <c r="I1212" t="s">
        <v>4958</v>
      </c>
      <c r="K1212">
        <f t="shared" si="91"/>
        <v>0</v>
      </c>
      <c r="L1212">
        <f t="shared" si="92"/>
        <v>0</v>
      </c>
      <c r="M1212">
        <f t="shared" si="93"/>
        <v>0</v>
      </c>
      <c r="N1212">
        <f t="shared" si="94"/>
        <v>0</v>
      </c>
      <c r="O1212">
        <f t="shared" si="95"/>
        <v>0</v>
      </c>
    </row>
    <row r="1213" spans="1:15">
      <c r="A1213" t="s">
        <v>4959</v>
      </c>
      <c r="B1213" t="s">
        <v>4960</v>
      </c>
      <c r="C1213" t="s">
        <v>4414</v>
      </c>
      <c r="D1213" t="s">
        <v>4961</v>
      </c>
      <c r="F1213" t="s">
        <v>4959</v>
      </c>
      <c r="G1213" t="s">
        <v>4960</v>
      </c>
      <c r="H1213" t="s">
        <v>4414</v>
      </c>
      <c r="I1213" t="s">
        <v>4961</v>
      </c>
      <c r="K1213">
        <f t="shared" si="91"/>
        <v>0</v>
      </c>
      <c r="L1213">
        <f t="shared" si="92"/>
        <v>0</v>
      </c>
      <c r="M1213">
        <f t="shared" si="93"/>
        <v>0</v>
      </c>
      <c r="N1213">
        <f t="shared" si="94"/>
        <v>0</v>
      </c>
      <c r="O1213">
        <f t="shared" si="95"/>
        <v>0</v>
      </c>
    </row>
    <row r="1214" spans="1:15">
      <c r="A1214" t="s">
        <v>4962</v>
      </c>
      <c r="B1214" t="s">
        <v>4963</v>
      </c>
      <c r="C1214" t="s">
        <v>4414</v>
      </c>
      <c r="D1214" t="s">
        <v>4964</v>
      </c>
      <c r="F1214" t="s">
        <v>4962</v>
      </c>
      <c r="G1214" t="s">
        <v>4963</v>
      </c>
      <c r="H1214" t="s">
        <v>4414</v>
      </c>
      <c r="I1214" t="s">
        <v>4964</v>
      </c>
      <c r="K1214">
        <f t="shared" si="91"/>
        <v>0</v>
      </c>
      <c r="L1214">
        <f t="shared" si="92"/>
        <v>0</v>
      </c>
      <c r="M1214">
        <f t="shared" si="93"/>
        <v>0</v>
      </c>
      <c r="N1214">
        <f t="shared" si="94"/>
        <v>0</v>
      </c>
      <c r="O1214">
        <f t="shared" si="95"/>
        <v>0</v>
      </c>
    </row>
    <row r="1215" spans="1:15">
      <c r="A1215" t="s">
        <v>4965</v>
      </c>
      <c r="B1215" t="s">
        <v>4966</v>
      </c>
      <c r="C1215" t="s">
        <v>4414</v>
      </c>
      <c r="D1215" t="s">
        <v>4967</v>
      </c>
      <c r="F1215" t="s">
        <v>4965</v>
      </c>
      <c r="G1215" t="s">
        <v>4966</v>
      </c>
      <c r="H1215" t="s">
        <v>4414</v>
      </c>
      <c r="I1215" t="s">
        <v>4967</v>
      </c>
      <c r="K1215">
        <f t="shared" si="91"/>
        <v>0</v>
      </c>
      <c r="L1215">
        <f t="shared" si="92"/>
        <v>0</v>
      </c>
      <c r="M1215">
        <f t="shared" si="93"/>
        <v>0</v>
      </c>
      <c r="N1215">
        <f t="shared" si="94"/>
        <v>0</v>
      </c>
      <c r="O1215">
        <f t="shared" si="95"/>
        <v>0</v>
      </c>
    </row>
    <row r="1216" spans="1:15">
      <c r="A1216" t="s">
        <v>4968</v>
      </c>
      <c r="B1216" t="s">
        <v>4969</v>
      </c>
      <c r="C1216" t="s">
        <v>4414</v>
      </c>
      <c r="D1216" t="s">
        <v>4970</v>
      </c>
      <c r="F1216" t="s">
        <v>4968</v>
      </c>
      <c r="G1216" t="s">
        <v>4969</v>
      </c>
      <c r="H1216" t="s">
        <v>4414</v>
      </c>
      <c r="I1216" t="s">
        <v>4970</v>
      </c>
      <c r="K1216">
        <f t="shared" si="91"/>
        <v>0</v>
      </c>
      <c r="L1216">
        <f t="shared" si="92"/>
        <v>0</v>
      </c>
      <c r="M1216">
        <f t="shared" si="93"/>
        <v>0</v>
      </c>
      <c r="N1216">
        <f t="shared" si="94"/>
        <v>0</v>
      </c>
      <c r="O1216">
        <f t="shared" si="95"/>
        <v>0</v>
      </c>
    </row>
    <row r="1217" spans="1:15">
      <c r="A1217" t="s">
        <v>4971</v>
      </c>
      <c r="B1217" t="s">
        <v>4972</v>
      </c>
      <c r="C1217" t="s">
        <v>4414</v>
      </c>
      <c r="D1217" t="s">
        <v>4973</v>
      </c>
      <c r="F1217" t="s">
        <v>4971</v>
      </c>
      <c r="G1217" t="s">
        <v>4972</v>
      </c>
      <c r="H1217" t="s">
        <v>4414</v>
      </c>
      <c r="I1217" t="s">
        <v>4973</v>
      </c>
      <c r="K1217">
        <f t="shared" si="91"/>
        <v>0</v>
      </c>
      <c r="L1217">
        <f t="shared" si="92"/>
        <v>0</v>
      </c>
      <c r="M1217">
        <f t="shared" si="93"/>
        <v>0</v>
      </c>
      <c r="N1217">
        <f t="shared" si="94"/>
        <v>0</v>
      </c>
      <c r="O1217">
        <f t="shared" si="95"/>
        <v>0</v>
      </c>
    </row>
    <row r="1218" spans="1:15">
      <c r="A1218" t="s">
        <v>4974</v>
      </c>
      <c r="B1218" t="s">
        <v>4975</v>
      </c>
      <c r="C1218" t="s">
        <v>4414</v>
      </c>
      <c r="D1218" t="s">
        <v>4976</v>
      </c>
      <c r="F1218" t="s">
        <v>4974</v>
      </c>
      <c r="G1218" t="s">
        <v>4975</v>
      </c>
      <c r="H1218" t="s">
        <v>4414</v>
      </c>
      <c r="I1218" t="s">
        <v>4976</v>
      </c>
      <c r="K1218">
        <f t="shared" ref="K1218:K1281" si="96">IF(A1218&lt;&gt;F1218,1,0)</f>
        <v>0</v>
      </c>
      <c r="L1218">
        <f t="shared" ref="L1218:L1281" si="97">IF(B1218&lt;&gt;G1218,1,0)</f>
        <v>0</v>
      </c>
      <c r="M1218">
        <f t="shared" ref="M1218:M1281" si="98">IF(C1218&lt;&gt;H1218,1,0)</f>
        <v>0</v>
      </c>
      <c r="N1218">
        <f t="shared" ref="N1218:N1281" si="99">IF(D1218&lt;&gt;I1218,1,0)</f>
        <v>0</v>
      </c>
      <c r="O1218">
        <f t="shared" ref="O1218:O1281" si="100">IF(E1218&lt;&gt;J1218,1,0)</f>
        <v>0</v>
      </c>
    </row>
    <row r="1219" spans="1:15">
      <c r="A1219" t="s">
        <v>4977</v>
      </c>
      <c r="B1219" t="s">
        <v>4978</v>
      </c>
      <c r="C1219" t="s">
        <v>4414</v>
      </c>
      <c r="D1219" t="s">
        <v>4979</v>
      </c>
      <c r="F1219" t="s">
        <v>4977</v>
      </c>
      <c r="G1219" t="s">
        <v>4978</v>
      </c>
      <c r="H1219" t="s">
        <v>4414</v>
      </c>
      <c r="I1219" t="s">
        <v>4979</v>
      </c>
      <c r="K1219">
        <f t="shared" si="96"/>
        <v>0</v>
      </c>
      <c r="L1219">
        <f t="shared" si="97"/>
        <v>0</v>
      </c>
      <c r="M1219">
        <f t="shared" si="98"/>
        <v>0</v>
      </c>
      <c r="N1219">
        <f t="shared" si="99"/>
        <v>0</v>
      </c>
      <c r="O1219">
        <f t="shared" si="100"/>
        <v>0</v>
      </c>
    </row>
    <row r="1220" spans="1:15">
      <c r="A1220" t="s">
        <v>4980</v>
      </c>
      <c r="B1220" t="s">
        <v>4981</v>
      </c>
      <c r="C1220" t="s">
        <v>4414</v>
      </c>
      <c r="D1220" t="s">
        <v>4982</v>
      </c>
      <c r="F1220" t="s">
        <v>4980</v>
      </c>
      <c r="G1220" t="s">
        <v>4981</v>
      </c>
      <c r="H1220" t="s">
        <v>4414</v>
      </c>
      <c r="I1220" t="s">
        <v>4982</v>
      </c>
      <c r="K1220">
        <f t="shared" si="96"/>
        <v>0</v>
      </c>
      <c r="L1220">
        <f t="shared" si="97"/>
        <v>0</v>
      </c>
      <c r="M1220">
        <f t="shared" si="98"/>
        <v>0</v>
      </c>
      <c r="N1220">
        <f t="shared" si="99"/>
        <v>0</v>
      </c>
      <c r="O1220">
        <f t="shared" si="100"/>
        <v>0</v>
      </c>
    </row>
    <row r="1221" spans="1:15">
      <c r="A1221" t="s">
        <v>4983</v>
      </c>
      <c r="B1221" t="s">
        <v>4984</v>
      </c>
      <c r="C1221" t="s">
        <v>4414</v>
      </c>
      <c r="D1221" t="s">
        <v>4985</v>
      </c>
      <c r="F1221" t="s">
        <v>4983</v>
      </c>
      <c r="G1221" t="s">
        <v>4984</v>
      </c>
      <c r="H1221" t="s">
        <v>4414</v>
      </c>
      <c r="I1221" t="s">
        <v>4985</v>
      </c>
      <c r="K1221">
        <f t="shared" si="96"/>
        <v>0</v>
      </c>
      <c r="L1221">
        <f t="shared" si="97"/>
        <v>0</v>
      </c>
      <c r="M1221">
        <f t="shared" si="98"/>
        <v>0</v>
      </c>
      <c r="N1221">
        <f t="shared" si="99"/>
        <v>0</v>
      </c>
      <c r="O1221">
        <f t="shared" si="100"/>
        <v>0</v>
      </c>
    </row>
    <row r="1222" spans="1:15">
      <c r="A1222" t="s">
        <v>4986</v>
      </c>
      <c r="B1222" t="s">
        <v>4987</v>
      </c>
      <c r="C1222" t="s">
        <v>4414</v>
      </c>
      <c r="D1222" t="s">
        <v>4988</v>
      </c>
      <c r="F1222" t="s">
        <v>4986</v>
      </c>
      <c r="G1222" t="s">
        <v>4987</v>
      </c>
      <c r="H1222" t="s">
        <v>4414</v>
      </c>
      <c r="I1222" t="s">
        <v>4988</v>
      </c>
      <c r="K1222">
        <f t="shared" si="96"/>
        <v>0</v>
      </c>
      <c r="L1222">
        <f t="shared" si="97"/>
        <v>0</v>
      </c>
      <c r="M1222">
        <f t="shared" si="98"/>
        <v>0</v>
      </c>
      <c r="N1222">
        <f t="shared" si="99"/>
        <v>0</v>
      </c>
      <c r="O1222">
        <f t="shared" si="100"/>
        <v>0</v>
      </c>
    </row>
    <row r="1223" spans="1:15">
      <c r="A1223" t="s">
        <v>4989</v>
      </c>
      <c r="B1223" t="s">
        <v>4990</v>
      </c>
      <c r="C1223" t="s">
        <v>4414</v>
      </c>
      <c r="D1223" t="s">
        <v>4991</v>
      </c>
      <c r="F1223" t="s">
        <v>4989</v>
      </c>
      <c r="G1223" t="s">
        <v>4990</v>
      </c>
      <c r="H1223" t="s">
        <v>4414</v>
      </c>
      <c r="I1223" t="s">
        <v>4991</v>
      </c>
      <c r="K1223">
        <f t="shared" si="96"/>
        <v>0</v>
      </c>
      <c r="L1223">
        <f t="shared" si="97"/>
        <v>0</v>
      </c>
      <c r="M1223">
        <f t="shared" si="98"/>
        <v>0</v>
      </c>
      <c r="N1223">
        <f t="shared" si="99"/>
        <v>0</v>
      </c>
      <c r="O1223">
        <f t="shared" si="100"/>
        <v>0</v>
      </c>
    </row>
    <row r="1224" spans="1:15">
      <c r="A1224" t="s">
        <v>4992</v>
      </c>
      <c r="B1224" t="s">
        <v>4993</v>
      </c>
      <c r="C1224" t="s">
        <v>4414</v>
      </c>
      <c r="D1224" t="s">
        <v>4994</v>
      </c>
      <c r="F1224" t="s">
        <v>4992</v>
      </c>
      <c r="G1224" t="s">
        <v>4993</v>
      </c>
      <c r="H1224" t="s">
        <v>4414</v>
      </c>
      <c r="I1224" t="s">
        <v>4994</v>
      </c>
      <c r="K1224">
        <f t="shared" si="96"/>
        <v>0</v>
      </c>
      <c r="L1224">
        <f t="shared" si="97"/>
        <v>0</v>
      </c>
      <c r="M1224">
        <f t="shared" si="98"/>
        <v>0</v>
      </c>
      <c r="N1224">
        <f t="shared" si="99"/>
        <v>0</v>
      </c>
      <c r="O1224">
        <f t="shared" si="100"/>
        <v>0</v>
      </c>
    </row>
    <row r="1225" spans="1:15">
      <c r="A1225" t="s">
        <v>4995</v>
      </c>
      <c r="B1225" t="s">
        <v>4996</v>
      </c>
      <c r="C1225" t="s">
        <v>4414</v>
      </c>
      <c r="D1225" t="s">
        <v>4997</v>
      </c>
      <c r="F1225" t="s">
        <v>4995</v>
      </c>
      <c r="G1225" t="s">
        <v>4996</v>
      </c>
      <c r="H1225" t="s">
        <v>4414</v>
      </c>
      <c r="I1225" t="s">
        <v>4997</v>
      </c>
      <c r="K1225">
        <f t="shared" si="96"/>
        <v>0</v>
      </c>
      <c r="L1225">
        <f t="shared" si="97"/>
        <v>0</v>
      </c>
      <c r="M1225">
        <f t="shared" si="98"/>
        <v>0</v>
      </c>
      <c r="N1225">
        <f t="shared" si="99"/>
        <v>0</v>
      </c>
      <c r="O1225">
        <f t="shared" si="100"/>
        <v>0</v>
      </c>
    </row>
    <row r="1226" spans="1:15">
      <c r="A1226" t="s">
        <v>4998</v>
      </c>
      <c r="B1226" t="s">
        <v>4999</v>
      </c>
      <c r="C1226" t="s">
        <v>4414</v>
      </c>
      <c r="D1226" t="s">
        <v>5000</v>
      </c>
      <c r="F1226" t="s">
        <v>4998</v>
      </c>
      <c r="G1226" t="s">
        <v>4999</v>
      </c>
      <c r="H1226" t="s">
        <v>4414</v>
      </c>
      <c r="I1226" t="s">
        <v>5000</v>
      </c>
      <c r="K1226">
        <f t="shared" si="96"/>
        <v>0</v>
      </c>
      <c r="L1226">
        <f t="shared" si="97"/>
        <v>0</v>
      </c>
      <c r="M1226">
        <f t="shared" si="98"/>
        <v>0</v>
      </c>
      <c r="N1226">
        <f t="shared" si="99"/>
        <v>0</v>
      </c>
      <c r="O1226">
        <f t="shared" si="100"/>
        <v>0</v>
      </c>
    </row>
    <row r="1227" spans="1:15">
      <c r="A1227" t="s">
        <v>5001</v>
      </c>
      <c r="B1227" t="s">
        <v>5002</v>
      </c>
      <c r="C1227" t="s">
        <v>4414</v>
      </c>
      <c r="D1227" t="s">
        <v>5003</v>
      </c>
      <c r="F1227" t="s">
        <v>5001</v>
      </c>
      <c r="G1227" t="s">
        <v>5002</v>
      </c>
      <c r="H1227" t="s">
        <v>4414</v>
      </c>
      <c r="I1227" t="s">
        <v>5003</v>
      </c>
      <c r="K1227">
        <f t="shared" si="96"/>
        <v>0</v>
      </c>
      <c r="L1227">
        <f t="shared" si="97"/>
        <v>0</v>
      </c>
      <c r="M1227">
        <f t="shared" si="98"/>
        <v>0</v>
      </c>
      <c r="N1227">
        <f t="shared" si="99"/>
        <v>0</v>
      </c>
      <c r="O1227">
        <f t="shared" si="100"/>
        <v>0</v>
      </c>
    </row>
    <row r="1228" spans="1:15">
      <c r="A1228" t="s">
        <v>5004</v>
      </c>
      <c r="B1228" t="s">
        <v>5005</v>
      </c>
      <c r="C1228" t="s">
        <v>4414</v>
      </c>
      <c r="D1228" t="s">
        <v>5006</v>
      </c>
      <c r="F1228" t="s">
        <v>5004</v>
      </c>
      <c r="G1228" t="s">
        <v>5005</v>
      </c>
      <c r="H1228" t="s">
        <v>4414</v>
      </c>
      <c r="I1228" t="s">
        <v>5006</v>
      </c>
      <c r="K1228">
        <f t="shared" si="96"/>
        <v>0</v>
      </c>
      <c r="L1228">
        <f t="shared" si="97"/>
        <v>0</v>
      </c>
      <c r="M1228">
        <f t="shared" si="98"/>
        <v>0</v>
      </c>
      <c r="N1228">
        <f t="shared" si="99"/>
        <v>0</v>
      </c>
      <c r="O1228">
        <f t="shared" si="100"/>
        <v>0</v>
      </c>
    </row>
    <row r="1229" spans="1:15">
      <c r="A1229" t="s">
        <v>5007</v>
      </c>
      <c r="B1229" t="s">
        <v>5008</v>
      </c>
      <c r="C1229" t="s">
        <v>4414</v>
      </c>
      <c r="D1229" t="s">
        <v>5009</v>
      </c>
      <c r="F1229" t="s">
        <v>5007</v>
      </c>
      <c r="G1229" t="s">
        <v>5008</v>
      </c>
      <c r="H1229" t="s">
        <v>4414</v>
      </c>
      <c r="I1229" t="s">
        <v>5009</v>
      </c>
      <c r="K1229">
        <f t="shared" si="96"/>
        <v>0</v>
      </c>
      <c r="L1229">
        <f t="shared" si="97"/>
        <v>0</v>
      </c>
      <c r="M1229">
        <f t="shared" si="98"/>
        <v>0</v>
      </c>
      <c r="N1229">
        <f t="shared" si="99"/>
        <v>0</v>
      </c>
      <c r="O1229">
        <f t="shared" si="100"/>
        <v>0</v>
      </c>
    </row>
    <row r="1230" spans="1:15">
      <c r="A1230" t="s">
        <v>5010</v>
      </c>
      <c r="B1230" t="s">
        <v>5011</v>
      </c>
      <c r="C1230" t="s">
        <v>4414</v>
      </c>
      <c r="D1230" t="s">
        <v>5012</v>
      </c>
      <c r="F1230" t="s">
        <v>5010</v>
      </c>
      <c r="G1230" t="s">
        <v>5011</v>
      </c>
      <c r="H1230" t="s">
        <v>4414</v>
      </c>
      <c r="I1230" t="s">
        <v>5012</v>
      </c>
      <c r="K1230">
        <f t="shared" si="96"/>
        <v>0</v>
      </c>
      <c r="L1230">
        <f t="shared" si="97"/>
        <v>0</v>
      </c>
      <c r="M1230">
        <f t="shared" si="98"/>
        <v>0</v>
      </c>
      <c r="N1230">
        <f t="shared" si="99"/>
        <v>0</v>
      </c>
      <c r="O1230">
        <f t="shared" si="100"/>
        <v>0</v>
      </c>
    </row>
    <row r="1231" spans="1:15">
      <c r="A1231" t="s">
        <v>5013</v>
      </c>
      <c r="B1231" t="s">
        <v>5014</v>
      </c>
      <c r="C1231" t="s">
        <v>4414</v>
      </c>
      <c r="D1231" t="s">
        <v>5015</v>
      </c>
      <c r="F1231" t="s">
        <v>5013</v>
      </c>
      <c r="G1231" t="s">
        <v>5014</v>
      </c>
      <c r="H1231" t="s">
        <v>4414</v>
      </c>
      <c r="I1231" t="s">
        <v>5015</v>
      </c>
      <c r="K1231">
        <f t="shared" si="96"/>
        <v>0</v>
      </c>
      <c r="L1231">
        <f t="shared" si="97"/>
        <v>0</v>
      </c>
      <c r="M1231">
        <f t="shared" si="98"/>
        <v>0</v>
      </c>
      <c r="N1231">
        <f t="shared" si="99"/>
        <v>0</v>
      </c>
      <c r="O1231">
        <f t="shared" si="100"/>
        <v>0</v>
      </c>
    </row>
    <row r="1232" spans="1:15">
      <c r="A1232" t="s">
        <v>5016</v>
      </c>
      <c r="B1232" t="s">
        <v>5017</v>
      </c>
      <c r="C1232" t="s">
        <v>4414</v>
      </c>
      <c r="D1232" t="s">
        <v>5018</v>
      </c>
      <c r="F1232" t="s">
        <v>5016</v>
      </c>
      <c r="G1232" t="s">
        <v>5017</v>
      </c>
      <c r="H1232" t="s">
        <v>4414</v>
      </c>
      <c r="I1232" t="s">
        <v>5018</v>
      </c>
      <c r="K1232">
        <f t="shared" si="96"/>
        <v>0</v>
      </c>
      <c r="L1232">
        <f t="shared" si="97"/>
        <v>0</v>
      </c>
      <c r="M1232">
        <f t="shared" si="98"/>
        <v>0</v>
      </c>
      <c r="N1232">
        <f t="shared" si="99"/>
        <v>0</v>
      </c>
      <c r="O1232">
        <f t="shared" si="100"/>
        <v>0</v>
      </c>
    </row>
    <row r="1233" spans="1:15">
      <c r="A1233" t="s">
        <v>5019</v>
      </c>
      <c r="B1233" t="s">
        <v>5020</v>
      </c>
      <c r="C1233" t="s">
        <v>4414</v>
      </c>
      <c r="D1233" t="s">
        <v>5021</v>
      </c>
      <c r="F1233" t="s">
        <v>5019</v>
      </c>
      <c r="G1233" t="s">
        <v>5020</v>
      </c>
      <c r="H1233" t="s">
        <v>4414</v>
      </c>
      <c r="I1233" t="s">
        <v>5021</v>
      </c>
      <c r="K1233">
        <f t="shared" si="96"/>
        <v>0</v>
      </c>
      <c r="L1233">
        <f t="shared" si="97"/>
        <v>0</v>
      </c>
      <c r="M1233">
        <f t="shared" si="98"/>
        <v>0</v>
      </c>
      <c r="N1233">
        <f t="shared" si="99"/>
        <v>0</v>
      </c>
      <c r="O1233">
        <f t="shared" si="100"/>
        <v>0</v>
      </c>
    </row>
    <row r="1234" spans="1:15">
      <c r="A1234" t="s">
        <v>5022</v>
      </c>
      <c r="B1234" t="s">
        <v>5023</v>
      </c>
      <c r="C1234" t="s">
        <v>4414</v>
      </c>
      <c r="D1234" t="s">
        <v>5024</v>
      </c>
      <c r="F1234" t="s">
        <v>5022</v>
      </c>
      <c r="G1234" t="s">
        <v>5023</v>
      </c>
      <c r="H1234" t="s">
        <v>4414</v>
      </c>
      <c r="I1234" t="s">
        <v>5024</v>
      </c>
      <c r="K1234">
        <f t="shared" si="96"/>
        <v>0</v>
      </c>
      <c r="L1234">
        <f t="shared" si="97"/>
        <v>0</v>
      </c>
      <c r="M1234">
        <f t="shared" si="98"/>
        <v>0</v>
      </c>
      <c r="N1234">
        <f t="shared" si="99"/>
        <v>0</v>
      </c>
      <c r="O1234">
        <f t="shared" si="100"/>
        <v>0</v>
      </c>
    </row>
    <row r="1235" spans="1:15">
      <c r="A1235" t="s">
        <v>5025</v>
      </c>
      <c r="B1235" t="s">
        <v>5026</v>
      </c>
      <c r="C1235" t="s">
        <v>4414</v>
      </c>
      <c r="D1235" t="s">
        <v>5027</v>
      </c>
      <c r="F1235" t="s">
        <v>5025</v>
      </c>
      <c r="G1235" t="s">
        <v>5026</v>
      </c>
      <c r="H1235" t="s">
        <v>4414</v>
      </c>
      <c r="I1235" t="s">
        <v>5027</v>
      </c>
      <c r="K1235">
        <f t="shared" si="96"/>
        <v>0</v>
      </c>
      <c r="L1235">
        <f t="shared" si="97"/>
        <v>0</v>
      </c>
      <c r="M1235">
        <f t="shared" si="98"/>
        <v>0</v>
      </c>
      <c r="N1235">
        <f t="shared" si="99"/>
        <v>0</v>
      </c>
      <c r="O1235">
        <f t="shared" si="100"/>
        <v>0</v>
      </c>
    </row>
    <row r="1236" spans="1:15">
      <c r="A1236" t="s">
        <v>5028</v>
      </c>
      <c r="B1236" t="s">
        <v>5029</v>
      </c>
      <c r="C1236" t="s">
        <v>4414</v>
      </c>
      <c r="D1236" t="s">
        <v>5030</v>
      </c>
      <c r="F1236" t="s">
        <v>5028</v>
      </c>
      <c r="G1236" t="s">
        <v>5029</v>
      </c>
      <c r="H1236" t="s">
        <v>4414</v>
      </c>
      <c r="I1236" t="s">
        <v>5030</v>
      </c>
      <c r="K1236">
        <f t="shared" si="96"/>
        <v>0</v>
      </c>
      <c r="L1236">
        <f t="shared" si="97"/>
        <v>0</v>
      </c>
      <c r="M1236">
        <f t="shared" si="98"/>
        <v>0</v>
      </c>
      <c r="N1236">
        <f t="shared" si="99"/>
        <v>0</v>
      </c>
      <c r="O1236">
        <f t="shared" si="100"/>
        <v>0</v>
      </c>
    </row>
    <row r="1237" spans="1:15">
      <c r="A1237" t="s">
        <v>5031</v>
      </c>
      <c r="B1237" t="s">
        <v>5032</v>
      </c>
      <c r="C1237" t="s">
        <v>4414</v>
      </c>
      <c r="D1237" t="s">
        <v>5033</v>
      </c>
      <c r="F1237" t="s">
        <v>5031</v>
      </c>
      <c r="G1237" t="s">
        <v>5032</v>
      </c>
      <c r="H1237" t="s">
        <v>4414</v>
      </c>
      <c r="I1237" t="s">
        <v>5033</v>
      </c>
      <c r="K1237">
        <f t="shared" si="96"/>
        <v>0</v>
      </c>
      <c r="L1237">
        <f t="shared" si="97"/>
        <v>0</v>
      </c>
      <c r="M1237">
        <f t="shared" si="98"/>
        <v>0</v>
      </c>
      <c r="N1237">
        <f t="shared" si="99"/>
        <v>0</v>
      </c>
      <c r="O1237">
        <f t="shared" si="100"/>
        <v>0</v>
      </c>
    </row>
    <row r="1238" spans="1:15">
      <c r="A1238" t="s">
        <v>5034</v>
      </c>
      <c r="B1238" t="s">
        <v>5035</v>
      </c>
      <c r="C1238" t="s">
        <v>4414</v>
      </c>
      <c r="D1238" t="s">
        <v>5036</v>
      </c>
      <c r="F1238" t="s">
        <v>5034</v>
      </c>
      <c r="G1238" t="s">
        <v>5035</v>
      </c>
      <c r="H1238" t="s">
        <v>4414</v>
      </c>
      <c r="I1238" t="s">
        <v>5036</v>
      </c>
      <c r="K1238">
        <f t="shared" si="96"/>
        <v>0</v>
      </c>
      <c r="L1238">
        <f t="shared" si="97"/>
        <v>0</v>
      </c>
      <c r="M1238">
        <f t="shared" si="98"/>
        <v>0</v>
      </c>
      <c r="N1238">
        <f t="shared" si="99"/>
        <v>0</v>
      </c>
      <c r="O1238">
        <f t="shared" si="100"/>
        <v>0</v>
      </c>
    </row>
    <row r="1239" spans="1:15">
      <c r="A1239" t="s">
        <v>5037</v>
      </c>
      <c r="B1239" t="s">
        <v>5038</v>
      </c>
      <c r="C1239" t="s">
        <v>4414</v>
      </c>
      <c r="D1239" t="s">
        <v>5039</v>
      </c>
      <c r="F1239" t="s">
        <v>5037</v>
      </c>
      <c r="G1239" t="s">
        <v>5038</v>
      </c>
      <c r="H1239" t="s">
        <v>4414</v>
      </c>
      <c r="I1239" t="s">
        <v>5039</v>
      </c>
      <c r="K1239">
        <f t="shared" si="96"/>
        <v>0</v>
      </c>
      <c r="L1239">
        <f t="shared" si="97"/>
        <v>0</v>
      </c>
      <c r="M1239">
        <f t="shared" si="98"/>
        <v>0</v>
      </c>
      <c r="N1239">
        <f t="shared" si="99"/>
        <v>0</v>
      </c>
      <c r="O1239">
        <f t="shared" si="100"/>
        <v>0</v>
      </c>
    </row>
    <row r="1240" spans="1:15">
      <c r="A1240" t="s">
        <v>5040</v>
      </c>
      <c r="B1240" t="s">
        <v>5041</v>
      </c>
      <c r="C1240" t="s">
        <v>4414</v>
      </c>
      <c r="D1240" t="s">
        <v>5042</v>
      </c>
      <c r="F1240" t="s">
        <v>5040</v>
      </c>
      <c r="G1240" t="s">
        <v>5041</v>
      </c>
      <c r="H1240" t="s">
        <v>4414</v>
      </c>
      <c r="I1240" t="s">
        <v>5042</v>
      </c>
      <c r="K1240">
        <f t="shared" si="96"/>
        <v>0</v>
      </c>
      <c r="L1240">
        <f t="shared" si="97"/>
        <v>0</v>
      </c>
      <c r="M1240">
        <f t="shared" si="98"/>
        <v>0</v>
      </c>
      <c r="N1240">
        <f t="shared" si="99"/>
        <v>0</v>
      </c>
      <c r="O1240">
        <f t="shared" si="100"/>
        <v>0</v>
      </c>
    </row>
    <row r="1241" spans="1:15">
      <c r="A1241" t="s">
        <v>5043</v>
      </c>
      <c r="B1241" t="s">
        <v>5044</v>
      </c>
      <c r="C1241" t="s">
        <v>4414</v>
      </c>
      <c r="D1241" t="s">
        <v>5045</v>
      </c>
      <c r="F1241" t="s">
        <v>5043</v>
      </c>
      <c r="G1241" t="s">
        <v>5044</v>
      </c>
      <c r="H1241" t="s">
        <v>4414</v>
      </c>
      <c r="I1241" t="s">
        <v>5045</v>
      </c>
      <c r="K1241">
        <f t="shared" si="96"/>
        <v>0</v>
      </c>
      <c r="L1241">
        <f t="shared" si="97"/>
        <v>0</v>
      </c>
      <c r="M1241">
        <f t="shared" si="98"/>
        <v>0</v>
      </c>
      <c r="N1241">
        <f t="shared" si="99"/>
        <v>0</v>
      </c>
      <c r="O1241">
        <f t="shared" si="100"/>
        <v>0</v>
      </c>
    </row>
    <row r="1242" spans="1:15">
      <c r="A1242" t="s">
        <v>5046</v>
      </c>
      <c r="B1242" t="s">
        <v>5047</v>
      </c>
      <c r="C1242" t="s">
        <v>4414</v>
      </c>
      <c r="D1242" t="s">
        <v>5048</v>
      </c>
      <c r="F1242" t="s">
        <v>5046</v>
      </c>
      <c r="G1242" t="s">
        <v>5047</v>
      </c>
      <c r="H1242" t="s">
        <v>4414</v>
      </c>
      <c r="I1242" t="s">
        <v>5048</v>
      </c>
      <c r="K1242">
        <f t="shared" si="96"/>
        <v>0</v>
      </c>
      <c r="L1242">
        <f t="shared" si="97"/>
        <v>0</v>
      </c>
      <c r="M1242">
        <f t="shared" si="98"/>
        <v>0</v>
      </c>
      <c r="N1242">
        <f t="shared" si="99"/>
        <v>0</v>
      </c>
      <c r="O1242">
        <f t="shared" si="100"/>
        <v>0</v>
      </c>
    </row>
    <row r="1243" spans="1:15">
      <c r="A1243" t="s">
        <v>5049</v>
      </c>
      <c r="B1243" t="s">
        <v>5050</v>
      </c>
      <c r="C1243" t="s">
        <v>4414</v>
      </c>
      <c r="D1243" t="s">
        <v>5051</v>
      </c>
      <c r="F1243" t="s">
        <v>5049</v>
      </c>
      <c r="G1243" t="s">
        <v>5050</v>
      </c>
      <c r="H1243" t="s">
        <v>4414</v>
      </c>
      <c r="I1243" t="s">
        <v>5051</v>
      </c>
      <c r="K1243">
        <f t="shared" si="96"/>
        <v>0</v>
      </c>
      <c r="L1243">
        <f t="shared" si="97"/>
        <v>0</v>
      </c>
      <c r="M1243">
        <f t="shared" si="98"/>
        <v>0</v>
      </c>
      <c r="N1243">
        <f t="shared" si="99"/>
        <v>0</v>
      </c>
      <c r="O1243">
        <f t="shared" si="100"/>
        <v>0</v>
      </c>
    </row>
    <row r="1244" spans="1:15">
      <c r="A1244" t="s">
        <v>5052</v>
      </c>
      <c r="B1244" t="s">
        <v>5053</v>
      </c>
      <c r="C1244" t="s">
        <v>4414</v>
      </c>
      <c r="D1244" t="s">
        <v>5054</v>
      </c>
      <c r="F1244" t="s">
        <v>5052</v>
      </c>
      <c r="G1244" t="s">
        <v>5053</v>
      </c>
      <c r="H1244" t="s">
        <v>4414</v>
      </c>
      <c r="I1244" t="s">
        <v>5054</v>
      </c>
      <c r="K1244">
        <f t="shared" si="96"/>
        <v>0</v>
      </c>
      <c r="L1244">
        <f t="shared" si="97"/>
        <v>0</v>
      </c>
      <c r="M1244">
        <f t="shared" si="98"/>
        <v>0</v>
      </c>
      <c r="N1244">
        <f t="shared" si="99"/>
        <v>0</v>
      </c>
      <c r="O1244">
        <f t="shared" si="100"/>
        <v>0</v>
      </c>
    </row>
    <row r="1245" spans="1:15">
      <c r="A1245" t="s">
        <v>5055</v>
      </c>
      <c r="B1245" t="s">
        <v>5056</v>
      </c>
      <c r="C1245" t="s">
        <v>4414</v>
      </c>
      <c r="D1245" t="s">
        <v>5057</v>
      </c>
      <c r="F1245" t="s">
        <v>5055</v>
      </c>
      <c r="G1245" t="s">
        <v>5056</v>
      </c>
      <c r="H1245" t="s">
        <v>4414</v>
      </c>
      <c r="I1245" t="s">
        <v>5057</v>
      </c>
      <c r="K1245">
        <f t="shared" si="96"/>
        <v>0</v>
      </c>
      <c r="L1245">
        <f t="shared" si="97"/>
        <v>0</v>
      </c>
      <c r="M1245">
        <f t="shared" si="98"/>
        <v>0</v>
      </c>
      <c r="N1245">
        <f t="shared" si="99"/>
        <v>0</v>
      </c>
      <c r="O1245">
        <f t="shared" si="100"/>
        <v>0</v>
      </c>
    </row>
    <row r="1246" spans="1:15">
      <c r="A1246" t="s">
        <v>5058</v>
      </c>
      <c r="B1246" t="s">
        <v>5059</v>
      </c>
      <c r="C1246" t="s">
        <v>4414</v>
      </c>
      <c r="D1246" t="s">
        <v>5060</v>
      </c>
      <c r="F1246" t="s">
        <v>5058</v>
      </c>
      <c r="G1246" t="s">
        <v>5059</v>
      </c>
      <c r="H1246" t="s">
        <v>4414</v>
      </c>
      <c r="I1246" t="s">
        <v>5060</v>
      </c>
      <c r="K1246">
        <f t="shared" si="96"/>
        <v>0</v>
      </c>
      <c r="L1246">
        <f t="shared" si="97"/>
        <v>0</v>
      </c>
      <c r="M1246">
        <f t="shared" si="98"/>
        <v>0</v>
      </c>
      <c r="N1246">
        <f t="shared" si="99"/>
        <v>0</v>
      </c>
      <c r="O1246">
        <f t="shared" si="100"/>
        <v>0</v>
      </c>
    </row>
    <row r="1247" spans="1:15">
      <c r="A1247" t="s">
        <v>5061</v>
      </c>
      <c r="B1247" t="s">
        <v>5062</v>
      </c>
      <c r="C1247" t="s">
        <v>4414</v>
      </c>
      <c r="F1247" t="s">
        <v>5061</v>
      </c>
      <c r="G1247" t="s">
        <v>5062</v>
      </c>
      <c r="H1247" t="s">
        <v>4414</v>
      </c>
      <c r="K1247">
        <f t="shared" si="96"/>
        <v>0</v>
      </c>
      <c r="L1247">
        <f t="shared" si="97"/>
        <v>0</v>
      </c>
      <c r="M1247">
        <f t="shared" si="98"/>
        <v>0</v>
      </c>
      <c r="N1247">
        <f t="shared" si="99"/>
        <v>0</v>
      </c>
      <c r="O1247">
        <f t="shared" si="100"/>
        <v>0</v>
      </c>
    </row>
    <row r="1248" spans="1:15">
      <c r="A1248" t="s">
        <v>5063</v>
      </c>
      <c r="B1248" t="s">
        <v>5064</v>
      </c>
      <c r="C1248" t="s">
        <v>4414</v>
      </c>
      <c r="F1248" t="s">
        <v>5063</v>
      </c>
      <c r="G1248" t="s">
        <v>5064</v>
      </c>
      <c r="H1248" t="s">
        <v>4414</v>
      </c>
      <c r="K1248">
        <f t="shared" si="96"/>
        <v>0</v>
      </c>
      <c r="L1248">
        <f t="shared" si="97"/>
        <v>0</v>
      </c>
      <c r="M1248">
        <f t="shared" si="98"/>
        <v>0</v>
      </c>
      <c r="N1248">
        <f t="shared" si="99"/>
        <v>0</v>
      </c>
      <c r="O1248">
        <f t="shared" si="100"/>
        <v>0</v>
      </c>
    </row>
    <row r="1249" spans="1:15">
      <c r="A1249" t="s">
        <v>5065</v>
      </c>
      <c r="B1249" t="s">
        <v>5066</v>
      </c>
      <c r="C1249" t="s">
        <v>4414</v>
      </c>
      <c r="F1249" t="s">
        <v>5065</v>
      </c>
      <c r="G1249" t="s">
        <v>5066</v>
      </c>
      <c r="H1249" t="s">
        <v>4414</v>
      </c>
      <c r="K1249">
        <f t="shared" si="96"/>
        <v>0</v>
      </c>
      <c r="L1249">
        <f t="shared" si="97"/>
        <v>0</v>
      </c>
      <c r="M1249">
        <f t="shared" si="98"/>
        <v>0</v>
      </c>
      <c r="N1249">
        <f t="shared" si="99"/>
        <v>0</v>
      </c>
      <c r="O1249">
        <f t="shared" si="100"/>
        <v>0</v>
      </c>
    </row>
    <row r="1250" spans="1:15">
      <c r="A1250" t="s">
        <v>5067</v>
      </c>
      <c r="B1250" t="s">
        <v>5068</v>
      </c>
      <c r="C1250" t="s">
        <v>4414</v>
      </c>
      <c r="F1250" t="s">
        <v>5067</v>
      </c>
      <c r="G1250" t="s">
        <v>5068</v>
      </c>
      <c r="H1250" t="s">
        <v>4414</v>
      </c>
      <c r="K1250">
        <f t="shared" si="96"/>
        <v>0</v>
      </c>
      <c r="L1250">
        <f t="shared" si="97"/>
        <v>0</v>
      </c>
      <c r="M1250">
        <f t="shared" si="98"/>
        <v>0</v>
      </c>
      <c r="N1250">
        <f t="shared" si="99"/>
        <v>0</v>
      </c>
      <c r="O1250">
        <f t="shared" si="100"/>
        <v>0</v>
      </c>
    </row>
    <row r="1251" spans="1:15">
      <c r="A1251" t="s">
        <v>5069</v>
      </c>
      <c r="B1251" t="s">
        <v>5070</v>
      </c>
      <c r="C1251" t="s">
        <v>4414</v>
      </c>
      <c r="F1251" t="s">
        <v>5069</v>
      </c>
      <c r="G1251" t="s">
        <v>5070</v>
      </c>
      <c r="H1251" t="s">
        <v>4414</v>
      </c>
      <c r="K1251">
        <f t="shared" si="96"/>
        <v>0</v>
      </c>
      <c r="L1251">
        <f t="shared" si="97"/>
        <v>0</v>
      </c>
      <c r="M1251">
        <f t="shared" si="98"/>
        <v>0</v>
      </c>
      <c r="N1251">
        <f t="shared" si="99"/>
        <v>0</v>
      </c>
      <c r="O1251">
        <f t="shared" si="100"/>
        <v>0</v>
      </c>
    </row>
    <row r="1252" spans="1:15">
      <c r="A1252" t="s">
        <v>5071</v>
      </c>
      <c r="B1252" t="s">
        <v>5072</v>
      </c>
      <c r="C1252" t="s">
        <v>4414</v>
      </c>
      <c r="F1252" t="s">
        <v>5071</v>
      </c>
      <c r="G1252" t="s">
        <v>5072</v>
      </c>
      <c r="H1252" t="s">
        <v>4414</v>
      </c>
      <c r="K1252">
        <f t="shared" si="96"/>
        <v>0</v>
      </c>
      <c r="L1252">
        <f t="shared" si="97"/>
        <v>0</v>
      </c>
      <c r="M1252">
        <f t="shared" si="98"/>
        <v>0</v>
      </c>
      <c r="N1252">
        <f t="shared" si="99"/>
        <v>0</v>
      </c>
      <c r="O1252">
        <f t="shared" si="100"/>
        <v>0</v>
      </c>
    </row>
    <row r="1253" spans="1:15">
      <c r="A1253" t="s">
        <v>5073</v>
      </c>
      <c r="B1253" t="s">
        <v>5074</v>
      </c>
      <c r="C1253" t="s">
        <v>4414</v>
      </c>
      <c r="F1253" t="s">
        <v>5073</v>
      </c>
      <c r="G1253" t="s">
        <v>5074</v>
      </c>
      <c r="H1253" t="s">
        <v>4414</v>
      </c>
      <c r="K1253">
        <f t="shared" si="96"/>
        <v>0</v>
      </c>
      <c r="L1253">
        <f t="shared" si="97"/>
        <v>0</v>
      </c>
      <c r="M1253">
        <f t="shared" si="98"/>
        <v>0</v>
      </c>
      <c r="N1253">
        <f t="shared" si="99"/>
        <v>0</v>
      </c>
      <c r="O1253">
        <f t="shared" si="100"/>
        <v>0</v>
      </c>
    </row>
    <row r="1254" spans="1:15">
      <c r="A1254" t="s">
        <v>5075</v>
      </c>
      <c r="B1254" t="s">
        <v>5076</v>
      </c>
      <c r="C1254" t="s">
        <v>4414</v>
      </c>
      <c r="D1254" t="s">
        <v>5077</v>
      </c>
      <c r="F1254" t="s">
        <v>5075</v>
      </c>
      <c r="G1254" t="s">
        <v>5076</v>
      </c>
      <c r="H1254" t="s">
        <v>4414</v>
      </c>
      <c r="I1254" t="s">
        <v>5077</v>
      </c>
      <c r="K1254">
        <f t="shared" si="96"/>
        <v>0</v>
      </c>
      <c r="L1254">
        <f t="shared" si="97"/>
        <v>0</v>
      </c>
      <c r="M1254">
        <f t="shared" si="98"/>
        <v>0</v>
      </c>
      <c r="N1254">
        <f t="shared" si="99"/>
        <v>0</v>
      </c>
      <c r="O1254">
        <f t="shared" si="100"/>
        <v>0</v>
      </c>
    </row>
    <row r="1255" spans="1:15">
      <c r="A1255" t="s">
        <v>5078</v>
      </c>
      <c r="B1255" t="s">
        <v>5079</v>
      </c>
      <c r="C1255" t="s">
        <v>4414</v>
      </c>
      <c r="D1255" t="s">
        <v>5080</v>
      </c>
      <c r="F1255" t="s">
        <v>5078</v>
      </c>
      <c r="G1255" t="s">
        <v>5079</v>
      </c>
      <c r="H1255" t="s">
        <v>4414</v>
      </c>
      <c r="I1255" t="s">
        <v>5080</v>
      </c>
      <c r="K1255">
        <f t="shared" si="96"/>
        <v>0</v>
      </c>
      <c r="L1255">
        <f t="shared" si="97"/>
        <v>0</v>
      </c>
      <c r="M1255">
        <f t="shared" si="98"/>
        <v>0</v>
      </c>
      <c r="N1255">
        <f t="shared" si="99"/>
        <v>0</v>
      </c>
      <c r="O1255">
        <f t="shared" si="100"/>
        <v>0</v>
      </c>
    </row>
    <row r="1256" spans="1:15">
      <c r="A1256" t="s">
        <v>5081</v>
      </c>
      <c r="B1256" t="s">
        <v>5082</v>
      </c>
      <c r="C1256" t="s">
        <v>4414</v>
      </c>
      <c r="D1256" t="s">
        <v>5083</v>
      </c>
      <c r="F1256" t="s">
        <v>5081</v>
      </c>
      <c r="G1256" t="s">
        <v>5082</v>
      </c>
      <c r="H1256" t="s">
        <v>4414</v>
      </c>
      <c r="I1256" t="s">
        <v>5083</v>
      </c>
      <c r="K1256">
        <f t="shared" si="96"/>
        <v>0</v>
      </c>
      <c r="L1256">
        <f t="shared" si="97"/>
        <v>0</v>
      </c>
      <c r="M1256">
        <f t="shared" si="98"/>
        <v>0</v>
      </c>
      <c r="N1256">
        <f t="shared" si="99"/>
        <v>0</v>
      </c>
      <c r="O1256">
        <f t="shared" si="100"/>
        <v>0</v>
      </c>
    </row>
    <row r="1257" spans="1:15">
      <c r="A1257" t="s">
        <v>5084</v>
      </c>
      <c r="B1257" t="s">
        <v>5085</v>
      </c>
      <c r="C1257" t="s">
        <v>4414</v>
      </c>
      <c r="D1257" t="s">
        <v>5086</v>
      </c>
      <c r="F1257" t="s">
        <v>5084</v>
      </c>
      <c r="G1257" t="s">
        <v>5085</v>
      </c>
      <c r="H1257" t="s">
        <v>4414</v>
      </c>
      <c r="I1257" t="s">
        <v>5086</v>
      </c>
      <c r="K1257">
        <f t="shared" si="96"/>
        <v>0</v>
      </c>
      <c r="L1257">
        <f t="shared" si="97"/>
        <v>0</v>
      </c>
      <c r="M1257">
        <f t="shared" si="98"/>
        <v>0</v>
      </c>
      <c r="N1257">
        <f t="shared" si="99"/>
        <v>0</v>
      </c>
      <c r="O1257">
        <f t="shared" si="100"/>
        <v>0</v>
      </c>
    </row>
    <row r="1258" spans="1:15">
      <c r="A1258" t="s">
        <v>5087</v>
      </c>
      <c r="B1258" t="s">
        <v>5088</v>
      </c>
      <c r="C1258" t="s">
        <v>4414</v>
      </c>
      <c r="D1258" t="s">
        <v>5089</v>
      </c>
      <c r="F1258" t="s">
        <v>5087</v>
      </c>
      <c r="G1258" t="s">
        <v>5088</v>
      </c>
      <c r="H1258" t="s">
        <v>4414</v>
      </c>
      <c r="I1258" t="s">
        <v>5089</v>
      </c>
      <c r="K1258">
        <f t="shared" si="96"/>
        <v>0</v>
      </c>
      <c r="L1258">
        <f t="shared" si="97"/>
        <v>0</v>
      </c>
      <c r="M1258">
        <f t="shared" si="98"/>
        <v>0</v>
      </c>
      <c r="N1258">
        <f t="shared" si="99"/>
        <v>0</v>
      </c>
      <c r="O1258">
        <f t="shared" si="100"/>
        <v>0</v>
      </c>
    </row>
    <row r="1259" spans="1:15">
      <c r="A1259" t="s">
        <v>5090</v>
      </c>
      <c r="B1259" t="s">
        <v>5091</v>
      </c>
      <c r="C1259" t="s">
        <v>4414</v>
      </c>
      <c r="D1259" t="s">
        <v>5092</v>
      </c>
      <c r="F1259" t="s">
        <v>5090</v>
      </c>
      <c r="G1259" t="s">
        <v>5091</v>
      </c>
      <c r="H1259" t="s">
        <v>4414</v>
      </c>
      <c r="I1259" t="s">
        <v>5092</v>
      </c>
      <c r="K1259">
        <f t="shared" si="96"/>
        <v>0</v>
      </c>
      <c r="L1259">
        <f t="shared" si="97"/>
        <v>0</v>
      </c>
      <c r="M1259">
        <f t="shared" si="98"/>
        <v>0</v>
      </c>
      <c r="N1259">
        <f t="shared" si="99"/>
        <v>0</v>
      </c>
      <c r="O1259">
        <f t="shared" si="100"/>
        <v>0</v>
      </c>
    </row>
    <row r="1260" spans="1:15">
      <c r="A1260" t="s">
        <v>5093</v>
      </c>
      <c r="B1260" t="s">
        <v>5094</v>
      </c>
      <c r="C1260" t="s">
        <v>4414</v>
      </c>
      <c r="D1260" t="s">
        <v>5095</v>
      </c>
      <c r="F1260" t="s">
        <v>5093</v>
      </c>
      <c r="G1260" t="s">
        <v>5094</v>
      </c>
      <c r="H1260" t="s">
        <v>4414</v>
      </c>
      <c r="I1260" t="s">
        <v>5095</v>
      </c>
      <c r="K1260">
        <f t="shared" si="96"/>
        <v>0</v>
      </c>
      <c r="L1260">
        <f t="shared" si="97"/>
        <v>0</v>
      </c>
      <c r="M1260">
        <f t="shared" si="98"/>
        <v>0</v>
      </c>
      <c r="N1260">
        <f t="shared" si="99"/>
        <v>0</v>
      </c>
      <c r="O1260">
        <f t="shared" si="100"/>
        <v>0</v>
      </c>
    </row>
    <row r="1261" spans="1:15">
      <c r="A1261" t="s">
        <v>5096</v>
      </c>
      <c r="B1261" t="s">
        <v>5097</v>
      </c>
      <c r="C1261" t="s">
        <v>4414</v>
      </c>
      <c r="D1261" t="s">
        <v>5098</v>
      </c>
      <c r="F1261" t="s">
        <v>5096</v>
      </c>
      <c r="G1261" t="s">
        <v>5097</v>
      </c>
      <c r="H1261" t="s">
        <v>4414</v>
      </c>
      <c r="I1261" t="s">
        <v>5098</v>
      </c>
      <c r="K1261">
        <f t="shared" si="96"/>
        <v>0</v>
      </c>
      <c r="L1261">
        <f t="shared" si="97"/>
        <v>0</v>
      </c>
      <c r="M1261">
        <f t="shared" si="98"/>
        <v>0</v>
      </c>
      <c r="N1261">
        <f t="shared" si="99"/>
        <v>0</v>
      </c>
      <c r="O1261">
        <f t="shared" si="100"/>
        <v>0</v>
      </c>
    </row>
    <row r="1262" spans="1:15">
      <c r="A1262" t="s">
        <v>5099</v>
      </c>
      <c r="B1262" t="s">
        <v>5100</v>
      </c>
      <c r="C1262" t="s">
        <v>4414</v>
      </c>
      <c r="D1262" t="s">
        <v>5101</v>
      </c>
      <c r="F1262" t="s">
        <v>5099</v>
      </c>
      <c r="G1262" t="s">
        <v>5100</v>
      </c>
      <c r="H1262" t="s">
        <v>4414</v>
      </c>
      <c r="I1262" t="s">
        <v>5101</v>
      </c>
      <c r="K1262">
        <f t="shared" si="96"/>
        <v>0</v>
      </c>
      <c r="L1262">
        <f t="shared" si="97"/>
        <v>0</v>
      </c>
      <c r="M1262">
        <f t="shared" si="98"/>
        <v>0</v>
      </c>
      <c r="N1262">
        <f t="shared" si="99"/>
        <v>0</v>
      </c>
      <c r="O1262">
        <f t="shared" si="100"/>
        <v>0</v>
      </c>
    </row>
    <row r="1263" spans="1:15">
      <c r="A1263" t="s">
        <v>5102</v>
      </c>
      <c r="B1263" t="s">
        <v>5103</v>
      </c>
      <c r="C1263" t="s">
        <v>4414</v>
      </c>
      <c r="F1263" t="s">
        <v>5102</v>
      </c>
      <c r="G1263" t="s">
        <v>5103</v>
      </c>
      <c r="H1263" t="s">
        <v>4414</v>
      </c>
      <c r="K1263">
        <f t="shared" si="96"/>
        <v>0</v>
      </c>
      <c r="L1263">
        <f t="shared" si="97"/>
        <v>0</v>
      </c>
      <c r="M1263">
        <f t="shared" si="98"/>
        <v>0</v>
      </c>
      <c r="N1263">
        <f t="shared" si="99"/>
        <v>0</v>
      </c>
      <c r="O1263">
        <f t="shared" si="100"/>
        <v>0</v>
      </c>
    </row>
    <row r="1264" spans="1:15">
      <c r="A1264" t="s">
        <v>5104</v>
      </c>
      <c r="B1264" t="s">
        <v>5105</v>
      </c>
      <c r="C1264" t="s">
        <v>4414</v>
      </c>
      <c r="F1264" t="s">
        <v>5104</v>
      </c>
      <c r="G1264" t="s">
        <v>5105</v>
      </c>
      <c r="H1264" t="s">
        <v>4414</v>
      </c>
      <c r="K1264">
        <f t="shared" si="96"/>
        <v>0</v>
      </c>
      <c r="L1264">
        <f t="shared" si="97"/>
        <v>0</v>
      </c>
      <c r="M1264">
        <f t="shared" si="98"/>
        <v>0</v>
      </c>
      <c r="N1264">
        <f t="shared" si="99"/>
        <v>0</v>
      </c>
      <c r="O1264">
        <f t="shared" si="100"/>
        <v>0</v>
      </c>
    </row>
    <row r="1265" spans="1:15">
      <c r="A1265" t="s">
        <v>5106</v>
      </c>
      <c r="B1265" t="s">
        <v>5107</v>
      </c>
      <c r="C1265" t="s">
        <v>4414</v>
      </c>
      <c r="F1265" t="s">
        <v>5106</v>
      </c>
      <c r="G1265" t="s">
        <v>5107</v>
      </c>
      <c r="H1265" t="s">
        <v>4414</v>
      </c>
      <c r="K1265">
        <f t="shared" si="96"/>
        <v>0</v>
      </c>
      <c r="L1265">
        <f t="shared" si="97"/>
        <v>0</v>
      </c>
      <c r="M1265">
        <f t="shared" si="98"/>
        <v>0</v>
      </c>
      <c r="N1265">
        <f t="shared" si="99"/>
        <v>0</v>
      </c>
      <c r="O1265">
        <f t="shared" si="100"/>
        <v>0</v>
      </c>
    </row>
    <row r="1266" spans="1:15">
      <c r="A1266" t="s">
        <v>5108</v>
      </c>
      <c r="B1266" t="s">
        <v>5109</v>
      </c>
      <c r="C1266" t="s">
        <v>4414</v>
      </c>
      <c r="F1266" t="s">
        <v>5108</v>
      </c>
      <c r="G1266" t="s">
        <v>5109</v>
      </c>
      <c r="H1266" t="s">
        <v>4414</v>
      </c>
      <c r="K1266">
        <f t="shared" si="96"/>
        <v>0</v>
      </c>
      <c r="L1266">
        <f t="shared" si="97"/>
        <v>0</v>
      </c>
      <c r="M1266">
        <f t="shared" si="98"/>
        <v>0</v>
      </c>
      <c r="N1266">
        <f t="shared" si="99"/>
        <v>0</v>
      </c>
      <c r="O1266">
        <f t="shared" si="100"/>
        <v>0</v>
      </c>
    </row>
    <row r="1267" spans="1:15">
      <c r="A1267" t="s">
        <v>5110</v>
      </c>
      <c r="B1267" t="s">
        <v>5111</v>
      </c>
      <c r="C1267" t="s">
        <v>4414</v>
      </c>
      <c r="F1267" t="s">
        <v>5110</v>
      </c>
      <c r="G1267" t="s">
        <v>5111</v>
      </c>
      <c r="H1267" t="s">
        <v>4414</v>
      </c>
      <c r="K1267">
        <f t="shared" si="96"/>
        <v>0</v>
      </c>
      <c r="L1267">
        <f t="shared" si="97"/>
        <v>0</v>
      </c>
      <c r="M1267">
        <f t="shared" si="98"/>
        <v>0</v>
      </c>
      <c r="N1267">
        <f t="shared" si="99"/>
        <v>0</v>
      </c>
      <c r="O1267">
        <f t="shared" si="100"/>
        <v>0</v>
      </c>
    </row>
    <row r="1268" spans="1:15">
      <c r="A1268" t="s">
        <v>5112</v>
      </c>
      <c r="B1268" t="s">
        <v>5113</v>
      </c>
      <c r="C1268" t="s">
        <v>4414</v>
      </c>
      <c r="D1268" t="s">
        <v>5114</v>
      </c>
      <c r="F1268" t="s">
        <v>5112</v>
      </c>
      <c r="G1268" t="s">
        <v>5113</v>
      </c>
      <c r="H1268" t="s">
        <v>4414</v>
      </c>
      <c r="I1268" t="s">
        <v>5114</v>
      </c>
      <c r="K1268">
        <f t="shared" si="96"/>
        <v>0</v>
      </c>
      <c r="L1268">
        <f t="shared" si="97"/>
        <v>0</v>
      </c>
      <c r="M1268">
        <f t="shared" si="98"/>
        <v>0</v>
      </c>
      <c r="N1268">
        <f t="shared" si="99"/>
        <v>0</v>
      </c>
      <c r="O1268">
        <f t="shared" si="100"/>
        <v>0</v>
      </c>
    </row>
    <row r="1269" spans="1:15">
      <c r="A1269" t="s">
        <v>5115</v>
      </c>
      <c r="B1269" t="s">
        <v>5116</v>
      </c>
      <c r="C1269" t="s">
        <v>4414</v>
      </c>
      <c r="D1269" t="s">
        <v>5117</v>
      </c>
      <c r="F1269" t="s">
        <v>5115</v>
      </c>
      <c r="G1269" t="s">
        <v>5116</v>
      </c>
      <c r="H1269" t="s">
        <v>4414</v>
      </c>
      <c r="I1269" t="s">
        <v>5117</v>
      </c>
      <c r="K1269">
        <f t="shared" si="96"/>
        <v>0</v>
      </c>
      <c r="L1269">
        <f t="shared" si="97"/>
        <v>0</v>
      </c>
      <c r="M1269">
        <f t="shared" si="98"/>
        <v>0</v>
      </c>
      <c r="N1269">
        <f t="shared" si="99"/>
        <v>0</v>
      </c>
      <c r="O1269">
        <f t="shared" si="100"/>
        <v>0</v>
      </c>
    </row>
    <row r="1270" spans="1:15">
      <c r="A1270" t="s">
        <v>5118</v>
      </c>
      <c r="B1270" t="s">
        <v>5119</v>
      </c>
      <c r="C1270" t="s">
        <v>4414</v>
      </c>
      <c r="D1270" t="s">
        <v>5120</v>
      </c>
      <c r="F1270" t="s">
        <v>5118</v>
      </c>
      <c r="G1270" t="s">
        <v>5119</v>
      </c>
      <c r="H1270" t="s">
        <v>4414</v>
      </c>
      <c r="I1270" t="s">
        <v>5120</v>
      </c>
      <c r="K1270">
        <f t="shared" si="96"/>
        <v>0</v>
      </c>
      <c r="L1270">
        <f t="shared" si="97"/>
        <v>0</v>
      </c>
      <c r="M1270">
        <f t="shared" si="98"/>
        <v>0</v>
      </c>
      <c r="N1270">
        <f t="shared" si="99"/>
        <v>0</v>
      </c>
      <c r="O1270">
        <f t="shared" si="100"/>
        <v>0</v>
      </c>
    </row>
    <row r="1271" spans="1:15">
      <c r="A1271" t="s">
        <v>5121</v>
      </c>
      <c r="B1271" t="s">
        <v>5122</v>
      </c>
      <c r="C1271" t="s">
        <v>4414</v>
      </c>
      <c r="D1271" t="s">
        <v>5123</v>
      </c>
      <c r="F1271" t="s">
        <v>5121</v>
      </c>
      <c r="G1271" t="s">
        <v>5122</v>
      </c>
      <c r="H1271" t="s">
        <v>4414</v>
      </c>
      <c r="I1271" t="s">
        <v>5123</v>
      </c>
      <c r="K1271">
        <f t="shared" si="96"/>
        <v>0</v>
      </c>
      <c r="L1271">
        <f t="shared" si="97"/>
        <v>0</v>
      </c>
      <c r="M1271">
        <f t="shared" si="98"/>
        <v>0</v>
      </c>
      <c r="N1271">
        <f t="shared" si="99"/>
        <v>0</v>
      </c>
      <c r="O1271">
        <f t="shared" si="100"/>
        <v>0</v>
      </c>
    </row>
    <row r="1272" spans="1:15">
      <c r="A1272" t="s">
        <v>5124</v>
      </c>
      <c r="B1272" t="s">
        <v>5125</v>
      </c>
      <c r="C1272" t="s">
        <v>4414</v>
      </c>
      <c r="D1272" t="s">
        <v>5126</v>
      </c>
      <c r="F1272" t="s">
        <v>5124</v>
      </c>
      <c r="G1272" t="s">
        <v>5125</v>
      </c>
      <c r="H1272" t="s">
        <v>4414</v>
      </c>
      <c r="I1272" t="s">
        <v>5126</v>
      </c>
      <c r="K1272">
        <f t="shared" si="96"/>
        <v>0</v>
      </c>
      <c r="L1272">
        <f t="shared" si="97"/>
        <v>0</v>
      </c>
      <c r="M1272">
        <f t="shared" si="98"/>
        <v>0</v>
      </c>
      <c r="N1272">
        <f t="shared" si="99"/>
        <v>0</v>
      </c>
      <c r="O1272">
        <f t="shared" si="100"/>
        <v>0</v>
      </c>
    </row>
    <row r="1273" spans="1:15">
      <c r="A1273" t="s">
        <v>5127</v>
      </c>
      <c r="B1273" t="s">
        <v>5128</v>
      </c>
      <c r="C1273" t="s">
        <v>4414</v>
      </c>
      <c r="D1273" t="s">
        <v>5129</v>
      </c>
      <c r="F1273" t="s">
        <v>5127</v>
      </c>
      <c r="G1273" t="s">
        <v>5128</v>
      </c>
      <c r="H1273" t="s">
        <v>4414</v>
      </c>
      <c r="I1273" t="s">
        <v>5129</v>
      </c>
      <c r="K1273">
        <f t="shared" si="96"/>
        <v>0</v>
      </c>
      <c r="L1273">
        <f t="shared" si="97"/>
        <v>0</v>
      </c>
      <c r="M1273">
        <f t="shared" si="98"/>
        <v>0</v>
      </c>
      <c r="N1273">
        <f t="shared" si="99"/>
        <v>0</v>
      </c>
      <c r="O1273">
        <f t="shared" si="100"/>
        <v>0</v>
      </c>
    </row>
    <row r="1274" spans="1:15">
      <c r="A1274" t="s">
        <v>5130</v>
      </c>
      <c r="B1274" t="s">
        <v>5131</v>
      </c>
      <c r="C1274" t="s">
        <v>4414</v>
      </c>
      <c r="D1274" t="s">
        <v>5132</v>
      </c>
      <c r="F1274" t="s">
        <v>5130</v>
      </c>
      <c r="G1274" t="s">
        <v>5131</v>
      </c>
      <c r="H1274" t="s">
        <v>4414</v>
      </c>
      <c r="I1274" t="s">
        <v>5132</v>
      </c>
      <c r="K1274">
        <f t="shared" si="96"/>
        <v>0</v>
      </c>
      <c r="L1274">
        <f t="shared" si="97"/>
        <v>0</v>
      </c>
      <c r="M1274">
        <f t="shared" si="98"/>
        <v>0</v>
      </c>
      <c r="N1274">
        <f t="shared" si="99"/>
        <v>0</v>
      </c>
      <c r="O1274">
        <f t="shared" si="100"/>
        <v>0</v>
      </c>
    </row>
    <row r="1275" spans="1:15">
      <c r="A1275" t="s">
        <v>5133</v>
      </c>
      <c r="B1275" t="s">
        <v>5134</v>
      </c>
      <c r="C1275" t="s">
        <v>4414</v>
      </c>
      <c r="D1275" t="s">
        <v>5135</v>
      </c>
      <c r="F1275" t="s">
        <v>5133</v>
      </c>
      <c r="G1275" t="s">
        <v>5134</v>
      </c>
      <c r="H1275" t="s">
        <v>4414</v>
      </c>
      <c r="I1275" t="s">
        <v>5135</v>
      </c>
      <c r="K1275">
        <f t="shared" si="96"/>
        <v>0</v>
      </c>
      <c r="L1275">
        <f t="shared" si="97"/>
        <v>0</v>
      </c>
      <c r="M1275">
        <f t="shared" si="98"/>
        <v>0</v>
      </c>
      <c r="N1275">
        <f t="shared" si="99"/>
        <v>0</v>
      </c>
      <c r="O1275">
        <f t="shared" si="100"/>
        <v>0</v>
      </c>
    </row>
    <row r="1276" spans="1:15">
      <c r="A1276" t="s">
        <v>5136</v>
      </c>
      <c r="B1276" t="s">
        <v>5137</v>
      </c>
      <c r="C1276" t="s">
        <v>4414</v>
      </c>
      <c r="D1276" t="s">
        <v>5138</v>
      </c>
      <c r="F1276" t="s">
        <v>5136</v>
      </c>
      <c r="G1276" t="s">
        <v>5137</v>
      </c>
      <c r="H1276" t="s">
        <v>4414</v>
      </c>
      <c r="I1276" t="s">
        <v>5138</v>
      </c>
      <c r="K1276">
        <f t="shared" si="96"/>
        <v>0</v>
      </c>
      <c r="L1276">
        <f t="shared" si="97"/>
        <v>0</v>
      </c>
      <c r="M1276">
        <f t="shared" si="98"/>
        <v>0</v>
      </c>
      <c r="N1276">
        <f t="shared" si="99"/>
        <v>0</v>
      </c>
      <c r="O1276">
        <f t="shared" si="100"/>
        <v>0</v>
      </c>
    </row>
    <row r="1277" spans="1:15">
      <c r="A1277" t="s">
        <v>5139</v>
      </c>
      <c r="B1277" t="s">
        <v>5140</v>
      </c>
      <c r="C1277" t="s">
        <v>4414</v>
      </c>
      <c r="D1277" t="s">
        <v>5141</v>
      </c>
      <c r="F1277" t="s">
        <v>5139</v>
      </c>
      <c r="G1277" t="s">
        <v>5140</v>
      </c>
      <c r="H1277" t="s">
        <v>4414</v>
      </c>
      <c r="I1277" t="s">
        <v>5141</v>
      </c>
      <c r="K1277">
        <f t="shared" si="96"/>
        <v>0</v>
      </c>
      <c r="L1277">
        <f t="shared" si="97"/>
        <v>0</v>
      </c>
      <c r="M1277">
        <f t="shared" si="98"/>
        <v>0</v>
      </c>
      <c r="N1277">
        <f t="shared" si="99"/>
        <v>0</v>
      </c>
      <c r="O1277">
        <f t="shared" si="100"/>
        <v>0</v>
      </c>
    </row>
    <row r="1278" spans="1:15">
      <c r="A1278" t="s">
        <v>5142</v>
      </c>
      <c r="B1278" t="s">
        <v>5143</v>
      </c>
      <c r="C1278" t="s">
        <v>4414</v>
      </c>
      <c r="D1278" t="s">
        <v>5144</v>
      </c>
      <c r="F1278" t="s">
        <v>5142</v>
      </c>
      <c r="G1278" t="s">
        <v>5143</v>
      </c>
      <c r="H1278" t="s">
        <v>4414</v>
      </c>
      <c r="I1278" t="s">
        <v>5144</v>
      </c>
      <c r="K1278">
        <f t="shared" si="96"/>
        <v>0</v>
      </c>
      <c r="L1278">
        <f t="shared" si="97"/>
        <v>0</v>
      </c>
      <c r="M1278">
        <f t="shared" si="98"/>
        <v>0</v>
      </c>
      <c r="N1278">
        <f t="shared" si="99"/>
        <v>0</v>
      </c>
      <c r="O1278">
        <f t="shared" si="100"/>
        <v>0</v>
      </c>
    </row>
    <row r="1279" spans="1:15">
      <c r="A1279" t="s">
        <v>5145</v>
      </c>
      <c r="B1279" t="s">
        <v>5146</v>
      </c>
      <c r="C1279" t="s">
        <v>4414</v>
      </c>
      <c r="D1279" t="s">
        <v>5147</v>
      </c>
      <c r="F1279" t="s">
        <v>5145</v>
      </c>
      <c r="G1279" t="s">
        <v>5146</v>
      </c>
      <c r="H1279" t="s">
        <v>4414</v>
      </c>
      <c r="I1279" t="s">
        <v>5147</v>
      </c>
      <c r="K1279">
        <f t="shared" si="96"/>
        <v>0</v>
      </c>
      <c r="L1279">
        <f t="shared" si="97"/>
        <v>0</v>
      </c>
      <c r="M1279">
        <f t="shared" si="98"/>
        <v>0</v>
      </c>
      <c r="N1279">
        <f t="shared" si="99"/>
        <v>0</v>
      </c>
      <c r="O1279">
        <f t="shared" si="100"/>
        <v>0</v>
      </c>
    </row>
    <row r="1280" spans="1:15">
      <c r="A1280" t="s">
        <v>5148</v>
      </c>
      <c r="B1280" t="s">
        <v>5149</v>
      </c>
      <c r="C1280" t="s">
        <v>4414</v>
      </c>
      <c r="D1280" t="s">
        <v>5150</v>
      </c>
      <c r="F1280" t="s">
        <v>5148</v>
      </c>
      <c r="G1280" t="s">
        <v>5149</v>
      </c>
      <c r="H1280" t="s">
        <v>4414</v>
      </c>
      <c r="I1280" t="s">
        <v>5150</v>
      </c>
      <c r="K1280">
        <f t="shared" si="96"/>
        <v>0</v>
      </c>
      <c r="L1280">
        <f t="shared" si="97"/>
        <v>0</v>
      </c>
      <c r="M1280">
        <f t="shared" si="98"/>
        <v>0</v>
      </c>
      <c r="N1280">
        <f t="shared" si="99"/>
        <v>0</v>
      </c>
      <c r="O1280">
        <f t="shared" si="100"/>
        <v>0</v>
      </c>
    </row>
    <row r="1281" spans="1:15">
      <c r="A1281" t="s">
        <v>5151</v>
      </c>
      <c r="B1281" t="s">
        <v>5152</v>
      </c>
      <c r="C1281" t="s">
        <v>4414</v>
      </c>
      <c r="D1281" t="s">
        <v>5153</v>
      </c>
      <c r="F1281" t="s">
        <v>5151</v>
      </c>
      <c r="G1281" t="s">
        <v>5152</v>
      </c>
      <c r="H1281" t="s">
        <v>4414</v>
      </c>
      <c r="I1281" t="s">
        <v>5153</v>
      </c>
      <c r="K1281">
        <f t="shared" si="96"/>
        <v>0</v>
      </c>
      <c r="L1281">
        <f t="shared" si="97"/>
        <v>0</v>
      </c>
      <c r="M1281">
        <f t="shared" si="98"/>
        <v>0</v>
      </c>
      <c r="N1281">
        <f t="shared" si="99"/>
        <v>0</v>
      </c>
      <c r="O1281">
        <f t="shared" si="100"/>
        <v>0</v>
      </c>
    </row>
    <row r="1282" spans="1:15">
      <c r="A1282" t="s">
        <v>5154</v>
      </c>
      <c r="B1282" t="s">
        <v>5155</v>
      </c>
      <c r="C1282" t="s">
        <v>4414</v>
      </c>
      <c r="D1282" t="s">
        <v>5156</v>
      </c>
      <c r="F1282" t="s">
        <v>5154</v>
      </c>
      <c r="G1282" t="s">
        <v>5155</v>
      </c>
      <c r="H1282" t="s">
        <v>4414</v>
      </c>
      <c r="I1282" t="s">
        <v>5156</v>
      </c>
      <c r="K1282">
        <f t="shared" ref="K1282:K1345" si="101">IF(A1282&lt;&gt;F1282,1,0)</f>
        <v>0</v>
      </c>
      <c r="L1282">
        <f t="shared" ref="L1282:L1345" si="102">IF(B1282&lt;&gt;G1282,1,0)</f>
        <v>0</v>
      </c>
      <c r="M1282">
        <f t="shared" ref="M1282:M1345" si="103">IF(C1282&lt;&gt;H1282,1,0)</f>
        <v>0</v>
      </c>
      <c r="N1282">
        <f t="shared" ref="N1282:N1345" si="104">IF(D1282&lt;&gt;I1282,1,0)</f>
        <v>0</v>
      </c>
      <c r="O1282">
        <f t="shared" ref="O1282:O1345" si="105">IF(E1282&lt;&gt;J1282,1,0)</f>
        <v>0</v>
      </c>
    </row>
    <row r="1283" spans="1:15">
      <c r="A1283" t="s">
        <v>5157</v>
      </c>
      <c r="B1283" t="s">
        <v>5158</v>
      </c>
      <c r="C1283" t="s">
        <v>4414</v>
      </c>
      <c r="D1283" t="s">
        <v>5159</v>
      </c>
      <c r="F1283" t="s">
        <v>5157</v>
      </c>
      <c r="G1283" t="s">
        <v>5158</v>
      </c>
      <c r="H1283" t="s">
        <v>4414</v>
      </c>
      <c r="I1283" t="s">
        <v>5159</v>
      </c>
      <c r="K1283">
        <f t="shared" si="101"/>
        <v>0</v>
      </c>
      <c r="L1283">
        <f t="shared" si="102"/>
        <v>0</v>
      </c>
      <c r="M1283">
        <f t="shared" si="103"/>
        <v>0</v>
      </c>
      <c r="N1283">
        <f t="shared" si="104"/>
        <v>0</v>
      </c>
      <c r="O1283">
        <f t="shared" si="105"/>
        <v>0</v>
      </c>
    </row>
    <row r="1284" spans="1:15">
      <c r="A1284" t="s">
        <v>5160</v>
      </c>
      <c r="B1284" t="s">
        <v>5161</v>
      </c>
      <c r="C1284" t="s">
        <v>4414</v>
      </c>
      <c r="D1284" t="s">
        <v>5162</v>
      </c>
      <c r="F1284" t="s">
        <v>5160</v>
      </c>
      <c r="G1284" t="s">
        <v>5161</v>
      </c>
      <c r="H1284" t="s">
        <v>4414</v>
      </c>
      <c r="I1284" t="s">
        <v>5162</v>
      </c>
      <c r="K1284">
        <f t="shared" si="101"/>
        <v>0</v>
      </c>
      <c r="L1284">
        <f t="shared" si="102"/>
        <v>0</v>
      </c>
      <c r="M1284">
        <f t="shared" si="103"/>
        <v>0</v>
      </c>
      <c r="N1284">
        <f t="shared" si="104"/>
        <v>0</v>
      </c>
      <c r="O1284">
        <f t="shared" si="105"/>
        <v>0</v>
      </c>
    </row>
    <row r="1285" spans="1:15">
      <c r="A1285" t="s">
        <v>5163</v>
      </c>
      <c r="B1285" t="s">
        <v>5164</v>
      </c>
      <c r="C1285" t="s">
        <v>4414</v>
      </c>
      <c r="F1285" t="s">
        <v>5163</v>
      </c>
      <c r="G1285" t="s">
        <v>5164</v>
      </c>
      <c r="H1285" t="s">
        <v>4414</v>
      </c>
      <c r="K1285">
        <f t="shared" si="101"/>
        <v>0</v>
      </c>
      <c r="L1285">
        <f t="shared" si="102"/>
        <v>0</v>
      </c>
      <c r="M1285">
        <f t="shared" si="103"/>
        <v>0</v>
      </c>
      <c r="N1285">
        <f t="shared" si="104"/>
        <v>0</v>
      </c>
      <c r="O1285">
        <f t="shared" si="105"/>
        <v>0</v>
      </c>
    </row>
    <row r="1286" spans="1:15">
      <c r="A1286" t="s">
        <v>5165</v>
      </c>
      <c r="B1286" t="s">
        <v>5166</v>
      </c>
      <c r="C1286" t="s">
        <v>4414</v>
      </c>
      <c r="D1286" t="s">
        <v>5167</v>
      </c>
      <c r="F1286" t="s">
        <v>5165</v>
      </c>
      <c r="G1286" t="s">
        <v>5166</v>
      </c>
      <c r="H1286" t="s">
        <v>4414</v>
      </c>
      <c r="I1286" t="s">
        <v>5167</v>
      </c>
      <c r="K1286">
        <f t="shared" si="101"/>
        <v>0</v>
      </c>
      <c r="L1286">
        <f t="shared" si="102"/>
        <v>0</v>
      </c>
      <c r="M1286">
        <f t="shared" si="103"/>
        <v>0</v>
      </c>
      <c r="N1286">
        <f t="shared" si="104"/>
        <v>0</v>
      </c>
      <c r="O1286">
        <f t="shared" si="105"/>
        <v>0</v>
      </c>
    </row>
    <row r="1287" spans="1:15">
      <c r="A1287" t="s">
        <v>5168</v>
      </c>
      <c r="B1287" t="s">
        <v>5169</v>
      </c>
      <c r="C1287" t="s">
        <v>4414</v>
      </c>
      <c r="F1287" t="s">
        <v>5168</v>
      </c>
      <c r="G1287" t="s">
        <v>5169</v>
      </c>
      <c r="H1287" t="s">
        <v>4414</v>
      </c>
      <c r="K1287">
        <f t="shared" si="101"/>
        <v>0</v>
      </c>
      <c r="L1287">
        <f t="shared" si="102"/>
        <v>0</v>
      </c>
      <c r="M1287">
        <f t="shared" si="103"/>
        <v>0</v>
      </c>
      <c r="N1287">
        <f t="shared" si="104"/>
        <v>0</v>
      </c>
      <c r="O1287">
        <f t="shared" si="105"/>
        <v>0</v>
      </c>
    </row>
    <row r="1288" spans="1:15">
      <c r="A1288" t="s">
        <v>5170</v>
      </c>
      <c r="B1288" t="s">
        <v>5171</v>
      </c>
      <c r="C1288" t="s">
        <v>4414</v>
      </c>
      <c r="D1288" t="s">
        <v>5172</v>
      </c>
      <c r="F1288" t="s">
        <v>5170</v>
      </c>
      <c r="G1288" t="s">
        <v>5171</v>
      </c>
      <c r="H1288" t="s">
        <v>4414</v>
      </c>
      <c r="I1288" t="s">
        <v>5172</v>
      </c>
      <c r="K1288">
        <f t="shared" si="101"/>
        <v>0</v>
      </c>
      <c r="L1288">
        <f t="shared" si="102"/>
        <v>0</v>
      </c>
      <c r="M1288">
        <f t="shared" si="103"/>
        <v>0</v>
      </c>
      <c r="N1288">
        <f t="shared" si="104"/>
        <v>0</v>
      </c>
      <c r="O1288">
        <f t="shared" si="105"/>
        <v>0</v>
      </c>
    </row>
    <row r="1289" spans="1:15">
      <c r="A1289" t="s">
        <v>5173</v>
      </c>
      <c r="B1289" t="s">
        <v>5174</v>
      </c>
      <c r="C1289" t="s">
        <v>4414</v>
      </c>
      <c r="D1289" t="s">
        <v>5172</v>
      </c>
      <c r="F1289" t="s">
        <v>5173</v>
      </c>
      <c r="G1289" t="s">
        <v>5174</v>
      </c>
      <c r="H1289" t="s">
        <v>4414</v>
      </c>
      <c r="I1289" t="s">
        <v>5172</v>
      </c>
      <c r="K1289">
        <f t="shared" si="101"/>
        <v>0</v>
      </c>
      <c r="L1289">
        <f t="shared" si="102"/>
        <v>0</v>
      </c>
      <c r="M1289">
        <f t="shared" si="103"/>
        <v>0</v>
      </c>
      <c r="N1289">
        <f t="shared" si="104"/>
        <v>0</v>
      </c>
      <c r="O1289">
        <f t="shared" si="105"/>
        <v>0</v>
      </c>
    </row>
    <row r="1290" spans="1:15">
      <c r="A1290" t="s">
        <v>5175</v>
      </c>
      <c r="B1290" t="s">
        <v>5176</v>
      </c>
      <c r="C1290" t="s">
        <v>4414</v>
      </c>
      <c r="F1290" t="s">
        <v>5175</v>
      </c>
      <c r="G1290" t="s">
        <v>5176</v>
      </c>
      <c r="H1290" t="s">
        <v>4414</v>
      </c>
      <c r="K1290">
        <f t="shared" si="101"/>
        <v>0</v>
      </c>
      <c r="L1290">
        <f t="shared" si="102"/>
        <v>0</v>
      </c>
      <c r="M1290">
        <f t="shared" si="103"/>
        <v>0</v>
      </c>
      <c r="N1290">
        <f t="shared" si="104"/>
        <v>0</v>
      </c>
      <c r="O1290">
        <f t="shared" si="105"/>
        <v>0</v>
      </c>
    </row>
    <row r="1291" spans="1:15">
      <c r="A1291" t="s">
        <v>5177</v>
      </c>
      <c r="B1291" t="s">
        <v>5178</v>
      </c>
      <c r="C1291" t="s">
        <v>4414</v>
      </c>
      <c r="F1291" t="s">
        <v>5177</v>
      </c>
      <c r="G1291" t="s">
        <v>5178</v>
      </c>
      <c r="H1291" t="s">
        <v>4414</v>
      </c>
      <c r="K1291">
        <f t="shared" si="101"/>
        <v>0</v>
      </c>
      <c r="L1291">
        <f t="shared" si="102"/>
        <v>0</v>
      </c>
      <c r="M1291">
        <f t="shared" si="103"/>
        <v>0</v>
      </c>
      <c r="N1291">
        <f t="shared" si="104"/>
        <v>0</v>
      </c>
      <c r="O1291">
        <f t="shared" si="105"/>
        <v>0</v>
      </c>
    </row>
    <row r="1292" spans="1:15">
      <c r="A1292" t="s">
        <v>5179</v>
      </c>
      <c r="B1292" t="s">
        <v>5180</v>
      </c>
      <c r="C1292" t="s">
        <v>4414</v>
      </c>
      <c r="F1292" t="s">
        <v>5179</v>
      </c>
      <c r="G1292" t="s">
        <v>5180</v>
      </c>
      <c r="H1292" t="s">
        <v>4414</v>
      </c>
      <c r="K1292">
        <f t="shared" si="101"/>
        <v>0</v>
      </c>
      <c r="L1292">
        <f t="shared" si="102"/>
        <v>0</v>
      </c>
      <c r="M1292">
        <f t="shared" si="103"/>
        <v>0</v>
      </c>
      <c r="N1292">
        <f t="shared" si="104"/>
        <v>0</v>
      </c>
      <c r="O1292">
        <f t="shared" si="105"/>
        <v>0</v>
      </c>
    </row>
    <row r="1293" spans="1:15">
      <c r="A1293" t="s">
        <v>5181</v>
      </c>
      <c r="B1293" t="s">
        <v>5182</v>
      </c>
      <c r="C1293" t="s">
        <v>4414</v>
      </c>
      <c r="F1293" t="s">
        <v>5181</v>
      </c>
      <c r="G1293" t="s">
        <v>5182</v>
      </c>
      <c r="H1293" t="s">
        <v>4414</v>
      </c>
      <c r="K1293">
        <f t="shared" si="101"/>
        <v>0</v>
      </c>
      <c r="L1293">
        <f t="shared" si="102"/>
        <v>0</v>
      </c>
      <c r="M1293">
        <f t="shared" si="103"/>
        <v>0</v>
      </c>
      <c r="N1293">
        <f t="shared" si="104"/>
        <v>0</v>
      </c>
      <c r="O1293">
        <f t="shared" si="105"/>
        <v>0</v>
      </c>
    </row>
    <row r="1294" spans="1:15">
      <c r="A1294" t="s">
        <v>5183</v>
      </c>
      <c r="B1294" t="s">
        <v>5184</v>
      </c>
      <c r="C1294" t="s">
        <v>4414</v>
      </c>
      <c r="D1294" t="s">
        <v>5077</v>
      </c>
      <c r="F1294" t="s">
        <v>5183</v>
      </c>
      <c r="G1294" t="s">
        <v>5184</v>
      </c>
      <c r="H1294" t="s">
        <v>4414</v>
      </c>
      <c r="I1294" t="s">
        <v>5077</v>
      </c>
      <c r="K1294">
        <f t="shared" si="101"/>
        <v>0</v>
      </c>
      <c r="L1294">
        <f t="shared" si="102"/>
        <v>0</v>
      </c>
      <c r="M1294">
        <f t="shared" si="103"/>
        <v>0</v>
      </c>
      <c r="N1294">
        <f t="shared" si="104"/>
        <v>0</v>
      </c>
      <c r="O1294">
        <f t="shared" si="105"/>
        <v>0</v>
      </c>
    </row>
    <row r="1295" spans="1:15">
      <c r="A1295" t="s">
        <v>5185</v>
      </c>
      <c r="B1295" t="s">
        <v>5186</v>
      </c>
      <c r="C1295" t="s">
        <v>4414</v>
      </c>
      <c r="D1295" t="s">
        <v>5080</v>
      </c>
      <c r="F1295" t="s">
        <v>5185</v>
      </c>
      <c r="G1295" t="s">
        <v>5186</v>
      </c>
      <c r="H1295" t="s">
        <v>4414</v>
      </c>
      <c r="I1295" t="s">
        <v>5080</v>
      </c>
      <c r="K1295">
        <f t="shared" si="101"/>
        <v>0</v>
      </c>
      <c r="L1295">
        <f t="shared" si="102"/>
        <v>0</v>
      </c>
      <c r="M1295">
        <f t="shared" si="103"/>
        <v>0</v>
      </c>
      <c r="N1295">
        <f t="shared" si="104"/>
        <v>0</v>
      </c>
      <c r="O1295">
        <f t="shared" si="105"/>
        <v>0</v>
      </c>
    </row>
    <row r="1296" spans="1:15">
      <c r="A1296" t="s">
        <v>5187</v>
      </c>
      <c r="B1296" t="s">
        <v>5188</v>
      </c>
      <c r="C1296" t="s">
        <v>4414</v>
      </c>
      <c r="D1296" t="s">
        <v>5189</v>
      </c>
      <c r="F1296" t="s">
        <v>5187</v>
      </c>
      <c r="G1296" t="s">
        <v>5188</v>
      </c>
      <c r="H1296" t="s">
        <v>4414</v>
      </c>
      <c r="I1296" t="s">
        <v>5189</v>
      </c>
      <c r="K1296">
        <f t="shared" si="101"/>
        <v>0</v>
      </c>
      <c r="L1296">
        <f t="shared" si="102"/>
        <v>0</v>
      </c>
      <c r="M1296">
        <f t="shared" si="103"/>
        <v>0</v>
      </c>
      <c r="N1296">
        <f t="shared" si="104"/>
        <v>0</v>
      </c>
      <c r="O1296">
        <f t="shared" si="105"/>
        <v>0</v>
      </c>
    </row>
    <row r="1297" spans="1:15">
      <c r="A1297" t="s">
        <v>5190</v>
      </c>
      <c r="B1297" t="s">
        <v>5191</v>
      </c>
      <c r="C1297" t="s">
        <v>4414</v>
      </c>
      <c r="D1297" t="s">
        <v>5192</v>
      </c>
      <c r="F1297" t="s">
        <v>5190</v>
      </c>
      <c r="G1297" t="s">
        <v>5191</v>
      </c>
      <c r="H1297" t="s">
        <v>4414</v>
      </c>
      <c r="I1297" t="s">
        <v>5192</v>
      </c>
      <c r="K1297">
        <f t="shared" si="101"/>
        <v>0</v>
      </c>
      <c r="L1297">
        <f t="shared" si="102"/>
        <v>0</v>
      </c>
      <c r="M1297">
        <f t="shared" si="103"/>
        <v>0</v>
      </c>
      <c r="N1297">
        <f t="shared" si="104"/>
        <v>0</v>
      </c>
      <c r="O1297">
        <f t="shared" si="105"/>
        <v>0</v>
      </c>
    </row>
    <row r="1298" spans="1:15">
      <c r="A1298" t="s">
        <v>5193</v>
      </c>
      <c r="B1298" t="s">
        <v>5194</v>
      </c>
      <c r="C1298" t="s">
        <v>4414</v>
      </c>
      <c r="D1298" t="s">
        <v>5089</v>
      </c>
      <c r="F1298" t="s">
        <v>5193</v>
      </c>
      <c r="G1298" t="s">
        <v>5194</v>
      </c>
      <c r="H1298" t="s">
        <v>4414</v>
      </c>
      <c r="I1298" t="s">
        <v>5089</v>
      </c>
      <c r="K1298">
        <f t="shared" si="101"/>
        <v>0</v>
      </c>
      <c r="L1298">
        <f t="shared" si="102"/>
        <v>0</v>
      </c>
      <c r="M1298">
        <f t="shared" si="103"/>
        <v>0</v>
      </c>
      <c r="N1298">
        <f t="shared" si="104"/>
        <v>0</v>
      </c>
      <c r="O1298">
        <f t="shared" si="105"/>
        <v>0</v>
      </c>
    </row>
    <row r="1299" spans="1:15">
      <c r="A1299" t="s">
        <v>5195</v>
      </c>
      <c r="B1299" t="s">
        <v>5196</v>
      </c>
      <c r="C1299" t="s">
        <v>4414</v>
      </c>
      <c r="D1299" t="s">
        <v>5197</v>
      </c>
      <c r="F1299" t="s">
        <v>5195</v>
      </c>
      <c r="G1299" t="s">
        <v>5196</v>
      </c>
      <c r="H1299" t="s">
        <v>4414</v>
      </c>
      <c r="I1299" t="s">
        <v>5197</v>
      </c>
      <c r="K1299">
        <f t="shared" si="101"/>
        <v>0</v>
      </c>
      <c r="L1299">
        <f t="shared" si="102"/>
        <v>0</v>
      </c>
      <c r="M1299">
        <f t="shared" si="103"/>
        <v>0</v>
      </c>
      <c r="N1299">
        <f t="shared" si="104"/>
        <v>0</v>
      </c>
      <c r="O1299">
        <f t="shared" si="105"/>
        <v>0</v>
      </c>
    </row>
    <row r="1300" spans="1:15">
      <c r="A1300" t="s">
        <v>5198</v>
      </c>
      <c r="B1300" t="s">
        <v>5199</v>
      </c>
      <c r="C1300" t="s">
        <v>4414</v>
      </c>
      <c r="D1300" t="s">
        <v>5200</v>
      </c>
      <c r="F1300" t="s">
        <v>5198</v>
      </c>
      <c r="G1300" t="s">
        <v>5199</v>
      </c>
      <c r="H1300" t="s">
        <v>4414</v>
      </c>
      <c r="I1300" t="s">
        <v>5200</v>
      </c>
      <c r="K1300">
        <f t="shared" si="101"/>
        <v>0</v>
      </c>
      <c r="L1300">
        <f t="shared" si="102"/>
        <v>0</v>
      </c>
      <c r="M1300">
        <f t="shared" si="103"/>
        <v>0</v>
      </c>
      <c r="N1300">
        <f t="shared" si="104"/>
        <v>0</v>
      </c>
      <c r="O1300">
        <f t="shared" si="105"/>
        <v>0</v>
      </c>
    </row>
    <row r="1301" spans="1:15">
      <c r="A1301" t="s">
        <v>5201</v>
      </c>
      <c r="B1301" t="s">
        <v>5202</v>
      </c>
      <c r="C1301" t="s">
        <v>4414</v>
      </c>
      <c r="D1301" t="s">
        <v>5203</v>
      </c>
      <c r="F1301" t="s">
        <v>5201</v>
      </c>
      <c r="G1301" t="s">
        <v>5202</v>
      </c>
      <c r="H1301" t="s">
        <v>4414</v>
      </c>
      <c r="I1301" t="s">
        <v>5203</v>
      </c>
      <c r="K1301">
        <f t="shared" si="101"/>
        <v>0</v>
      </c>
      <c r="L1301">
        <f t="shared" si="102"/>
        <v>0</v>
      </c>
      <c r="M1301">
        <f t="shared" si="103"/>
        <v>0</v>
      </c>
      <c r="N1301">
        <f t="shared" si="104"/>
        <v>0</v>
      </c>
      <c r="O1301">
        <f t="shared" si="105"/>
        <v>0</v>
      </c>
    </row>
    <row r="1302" spans="1:15">
      <c r="A1302" t="s">
        <v>5204</v>
      </c>
      <c r="B1302" t="s">
        <v>5205</v>
      </c>
      <c r="C1302" t="s">
        <v>4414</v>
      </c>
      <c r="D1302" t="s">
        <v>5206</v>
      </c>
      <c r="F1302" t="s">
        <v>5204</v>
      </c>
      <c r="G1302" t="s">
        <v>5205</v>
      </c>
      <c r="H1302" t="s">
        <v>4414</v>
      </c>
      <c r="I1302" t="s">
        <v>5206</v>
      </c>
      <c r="K1302">
        <f t="shared" si="101"/>
        <v>0</v>
      </c>
      <c r="L1302">
        <f t="shared" si="102"/>
        <v>0</v>
      </c>
      <c r="M1302">
        <f t="shared" si="103"/>
        <v>0</v>
      </c>
      <c r="N1302">
        <f t="shared" si="104"/>
        <v>0</v>
      </c>
      <c r="O1302">
        <f t="shared" si="105"/>
        <v>0</v>
      </c>
    </row>
    <row r="1303" spans="1:15">
      <c r="A1303" t="s">
        <v>5207</v>
      </c>
      <c r="B1303" t="s">
        <v>5208</v>
      </c>
      <c r="C1303" t="s">
        <v>4414</v>
      </c>
      <c r="D1303" t="s">
        <v>5209</v>
      </c>
      <c r="F1303" t="s">
        <v>5207</v>
      </c>
      <c r="G1303" t="s">
        <v>5208</v>
      </c>
      <c r="H1303" t="s">
        <v>4414</v>
      </c>
      <c r="I1303" t="s">
        <v>5209</v>
      </c>
      <c r="K1303">
        <f t="shared" si="101"/>
        <v>0</v>
      </c>
      <c r="L1303">
        <f t="shared" si="102"/>
        <v>0</v>
      </c>
      <c r="M1303">
        <f t="shared" si="103"/>
        <v>0</v>
      </c>
      <c r="N1303">
        <f t="shared" si="104"/>
        <v>0</v>
      </c>
      <c r="O1303">
        <f t="shared" si="105"/>
        <v>0</v>
      </c>
    </row>
    <row r="1304" spans="1:15">
      <c r="A1304" t="s">
        <v>5210</v>
      </c>
      <c r="B1304" t="s">
        <v>5211</v>
      </c>
      <c r="C1304" t="s">
        <v>4414</v>
      </c>
      <c r="D1304" t="s">
        <v>5209</v>
      </c>
      <c r="F1304" t="s">
        <v>5210</v>
      </c>
      <c r="G1304" t="s">
        <v>5211</v>
      </c>
      <c r="H1304" t="s">
        <v>4414</v>
      </c>
      <c r="I1304" t="s">
        <v>5209</v>
      </c>
      <c r="K1304">
        <f t="shared" si="101"/>
        <v>0</v>
      </c>
      <c r="L1304">
        <f t="shared" si="102"/>
        <v>0</v>
      </c>
      <c r="M1304">
        <f t="shared" si="103"/>
        <v>0</v>
      </c>
      <c r="N1304">
        <f t="shared" si="104"/>
        <v>0</v>
      </c>
      <c r="O1304">
        <f t="shared" si="105"/>
        <v>0</v>
      </c>
    </row>
    <row r="1305" spans="1:15">
      <c r="A1305" t="s">
        <v>5212</v>
      </c>
      <c r="B1305" t="s">
        <v>5213</v>
      </c>
      <c r="C1305" t="s">
        <v>4414</v>
      </c>
      <c r="D1305" t="s">
        <v>5209</v>
      </c>
      <c r="F1305" t="s">
        <v>5212</v>
      </c>
      <c r="G1305" t="s">
        <v>5213</v>
      </c>
      <c r="H1305" t="s">
        <v>4414</v>
      </c>
      <c r="I1305" t="s">
        <v>5209</v>
      </c>
      <c r="K1305">
        <f t="shared" si="101"/>
        <v>0</v>
      </c>
      <c r="L1305">
        <f t="shared" si="102"/>
        <v>0</v>
      </c>
      <c r="M1305">
        <f t="shared" si="103"/>
        <v>0</v>
      </c>
      <c r="N1305">
        <f t="shared" si="104"/>
        <v>0</v>
      </c>
      <c r="O1305">
        <f t="shared" si="105"/>
        <v>0</v>
      </c>
    </row>
    <row r="1306" spans="1:15">
      <c r="A1306" t="s">
        <v>5214</v>
      </c>
      <c r="B1306" t="s">
        <v>5215</v>
      </c>
      <c r="C1306" t="s">
        <v>4414</v>
      </c>
      <c r="D1306" t="s">
        <v>5209</v>
      </c>
      <c r="F1306" t="s">
        <v>5214</v>
      </c>
      <c r="G1306" t="s">
        <v>5215</v>
      </c>
      <c r="H1306" t="s">
        <v>4414</v>
      </c>
      <c r="I1306" t="s">
        <v>5209</v>
      </c>
      <c r="K1306">
        <f t="shared" si="101"/>
        <v>0</v>
      </c>
      <c r="L1306">
        <f t="shared" si="102"/>
        <v>0</v>
      </c>
      <c r="M1306">
        <f t="shared" si="103"/>
        <v>0</v>
      </c>
      <c r="N1306">
        <f t="shared" si="104"/>
        <v>0</v>
      </c>
      <c r="O1306">
        <f t="shared" si="105"/>
        <v>0</v>
      </c>
    </row>
    <row r="1307" spans="1:15">
      <c r="A1307" t="s">
        <v>5216</v>
      </c>
      <c r="B1307" t="s">
        <v>5217</v>
      </c>
      <c r="C1307" t="s">
        <v>4414</v>
      </c>
      <c r="D1307" t="s">
        <v>5209</v>
      </c>
      <c r="F1307" t="s">
        <v>5216</v>
      </c>
      <c r="G1307" t="s">
        <v>5217</v>
      </c>
      <c r="H1307" t="s">
        <v>4414</v>
      </c>
      <c r="I1307" t="s">
        <v>5209</v>
      </c>
      <c r="K1307">
        <f t="shared" si="101"/>
        <v>0</v>
      </c>
      <c r="L1307">
        <f t="shared" si="102"/>
        <v>0</v>
      </c>
      <c r="M1307">
        <f t="shared" si="103"/>
        <v>0</v>
      </c>
      <c r="N1307">
        <f t="shared" si="104"/>
        <v>0</v>
      </c>
      <c r="O1307">
        <f t="shared" si="105"/>
        <v>0</v>
      </c>
    </row>
    <row r="1308" spans="1:15">
      <c r="A1308" t="s">
        <v>5218</v>
      </c>
      <c r="B1308" t="s">
        <v>5219</v>
      </c>
      <c r="C1308" t="s">
        <v>4414</v>
      </c>
      <c r="D1308" t="s">
        <v>5114</v>
      </c>
      <c r="F1308" t="s">
        <v>5218</v>
      </c>
      <c r="G1308" t="s">
        <v>5219</v>
      </c>
      <c r="H1308" t="s">
        <v>4414</v>
      </c>
      <c r="I1308" t="s">
        <v>5114</v>
      </c>
      <c r="K1308">
        <f t="shared" si="101"/>
        <v>0</v>
      </c>
      <c r="L1308">
        <f t="shared" si="102"/>
        <v>0</v>
      </c>
      <c r="M1308">
        <f t="shared" si="103"/>
        <v>0</v>
      </c>
      <c r="N1308">
        <f t="shared" si="104"/>
        <v>0</v>
      </c>
      <c r="O1308">
        <f t="shared" si="105"/>
        <v>0</v>
      </c>
    </row>
    <row r="1309" spans="1:15">
      <c r="A1309" t="s">
        <v>5220</v>
      </c>
      <c r="B1309" t="s">
        <v>5221</v>
      </c>
      <c r="C1309" t="s">
        <v>4414</v>
      </c>
      <c r="D1309" t="s">
        <v>5117</v>
      </c>
      <c r="F1309" t="s">
        <v>5220</v>
      </c>
      <c r="G1309" t="s">
        <v>5221</v>
      </c>
      <c r="H1309" t="s">
        <v>4414</v>
      </c>
      <c r="I1309" t="s">
        <v>5117</v>
      </c>
      <c r="K1309">
        <f t="shared" si="101"/>
        <v>0</v>
      </c>
      <c r="L1309">
        <f t="shared" si="102"/>
        <v>0</v>
      </c>
      <c r="M1309">
        <f t="shared" si="103"/>
        <v>0</v>
      </c>
      <c r="N1309">
        <f t="shared" si="104"/>
        <v>0</v>
      </c>
      <c r="O1309">
        <f t="shared" si="105"/>
        <v>0</v>
      </c>
    </row>
    <row r="1310" spans="1:15">
      <c r="A1310" t="s">
        <v>5222</v>
      </c>
      <c r="B1310" t="s">
        <v>5223</v>
      </c>
      <c r="C1310" t="s">
        <v>4414</v>
      </c>
      <c r="D1310" t="s">
        <v>5120</v>
      </c>
      <c r="F1310" t="s">
        <v>5222</v>
      </c>
      <c r="G1310" t="s">
        <v>5223</v>
      </c>
      <c r="H1310" t="s">
        <v>4414</v>
      </c>
      <c r="I1310" t="s">
        <v>5120</v>
      </c>
      <c r="K1310">
        <f t="shared" si="101"/>
        <v>0</v>
      </c>
      <c r="L1310">
        <f t="shared" si="102"/>
        <v>0</v>
      </c>
      <c r="M1310">
        <f t="shared" si="103"/>
        <v>0</v>
      </c>
      <c r="N1310">
        <f t="shared" si="104"/>
        <v>0</v>
      </c>
      <c r="O1310">
        <f t="shared" si="105"/>
        <v>0</v>
      </c>
    </row>
    <row r="1311" spans="1:15">
      <c r="A1311" t="s">
        <v>5224</v>
      </c>
      <c r="B1311" t="s">
        <v>5225</v>
      </c>
      <c r="C1311" t="s">
        <v>4414</v>
      </c>
      <c r="D1311" t="s">
        <v>5123</v>
      </c>
      <c r="F1311" t="s">
        <v>5224</v>
      </c>
      <c r="G1311" t="s">
        <v>5225</v>
      </c>
      <c r="H1311" t="s">
        <v>4414</v>
      </c>
      <c r="I1311" t="s">
        <v>5123</v>
      </c>
      <c r="K1311">
        <f t="shared" si="101"/>
        <v>0</v>
      </c>
      <c r="L1311">
        <f t="shared" si="102"/>
        <v>0</v>
      </c>
      <c r="M1311">
        <f t="shared" si="103"/>
        <v>0</v>
      </c>
      <c r="N1311">
        <f t="shared" si="104"/>
        <v>0</v>
      </c>
      <c r="O1311">
        <f t="shared" si="105"/>
        <v>0</v>
      </c>
    </row>
    <row r="1312" spans="1:15">
      <c r="A1312" t="s">
        <v>5226</v>
      </c>
      <c r="B1312" t="s">
        <v>5227</v>
      </c>
      <c r="C1312" t="s">
        <v>4414</v>
      </c>
      <c r="D1312" t="s">
        <v>5126</v>
      </c>
      <c r="F1312" t="s">
        <v>5226</v>
      </c>
      <c r="G1312" t="s">
        <v>5227</v>
      </c>
      <c r="H1312" t="s">
        <v>4414</v>
      </c>
      <c r="I1312" t="s">
        <v>5126</v>
      </c>
      <c r="K1312">
        <f t="shared" si="101"/>
        <v>0</v>
      </c>
      <c r="L1312">
        <f t="shared" si="102"/>
        <v>0</v>
      </c>
      <c r="M1312">
        <f t="shared" si="103"/>
        <v>0</v>
      </c>
      <c r="N1312">
        <f t="shared" si="104"/>
        <v>0</v>
      </c>
      <c r="O1312">
        <f t="shared" si="105"/>
        <v>0</v>
      </c>
    </row>
    <row r="1313" spans="1:15">
      <c r="A1313" t="s">
        <v>5228</v>
      </c>
      <c r="B1313" t="s">
        <v>5229</v>
      </c>
      <c r="C1313" t="s">
        <v>4414</v>
      </c>
      <c r="D1313" t="s">
        <v>5129</v>
      </c>
      <c r="F1313" t="s">
        <v>5228</v>
      </c>
      <c r="G1313" t="s">
        <v>5229</v>
      </c>
      <c r="H1313" t="s">
        <v>4414</v>
      </c>
      <c r="I1313" t="s">
        <v>5129</v>
      </c>
      <c r="K1313">
        <f t="shared" si="101"/>
        <v>0</v>
      </c>
      <c r="L1313">
        <f t="shared" si="102"/>
        <v>0</v>
      </c>
      <c r="M1313">
        <f t="shared" si="103"/>
        <v>0</v>
      </c>
      <c r="N1313">
        <f t="shared" si="104"/>
        <v>0</v>
      </c>
      <c r="O1313">
        <f t="shared" si="105"/>
        <v>0</v>
      </c>
    </row>
    <row r="1314" spans="1:15">
      <c r="A1314" t="s">
        <v>5230</v>
      </c>
      <c r="B1314" t="s">
        <v>5231</v>
      </c>
      <c r="C1314" t="s">
        <v>4414</v>
      </c>
      <c r="D1314" t="s">
        <v>5132</v>
      </c>
      <c r="F1314" t="s">
        <v>5230</v>
      </c>
      <c r="G1314" t="s">
        <v>5231</v>
      </c>
      <c r="H1314" t="s">
        <v>4414</v>
      </c>
      <c r="I1314" t="s">
        <v>5132</v>
      </c>
      <c r="K1314">
        <f t="shared" si="101"/>
        <v>0</v>
      </c>
      <c r="L1314">
        <f t="shared" si="102"/>
        <v>0</v>
      </c>
      <c r="M1314">
        <f t="shared" si="103"/>
        <v>0</v>
      </c>
      <c r="N1314">
        <f t="shared" si="104"/>
        <v>0</v>
      </c>
      <c r="O1314">
        <f t="shared" si="105"/>
        <v>0</v>
      </c>
    </row>
    <row r="1315" spans="1:15">
      <c r="A1315" t="s">
        <v>5232</v>
      </c>
      <c r="B1315" t="s">
        <v>5233</v>
      </c>
      <c r="C1315" t="s">
        <v>4414</v>
      </c>
      <c r="D1315" t="s">
        <v>5135</v>
      </c>
      <c r="F1315" t="s">
        <v>5232</v>
      </c>
      <c r="G1315" t="s">
        <v>5233</v>
      </c>
      <c r="H1315" t="s">
        <v>4414</v>
      </c>
      <c r="I1315" t="s">
        <v>5135</v>
      </c>
      <c r="K1315">
        <f t="shared" si="101"/>
        <v>0</v>
      </c>
      <c r="L1315">
        <f t="shared" si="102"/>
        <v>0</v>
      </c>
      <c r="M1315">
        <f t="shared" si="103"/>
        <v>0</v>
      </c>
      <c r="N1315">
        <f t="shared" si="104"/>
        <v>0</v>
      </c>
      <c r="O1315">
        <f t="shared" si="105"/>
        <v>0</v>
      </c>
    </row>
    <row r="1316" spans="1:15">
      <c r="A1316" t="s">
        <v>5234</v>
      </c>
      <c r="B1316" t="s">
        <v>5235</v>
      </c>
      <c r="C1316" t="s">
        <v>4414</v>
      </c>
      <c r="D1316" t="s">
        <v>5138</v>
      </c>
      <c r="F1316" t="s">
        <v>5234</v>
      </c>
      <c r="G1316" t="s">
        <v>5235</v>
      </c>
      <c r="H1316" t="s">
        <v>4414</v>
      </c>
      <c r="I1316" t="s">
        <v>5138</v>
      </c>
      <c r="K1316">
        <f t="shared" si="101"/>
        <v>0</v>
      </c>
      <c r="L1316">
        <f t="shared" si="102"/>
        <v>0</v>
      </c>
      <c r="M1316">
        <f t="shared" si="103"/>
        <v>0</v>
      </c>
      <c r="N1316">
        <f t="shared" si="104"/>
        <v>0</v>
      </c>
      <c r="O1316">
        <f t="shared" si="105"/>
        <v>0</v>
      </c>
    </row>
    <row r="1317" spans="1:15">
      <c r="A1317" t="s">
        <v>5236</v>
      </c>
      <c r="B1317" t="s">
        <v>5237</v>
      </c>
      <c r="C1317" t="s">
        <v>4414</v>
      </c>
      <c r="D1317" t="s">
        <v>5141</v>
      </c>
      <c r="F1317" t="s">
        <v>5236</v>
      </c>
      <c r="G1317" t="s">
        <v>5237</v>
      </c>
      <c r="H1317" t="s">
        <v>4414</v>
      </c>
      <c r="I1317" t="s">
        <v>5141</v>
      </c>
      <c r="K1317">
        <f t="shared" si="101"/>
        <v>0</v>
      </c>
      <c r="L1317">
        <f t="shared" si="102"/>
        <v>0</v>
      </c>
      <c r="M1317">
        <f t="shared" si="103"/>
        <v>0</v>
      </c>
      <c r="N1317">
        <f t="shared" si="104"/>
        <v>0</v>
      </c>
      <c r="O1317">
        <f t="shared" si="105"/>
        <v>0</v>
      </c>
    </row>
    <row r="1318" spans="1:15">
      <c r="A1318" t="s">
        <v>5238</v>
      </c>
      <c r="B1318" t="s">
        <v>5239</v>
      </c>
      <c r="C1318" t="s">
        <v>4414</v>
      </c>
      <c r="D1318" t="s">
        <v>5144</v>
      </c>
      <c r="F1318" t="s">
        <v>5238</v>
      </c>
      <c r="G1318" t="s">
        <v>5239</v>
      </c>
      <c r="H1318" t="s">
        <v>4414</v>
      </c>
      <c r="I1318" t="s">
        <v>5144</v>
      </c>
      <c r="K1318">
        <f t="shared" si="101"/>
        <v>0</v>
      </c>
      <c r="L1318">
        <f t="shared" si="102"/>
        <v>0</v>
      </c>
      <c r="M1318">
        <f t="shared" si="103"/>
        <v>0</v>
      </c>
      <c r="N1318">
        <f t="shared" si="104"/>
        <v>0</v>
      </c>
      <c r="O1318">
        <f t="shared" si="105"/>
        <v>0</v>
      </c>
    </row>
    <row r="1319" spans="1:15">
      <c r="A1319" t="s">
        <v>5240</v>
      </c>
      <c r="B1319" t="s">
        <v>5241</v>
      </c>
      <c r="C1319" t="s">
        <v>4414</v>
      </c>
      <c r="D1319" t="s">
        <v>5147</v>
      </c>
      <c r="F1319" t="s">
        <v>5240</v>
      </c>
      <c r="G1319" t="s">
        <v>5241</v>
      </c>
      <c r="H1319" t="s">
        <v>4414</v>
      </c>
      <c r="I1319" t="s">
        <v>5147</v>
      </c>
      <c r="K1319">
        <f t="shared" si="101"/>
        <v>0</v>
      </c>
      <c r="L1319">
        <f t="shared" si="102"/>
        <v>0</v>
      </c>
      <c r="M1319">
        <f t="shared" si="103"/>
        <v>0</v>
      </c>
      <c r="N1319">
        <f t="shared" si="104"/>
        <v>0</v>
      </c>
      <c r="O1319">
        <f t="shared" si="105"/>
        <v>0</v>
      </c>
    </row>
    <row r="1320" spans="1:15">
      <c r="A1320" t="s">
        <v>5242</v>
      </c>
      <c r="B1320" t="s">
        <v>5243</v>
      </c>
      <c r="C1320" t="s">
        <v>4414</v>
      </c>
      <c r="D1320" t="s">
        <v>5244</v>
      </c>
      <c r="F1320" t="s">
        <v>5242</v>
      </c>
      <c r="G1320" t="s">
        <v>5243</v>
      </c>
      <c r="H1320" t="s">
        <v>4414</v>
      </c>
      <c r="I1320" t="s">
        <v>5244</v>
      </c>
      <c r="K1320">
        <f t="shared" si="101"/>
        <v>0</v>
      </c>
      <c r="L1320">
        <f t="shared" si="102"/>
        <v>0</v>
      </c>
      <c r="M1320">
        <f t="shared" si="103"/>
        <v>0</v>
      </c>
      <c r="N1320">
        <f t="shared" si="104"/>
        <v>0</v>
      </c>
      <c r="O1320">
        <f t="shared" si="105"/>
        <v>0</v>
      </c>
    </row>
    <row r="1321" spans="1:15">
      <c r="A1321" t="s">
        <v>5245</v>
      </c>
      <c r="B1321" t="s">
        <v>5246</v>
      </c>
      <c r="C1321" t="s">
        <v>4414</v>
      </c>
      <c r="D1321" t="s">
        <v>5153</v>
      </c>
      <c r="F1321" t="s">
        <v>5245</v>
      </c>
      <c r="G1321" t="s">
        <v>5246</v>
      </c>
      <c r="H1321" t="s">
        <v>4414</v>
      </c>
      <c r="I1321" t="s">
        <v>5153</v>
      </c>
      <c r="K1321">
        <f t="shared" si="101"/>
        <v>0</v>
      </c>
      <c r="L1321">
        <f t="shared" si="102"/>
        <v>0</v>
      </c>
      <c r="M1321">
        <f t="shared" si="103"/>
        <v>0</v>
      </c>
      <c r="N1321">
        <f t="shared" si="104"/>
        <v>0</v>
      </c>
      <c r="O1321">
        <f t="shared" si="105"/>
        <v>0</v>
      </c>
    </row>
    <row r="1322" spans="1:15">
      <c r="A1322" t="s">
        <v>5247</v>
      </c>
      <c r="B1322" t="s">
        <v>5248</v>
      </c>
      <c r="C1322" t="s">
        <v>4414</v>
      </c>
      <c r="D1322" t="s">
        <v>5156</v>
      </c>
      <c r="F1322" t="s">
        <v>5247</v>
      </c>
      <c r="G1322" t="s">
        <v>5248</v>
      </c>
      <c r="H1322" t="s">
        <v>4414</v>
      </c>
      <c r="I1322" t="s">
        <v>5156</v>
      </c>
      <c r="K1322">
        <f t="shared" si="101"/>
        <v>0</v>
      </c>
      <c r="L1322">
        <f t="shared" si="102"/>
        <v>0</v>
      </c>
      <c r="M1322">
        <f t="shared" si="103"/>
        <v>0</v>
      </c>
      <c r="N1322">
        <f t="shared" si="104"/>
        <v>0</v>
      </c>
      <c r="O1322">
        <f t="shared" si="105"/>
        <v>0</v>
      </c>
    </row>
    <row r="1323" spans="1:15">
      <c r="A1323" t="s">
        <v>5249</v>
      </c>
      <c r="B1323" t="s">
        <v>5250</v>
      </c>
      <c r="C1323" t="s">
        <v>4414</v>
      </c>
      <c r="D1323" t="s">
        <v>5159</v>
      </c>
      <c r="F1323" t="s">
        <v>5249</v>
      </c>
      <c r="G1323" t="s">
        <v>5250</v>
      </c>
      <c r="H1323" t="s">
        <v>4414</v>
      </c>
      <c r="I1323" t="s">
        <v>5159</v>
      </c>
      <c r="K1323">
        <f t="shared" si="101"/>
        <v>0</v>
      </c>
      <c r="L1323">
        <f t="shared" si="102"/>
        <v>0</v>
      </c>
      <c r="M1323">
        <f t="shared" si="103"/>
        <v>0</v>
      </c>
      <c r="N1323">
        <f t="shared" si="104"/>
        <v>0</v>
      </c>
      <c r="O1323">
        <f t="shared" si="105"/>
        <v>0</v>
      </c>
    </row>
    <row r="1324" spans="1:15">
      <c r="A1324" t="s">
        <v>5251</v>
      </c>
      <c r="B1324" t="s">
        <v>5252</v>
      </c>
      <c r="C1324" t="s">
        <v>4414</v>
      </c>
      <c r="D1324" t="s">
        <v>5162</v>
      </c>
      <c r="F1324" t="s">
        <v>5251</v>
      </c>
      <c r="G1324" t="s">
        <v>5252</v>
      </c>
      <c r="H1324" t="s">
        <v>4414</v>
      </c>
      <c r="I1324" t="s">
        <v>5162</v>
      </c>
      <c r="K1324">
        <f t="shared" si="101"/>
        <v>0</v>
      </c>
      <c r="L1324">
        <f t="shared" si="102"/>
        <v>0</v>
      </c>
      <c r="M1324">
        <f t="shared" si="103"/>
        <v>0</v>
      </c>
      <c r="N1324">
        <f t="shared" si="104"/>
        <v>0</v>
      </c>
      <c r="O1324">
        <f t="shared" si="105"/>
        <v>0</v>
      </c>
    </row>
    <row r="1325" spans="1:15">
      <c r="A1325" t="s">
        <v>5253</v>
      </c>
      <c r="B1325" t="s">
        <v>5254</v>
      </c>
      <c r="C1325" t="s">
        <v>4414</v>
      </c>
      <c r="D1325" t="s">
        <v>5244</v>
      </c>
      <c r="F1325" t="s">
        <v>5253</v>
      </c>
      <c r="G1325" t="s">
        <v>5254</v>
      </c>
      <c r="H1325" t="s">
        <v>4414</v>
      </c>
      <c r="I1325" t="s">
        <v>5244</v>
      </c>
      <c r="K1325">
        <f t="shared" si="101"/>
        <v>0</v>
      </c>
      <c r="L1325">
        <f t="shared" si="102"/>
        <v>0</v>
      </c>
      <c r="M1325">
        <f t="shared" si="103"/>
        <v>0</v>
      </c>
      <c r="N1325">
        <f t="shared" si="104"/>
        <v>0</v>
      </c>
      <c r="O1325">
        <f t="shared" si="105"/>
        <v>0</v>
      </c>
    </row>
    <row r="1326" spans="1:15">
      <c r="A1326" t="s">
        <v>5255</v>
      </c>
      <c r="B1326" t="s">
        <v>5256</v>
      </c>
      <c r="C1326" t="s">
        <v>4414</v>
      </c>
      <c r="D1326" t="s">
        <v>5167</v>
      </c>
      <c r="F1326" t="s">
        <v>5255</v>
      </c>
      <c r="G1326" t="s">
        <v>5256</v>
      </c>
      <c r="H1326" t="s">
        <v>4414</v>
      </c>
      <c r="I1326" t="s">
        <v>5167</v>
      </c>
      <c r="K1326">
        <f t="shared" si="101"/>
        <v>0</v>
      </c>
      <c r="L1326">
        <f t="shared" si="102"/>
        <v>0</v>
      </c>
      <c r="M1326">
        <f t="shared" si="103"/>
        <v>0</v>
      </c>
      <c r="N1326">
        <f t="shared" si="104"/>
        <v>0</v>
      </c>
      <c r="O1326">
        <f t="shared" si="105"/>
        <v>0</v>
      </c>
    </row>
    <row r="1327" spans="1:15">
      <c r="A1327" t="s">
        <v>5257</v>
      </c>
      <c r="B1327" t="s">
        <v>5258</v>
      </c>
      <c r="C1327" t="s">
        <v>4414</v>
      </c>
      <c r="D1327" t="s">
        <v>5244</v>
      </c>
      <c r="F1327" t="s">
        <v>5257</v>
      </c>
      <c r="G1327" t="s">
        <v>5258</v>
      </c>
      <c r="H1327" t="s">
        <v>4414</v>
      </c>
      <c r="I1327" t="s">
        <v>5244</v>
      </c>
      <c r="K1327">
        <f t="shared" si="101"/>
        <v>0</v>
      </c>
      <c r="L1327">
        <f t="shared" si="102"/>
        <v>0</v>
      </c>
      <c r="M1327">
        <f t="shared" si="103"/>
        <v>0</v>
      </c>
      <c r="N1327">
        <f t="shared" si="104"/>
        <v>0</v>
      </c>
      <c r="O1327">
        <f t="shared" si="105"/>
        <v>0</v>
      </c>
    </row>
    <row r="1328" spans="1:15">
      <c r="A1328" t="s">
        <v>5259</v>
      </c>
      <c r="B1328" t="s">
        <v>5260</v>
      </c>
      <c r="C1328" t="s">
        <v>4414</v>
      </c>
      <c r="D1328" t="s">
        <v>5172</v>
      </c>
      <c r="F1328" t="s">
        <v>5259</v>
      </c>
      <c r="G1328" t="s">
        <v>5260</v>
      </c>
      <c r="H1328" t="s">
        <v>4414</v>
      </c>
      <c r="I1328" t="s">
        <v>5172</v>
      </c>
      <c r="K1328">
        <f t="shared" si="101"/>
        <v>0</v>
      </c>
      <c r="L1328">
        <f t="shared" si="102"/>
        <v>0</v>
      </c>
      <c r="M1328">
        <f t="shared" si="103"/>
        <v>0</v>
      </c>
      <c r="N1328">
        <f t="shared" si="104"/>
        <v>0</v>
      </c>
      <c r="O1328">
        <f t="shared" si="105"/>
        <v>0</v>
      </c>
    </row>
    <row r="1329" spans="1:15">
      <c r="A1329" t="s">
        <v>5261</v>
      </c>
      <c r="B1329" t="s">
        <v>5262</v>
      </c>
      <c r="C1329" t="s">
        <v>4414</v>
      </c>
      <c r="D1329" t="s">
        <v>5172</v>
      </c>
      <c r="F1329" t="s">
        <v>5261</v>
      </c>
      <c r="G1329" t="s">
        <v>5262</v>
      </c>
      <c r="H1329" t="s">
        <v>4414</v>
      </c>
      <c r="I1329" t="s">
        <v>5172</v>
      </c>
      <c r="K1329">
        <f t="shared" si="101"/>
        <v>0</v>
      </c>
      <c r="L1329">
        <f t="shared" si="102"/>
        <v>0</v>
      </c>
      <c r="M1329">
        <f t="shared" si="103"/>
        <v>0</v>
      </c>
      <c r="N1329">
        <f t="shared" si="104"/>
        <v>0</v>
      </c>
      <c r="O1329">
        <f t="shared" si="105"/>
        <v>0</v>
      </c>
    </row>
    <row r="1330" spans="1:15">
      <c r="A1330" t="s">
        <v>5263</v>
      </c>
      <c r="B1330" t="s">
        <v>5264</v>
      </c>
      <c r="C1330" t="s">
        <v>4414</v>
      </c>
      <c r="D1330" t="s">
        <v>5244</v>
      </c>
      <c r="F1330" t="s">
        <v>5263</v>
      </c>
      <c r="G1330" t="s">
        <v>5264</v>
      </c>
      <c r="H1330" t="s">
        <v>4414</v>
      </c>
      <c r="I1330" t="s">
        <v>5244</v>
      </c>
      <c r="K1330">
        <f t="shared" si="101"/>
        <v>0</v>
      </c>
      <c r="L1330">
        <f t="shared" si="102"/>
        <v>0</v>
      </c>
      <c r="M1330">
        <f t="shared" si="103"/>
        <v>0</v>
      </c>
      <c r="N1330">
        <f t="shared" si="104"/>
        <v>0</v>
      </c>
      <c r="O1330">
        <f t="shared" si="105"/>
        <v>0</v>
      </c>
    </row>
    <row r="1331" spans="1:15">
      <c r="A1331" t="s">
        <v>5265</v>
      </c>
      <c r="B1331" t="s">
        <v>5266</v>
      </c>
      <c r="C1331" t="s">
        <v>4414</v>
      </c>
      <c r="D1331" t="s">
        <v>5244</v>
      </c>
      <c r="F1331" t="s">
        <v>5265</v>
      </c>
      <c r="G1331" t="s">
        <v>5266</v>
      </c>
      <c r="H1331" t="s">
        <v>4414</v>
      </c>
      <c r="I1331" t="s">
        <v>5244</v>
      </c>
      <c r="K1331">
        <f t="shared" si="101"/>
        <v>0</v>
      </c>
      <c r="L1331">
        <f t="shared" si="102"/>
        <v>0</v>
      </c>
      <c r="M1331">
        <f t="shared" si="103"/>
        <v>0</v>
      </c>
      <c r="N1331">
        <f t="shared" si="104"/>
        <v>0</v>
      </c>
      <c r="O1331">
        <f t="shared" si="105"/>
        <v>0</v>
      </c>
    </row>
    <row r="1332" spans="1:15">
      <c r="A1332" t="s">
        <v>5267</v>
      </c>
      <c r="B1332" t="s">
        <v>5268</v>
      </c>
      <c r="C1332" t="s">
        <v>4414</v>
      </c>
      <c r="D1332" t="s">
        <v>5244</v>
      </c>
      <c r="F1332" t="s">
        <v>5267</v>
      </c>
      <c r="G1332" t="s">
        <v>5268</v>
      </c>
      <c r="H1332" t="s">
        <v>4414</v>
      </c>
      <c r="I1332" t="s">
        <v>5244</v>
      </c>
      <c r="K1332">
        <f t="shared" si="101"/>
        <v>0</v>
      </c>
      <c r="L1332">
        <f t="shared" si="102"/>
        <v>0</v>
      </c>
      <c r="M1332">
        <f t="shared" si="103"/>
        <v>0</v>
      </c>
      <c r="N1332">
        <f t="shared" si="104"/>
        <v>0</v>
      </c>
      <c r="O1332">
        <f t="shared" si="105"/>
        <v>0</v>
      </c>
    </row>
    <row r="1333" spans="1:15">
      <c r="A1333" t="s">
        <v>5269</v>
      </c>
      <c r="B1333" t="s">
        <v>5270</v>
      </c>
      <c r="C1333" t="s">
        <v>4414</v>
      </c>
      <c r="D1333" t="s">
        <v>5244</v>
      </c>
      <c r="F1333" t="s">
        <v>5269</v>
      </c>
      <c r="G1333" t="s">
        <v>5270</v>
      </c>
      <c r="H1333" t="s">
        <v>4414</v>
      </c>
      <c r="I1333" t="s">
        <v>5244</v>
      </c>
      <c r="K1333">
        <f t="shared" si="101"/>
        <v>0</v>
      </c>
      <c r="L1333">
        <f t="shared" si="102"/>
        <v>0</v>
      </c>
      <c r="M1333">
        <f t="shared" si="103"/>
        <v>0</v>
      </c>
      <c r="N1333">
        <f t="shared" si="104"/>
        <v>0</v>
      </c>
      <c r="O1333">
        <f t="shared" si="105"/>
        <v>0</v>
      </c>
    </row>
    <row r="1334" spans="1:15">
      <c r="A1334" t="s">
        <v>5271</v>
      </c>
      <c r="B1334" t="s">
        <v>5272</v>
      </c>
      <c r="C1334" t="s">
        <v>4414</v>
      </c>
      <c r="D1334" t="s">
        <v>5273</v>
      </c>
      <c r="F1334" t="s">
        <v>5271</v>
      </c>
      <c r="G1334" t="s">
        <v>5272</v>
      </c>
      <c r="H1334" t="s">
        <v>4414</v>
      </c>
      <c r="I1334" t="s">
        <v>5273</v>
      </c>
      <c r="K1334">
        <f t="shared" si="101"/>
        <v>0</v>
      </c>
      <c r="L1334">
        <f t="shared" si="102"/>
        <v>0</v>
      </c>
      <c r="M1334">
        <f t="shared" si="103"/>
        <v>0</v>
      </c>
      <c r="N1334">
        <f t="shared" si="104"/>
        <v>0</v>
      </c>
      <c r="O1334">
        <f t="shared" si="105"/>
        <v>0</v>
      </c>
    </row>
    <row r="1335" spans="1:15">
      <c r="A1335" t="s">
        <v>5274</v>
      </c>
      <c r="B1335" t="s">
        <v>5275</v>
      </c>
      <c r="C1335" t="s">
        <v>4414</v>
      </c>
      <c r="D1335" t="s">
        <v>5276</v>
      </c>
      <c r="F1335" t="s">
        <v>5274</v>
      </c>
      <c r="G1335" t="s">
        <v>5275</v>
      </c>
      <c r="H1335" t="s">
        <v>4414</v>
      </c>
      <c r="I1335" t="s">
        <v>5276</v>
      </c>
      <c r="K1335">
        <f t="shared" si="101"/>
        <v>0</v>
      </c>
      <c r="L1335">
        <f t="shared" si="102"/>
        <v>0</v>
      </c>
      <c r="M1335">
        <f t="shared" si="103"/>
        <v>0</v>
      </c>
      <c r="N1335">
        <f t="shared" si="104"/>
        <v>0</v>
      </c>
      <c r="O1335">
        <f t="shared" si="105"/>
        <v>0</v>
      </c>
    </row>
    <row r="1336" spans="1:15">
      <c r="A1336" t="s">
        <v>5277</v>
      </c>
      <c r="B1336" t="s">
        <v>5278</v>
      </c>
      <c r="C1336" t="s">
        <v>4414</v>
      </c>
      <c r="D1336" t="s">
        <v>5279</v>
      </c>
      <c r="F1336" t="s">
        <v>5277</v>
      </c>
      <c r="G1336" t="s">
        <v>5278</v>
      </c>
      <c r="H1336" t="s">
        <v>4414</v>
      </c>
      <c r="I1336" t="s">
        <v>5279</v>
      </c>
      <c r="K1336">
        <f t="shared" si="101"/>
        <v>0</v>
      </c>
      <c r="L1336">
        <f t="shared" si="102"/>
        <v>0</v>
      </c>
      <c r="M1336">
        <f t="shared" si="103"/>
        <v>0</v>
      </c>
      <c r="N1336">
        <f t="shared" si="104"/>
        <v>0</v>
      </c>
      <c r="O1336">
        <f t="shared" si="105"/>
        <v>0</v>
      </c>
    </row>
    <row r="1337" spans="1:15">
      <c r="A1337" t="s">
        <v>5280</v>
      </c>
      <c r="B1337" t="s">
        <v>5281</v>
      </c>
      <c r="C1337" t="s">
        <v>4414</v>
      </c>
      <c r="D1337" t="s">
        <v>5282</v>
      </c>
      <c r="F1337" t="s">
        <v>5280</v>
      </c>
      <c r="G1337" t="s">
        <v>5281</v>
      </c>
      <c r="H1337" t="s">
        <v>4414</v>
      </c>
      <c r="I1337" t="s">
        <v>5282</v>
      </c>
      <c r="K1337">
        <f t="shared" si="101"/>
        <v>0</v>
      </c>
      <c r="L1337">
        <f t="shared" si="102"/>
        <v>0</v>
      </c>
      <c r="M1337">
        <f t="shared" si="103"/>
        <v>0</v>
      </c>
      <c r="N1337">
        <f t="shared" si="104"/>
        <v>0</v>
      </c>
      <c r="O1337">
        <f t="shared" si="105"/>
        <v>0</v>
      </c>
    </row>
    <row r="1338" spans="1:15">
      <c r="A1338" t="s">
        <v>5283</v>
      </c>
      <c r="B1338" t="s">
        <v>5284</v>
      </c>
      <c r="C1338" t="s">
        <v>4414</v>
      </c>
      <c r="D1338" t="s">
        <v>5089</v>
      </c>
      <c r="F1338" t="s">
        <v>5283</v>
      </c>
      <c r="G1338" t="s">
        <v>5284</v>
      </c>
      <c r="H1338" t="s">
        <v>4414</v>
      </c>
      <c r="I1338" t="s">
        <v>5089</v>
      </c>
      <c r="K1338">
        <f t="shared" si="101"/>
        <v>0</v>
      </c>
      <c r="L1338">
        <f t="shared" si="102"/>
        <v>0</v>
      </c>
      <c r="M1338">
        <f t="shared" si="103"/>
        <v>0</v>
      </c>
      <c r="N1338">
        <f t="shared" si="104"/>
        <v>0</v>
      </c>
      <c r="O1338">
        <f t="shared" si="105"/>
        <v>0</v>
      </c>
    </row>
    <row r="1339" spans="1:15">
      <c r="A1339" t="s">
        <v>5285</v>
      </c>
      <c r="B1339" t="s">
        <v>5286</v>
      </c>
      <c r="C1339" t="s">
        <v>4414</v>
      </c>
      <c r="D1339" t="s">
        <v>5287</v>
      </c>
      <c r="F1339" t="s">
        <v>5285</v>
      </c>
      <c r="G1339" t="s">
        <v>5286</v>
      </c>
      <c r="H1339" t="s">
        <v>4414</v>
      </c>
      <c r="I1339" t="s">
        <v>5287</v>
      </c>
      <c r="K1339">
        <f t="shared" si="101"/>
        <v>0</v>
      </c>
      <c r="L1339">
        <f t="shared" si="102"/>
        <v>0</v>
      </c>
      <c r="M1339">
        <f t="shared" si="103"/>
        <v>0</v>
      </c>
      <c r="N1339">
        <f t="shared" si="104"/>
        <v>0</v>
      </c>
      <c r="O1339">
        <f t="shared" si="105"/>
        <v>0</v>
      </c>
    </row>
    <row r="1340" spans="1:15">
      <c r="A1340" t="s">
        <v>5288</v>
      </c>
      <c r="B1340" t="s">
        <v>5289</v>
      </c>
      <c r="C1340" t="s">
        <v>4414</v>
      </c>
      <c r="D1340" t="s">
        <v>5290</v>
      </c>
      <c r="F1340" t="s">
        <v>5288</v>
      </c>
      <c r="G1340" t="s">
        <v>5289</v>
      </c>
      <c r="H1340" t="s">
        <v>4414</v>
      </c>
      <c r="I1340" t="s">
        <v>5290</v>
      </c>
      <c r="K1340">
        <f t="shared" si="101"/>
        <v>0</v>
      </c>
      <c r="L1340">
        <f t="shared" si="102"/>
        <v>0</v>
      </c>
      <c r="M1340">
        <f t="shared" si="103"/>
        <v>0</v>
      </c>
      <c r="N1340">
        <f t="shared" si="104"/>
        <v>0</v>
      </c>
      <c r="O1340">
        <f t="shared" si="105"/>
        <v>0</v>
      </c>
    </row>
    <row r="1341" spans="1:15">
      <c r="A1341" t="s">
        <v>5291</v>
      </c>
      <c r="B1341" t="s">
        <v>5292</v>
      </c>
      <c r="C1341" t="s">
        <v>4414</v>
      </c>
      <c r="D1341" t="s">
        <v>5293</v>
      </c>
      <c r="F1341" t="s">
        <v>5291</v>
      </c>
      <c r="G1341" t="s">
        <v>5292</v>
      </c>
      <c r="H1341" t="s">
        <v>4414</v>
      </c>
      <c r="I1341" t="s">
        <v>5293</v>
      </c>
      <c r="K1341">
        <f t="shared" si="101"/>
        <v>0</v>
      </c>
      <c r="L1341">
        <f t="shared" si="102"/>
        <v>0</v>
      </c>
      <c r="M1341">
        <f t="shared" si="103"/>
        <v>0</v>
      </c>
      <c r="N1341">
        <f t="shared" si="104"/>
        <v>0</v>
      </c>
      <c r="O1341">
        <f t="shared" si="105"/>
        <v>0</v>
      </c>
    </row>
    <row r="1342" spans="1:15">
      <c r="A1342" t="s">
        <v>5294</v>
      </c>
      <c r="B1342" t="s">
        <v>5295</v>
      </c>
      <c r="C1342" t="s">
        <v>4414</v>
      </c>
      <c r="D1342" t="s">
        <v>5296</v>
      </c>
      <c r="F1342" t="s">
        <v>5294</v>
      </c>
      <c r="G1342" t="s">
        <v>5295</v>
      </c>
      <c r="H1342" t="s">
        <v>4414</v>
      </c>
      <c r="I1342" t="s">
        <v>5296</v>
      </c>
      <c r="K1342">
        <f t="shared" si="101"/>
        <v>0</v>
      </c>
      <c r="L1342">
        <f t="shared" si="102"/>
        <v>0</v>
      </c>
      <c r="M1342">
        <f t="shared" si="103"/>
        <v>0</v>
      </c>
      <c r="N1342">
        <f t="shared" si="104"/>
        <v>0</v>
      </c>
      <c r="O1342">
        <f t="shared" si="105"/>
        <v>0</v>
      </c>
    </row>
    <row r="1343" spans="1:15">
      <c r="A1343" t="s">
        <v>5297</v>
      </c>
      <c r="B1343" t="s">
        <v>5298</v>
      </c>
      <c r="C1343" t="s">
        <v>4414</v>
      </c>
      <c r="D1343" t="s">
        <v>5209</v>
      </c>
      <c r="F1343" t="s">
        <v>5297</v>
      </c>
      <c r="G1343" t="s">
        <v>5298</v>
      </c>
      <c r="H1343" t="s">
        <v>4414</v>
      </c>
      <c r="I1343" t="s">
        <v>5209</v>
      </c>
      <c r="K1343">
        <f t="shared" si="101"/>
        <v>0</v>
      </c>
      <c r="L1343">
        <f t="shared" si="102"/>
        <v>0</v>
      </c>
      <c r="M1343">
        <f t="shared" si="103"/>
        <v>0</v>
      </c>
      <c r="N1343">
        <f t="shared" si="104"/>
        <v>0</v>
      </c>
      <c r="O1343">
        <f t="shared" si="105"/>
        <v>0</v>
      </c>
    </row>
    <row r="1344" spans="1:15">
      <c r="A1344" t="s">
        <v>5299</v>
      </c>
      <c r="B1344" t="s">
        <v>5300</v>
      </c>
      <c r="C1344" t="s">
        <v>4414</v>
      </c>
      <c r="D1344" t="s">
        <v>5209</v>
      </c>
      <c r="F1344" t="s">
        <v>5299</v>
      </c>
      <c r="G1344" t="s">
        <v>5300</v>
      </c>
      <c r="H1344" t="s">
        <v>4414</v>
      </c>
      <c r="I1344" t="s">
        <v>5209</v>
      </c>
      <c r="K1344">
        <f t="shared" si="101"/>
        <v>0</v>
      </c>
      <c r="L1344">
        <f t="shared" si="102"/>
        <v>0</v>
      </c>
      <c r="M1344">
        <f t="shared" si="103"/>
        <v>0</v>
      </c>
      <c r="N1344">
        <f t="shared" si="104"/>
        <v>0</v>
      </c>
      <c r="O1344">
        <f t="shared" si="105"/>
        <v>0</v>
      </c>
    </row>
    <row r="1345" spans="1:15">
      <c r="A1345" t="s">
        <v>5301</v>
      </c>
      <c r="B1345" t="s">
        <v>5302</v>
      </c>
      <c r="C1345" t="s">
        <v>4414</v>
      </c>
      <c r="D1345" t="s">
        <v>5209</v>
      </c>
      <c r="F1345" t="s">
        <v>5301</v>
      </c>
      <c r="G1345" t="s">
        <v>5302</v>
      </c>
      <c r="H1345" t="s">
        <v>4414</v>
      </c>
      <c r="I1345" t="s">
        <v>5209</v>
      </c>
      <c r="K1345">
        <f t="shared" si="101"/>
        <v>0</v>
      </c>
      <c r="L1345">
        <f t="shared" si="102"/>
        <v>0</v>
      </c>
      <c r="M1345">
        <f t="shared" si="103"/>
        <v>0</v>
      </c>
      <c r="N1345">
        <f t="shared" si="104"/>
        <v>0</v>
      </c>
      <c r="O1345">
        <f t="shared" si="105"/>
        <v>0</v>
      </c>
    </row>
    <row r="1346" spans="1:15">
      <c r="A1346" t="s">
        <v>5303</v>
      </c>
      <c r="B1346" t="s">
        <v>5304</v>
      </c>
      <c r="C1346" t="s">
        <v>4414</v>
      </c>
      <c r="F1346" t="s">
        <v>5303</v>
      </c>
      <c r="G1346" t="s">
        <v>5304</v>
      </c>
      <c r="H1346" t="s">
        <v>4414</v>
      </c>
      <c r="K1346">
        <f t="shared" ref="K1346:K1409" si="106">IF(A1346&lt;&gt;F1346,1,0)</f>
        <v>0</v>
      </c>
      <c r="L1346">
        <f t="shared" ref="L1346:L1409" si="107">IF(B1346&lt;&gt;G1346,1,0)</f>
        <v>0</v>
      </c>
      <c r="M1346">
        <f t="shared" ref="M1346:M1409" si="108">IF(C1346&lt;&gt;H1346,1,0)</f>
        <v>0</v>
      </c>
      <c r="N1346">
        <f t="shared" ref="N1346:N1409" si="109">IF(D1346&lt;&gt;I1346,1,0)</f>
        <v>0</v>
      </c>
      <c r="O1346">
        <f t="shared" ref="O1346:O1409" si="110">IF(E1346&lt;&gt;J1346,1,0)</f>
        <v>0</v>
      </c>
    </row>
    <row r="1347" spans="1:15">
      <c r="A1347" t="s">
        <v>5305</v>
      </c>
      <c r="B1347" t="s">
        <v>5306</v>
      </c>
      <c r="C1347" t="s">
        <v>4414</v>
      </c>
      <c r="F1347" t="s">
        <v>5305</v>
      </c>
      <c r="G1347" t="s">
        <v>5306</v>
      </c>
      <c r="H1347" t="s">
        <v>4414</v>
      </c>
      <c r="K1347">
        <f t="shared" si="106"/>
        <v>0</v>
      </c>
      <c r="L1347">
        <f t="shared" si="107"/>
        <v>0</v>
      </c>
      <c r="M1347">
        <f t="shared" si="108"/>
        <v>0</v>
      </c>
      <c r="N1347">
        <f t="shared" si="109"/>
        <v>0</v>
      </c>
      <c r="O1347">
        <f t="shared" si="110"/>
        <v>0</v>
      </c>
    </row>
    <row r="1348" spans="1:15">
      <c r="A1348" t="s">
        <v>5307</v>
      </c>
      <c r="B1348" t="s">
        <v>5308</v>
      </c>
      <c r="C1348" t="s">
        <v>4414</v>
      </c>
      <c r="F1348" t="s">
        <v>5307</v>
      </c>
      <c r="G1348" t="s">
        <v>5308</v>
      </c>
      <c r="H1348" t="s">
        <v>4414</v>
      </c>
      <c r="K1348">
        <f t="shared" si="106"/>
        <v>0</v>
      </c>
      <c r="L1348">
        <f t="shared" si="107"/>
        <v>0</v>
      </c>
      <c r="M1348">
        <f t="shared" si="108"/>
        <v>0</v>
      </c>
      <c r="N1348">
        <f t="shared" si="109"/>
        <v>0</v>
      </c>
      <c r="O1348">
        <f t="shared" si="110"/>
        <v>0</v>
      </c>
    </row>
    <row r="1349" spans="1:15">
      <c r="A1349" t="s">
        <v>5309</v>
      </c>
      <c r="B1349" t="s">
        <v>5310</v>
      </c>
      <c r="C1349" t="s">
        <v>4414</v>
      </c>
      <c r="F1349" t="s">
        <v>5309</v>
      </c>
      <c r="G1349" t="s">
        <v>5310</v>
      </c>
      <c r="H1349" t="s">
        <v>4414</v>
      </c>
      <c r="K1349">
        <f t="shared" si="106"/>
        <v>0</v>
      </c>
      <c r="L1349">
        <f t="shared" si="107"/>
        <v>0</v>
      </c>
      <c r="M1349">
        <f t="shared" si="108"/>
        <v>0</v>
      </c>
      <c r="N1349">
        <f t="shared" si="109"/>
        <v>0</v>
      </c>
      <c r="O1349">
        <f t="shared" si="110"/>
        <v>0</v>
      </c>
    </row>
    <row r="1350" spans="1:15">
      <c r="A1350" t="s">
        <v>5311</v>
      </c>
      <c r="B1350" t="s">
        <v>5312</v>
      </c>
      <c r="C1350" t="s">
        <v>4414</v>
      </c>
      <c r="F1350" t="s">
        <v>5311</v>
      </c>
      <c r="G1350" t="s">
        <v>5312</v>
      </c>
      <c r="H1350" t="s">
        <v>4414</v>
      </c>
      <c r="K1350">
        <f t="shared" si="106"/>
        <v>0</v>
      </c>
      <c r="L1350">
        <f t="shared" si="107"/>
        <v>0</v>
      </c>
      <c r="M1350">
        <f t="shared" si="108"/>
        <v>0</v>
      </c>
      <c r="N1350">
        <f t="shared" si="109"/>
        <v>0</v>
      </c>
      <c r="O1350">
        <f t="shared" si="110"/>
        <v>0</v>
      </c>
    </row>
    <row r="1351" spans="1:15">
      <c r="A1351" t="s">
        <v>5313</v>
      </c>
      <c r="B1351" t="s">
        <v>5314</v>
      </c>
      <c r="C1351" t="s">
        <v>4414</v>
      </c>
      <c r="F1351" t="s">
        <v>5313</v>
      </c>
      <c r="G1351" t="s">
        <v>5314</v>
      </c>
      <c r="H1351" t="s">
        <v>4414</v>
      </c>
      <c r="K1351">
        <f t="shared" si="106"/>
        <v>0</v>
      </c>
      <c r="L1351">
        <f t="shared" si="107"/>
        <v>0</v>
      </c>
      <c r="M1351">
        <f t="shared" si="108"/>
        <v>0</v>
      </c>
      <c r="N1351">
        <f t="shared" si="109"/>
        <v>0</v>
      </c>
      <c r="O1351">
        <f t="shared" si="110"/>
        <v>0</v>
      </c>
    </row>
    <row r="1352" spans="1:15">
      <c r="A1352" t="s">
        <v>5315</v>
      </c>
      <c r="B1352" t="s">
        <v>5316</v>
      </c>
      <c r="C1352" t="s">
        <v>4414</v>
      </c>
      <c r="F1352" t="s">
        <v>5315</v>
      </c>
      <c r="G1352" t="s">
        <v>5316</v>
      </c>
      <c r="H1352" t="s">
        <v>4414</v>
      </c>
      <c r="K1352">
        <f t="shared" si="106"/>
        <v>0</v>
      </c>
      <c r="L1352">
        <f t="shared" si="107"/>
        <v>0</v>
      </c>
      <c r="M1352">
        <f t="shared" si="108"/>
        <v>0</v>
      </c>
      <c r="N1352">
        <f t="shared" si="109"/>
        <v>0</v>
      </c>
      <c r="O1352">
        <f t="shared" si="110"/>
        <v>0</v>
      </c>
    </row>
    <row r="1353" spans="1:15">
      <c r="A1353" t="s">
        <v>5317</v>
      </c>
      <c r="B1353" t="s">
        <v>5318</v>
      </c>
      <c r="C1353" t="s">
        <v>4414</v>
      </c>
      <c r="F1353" t="s">
        <v>5317</v>
      </c>
      <c r="G1353" t="s">
        <v>5318</v>
      </c>
      <c r="H1353" t="s">
        <v>4414</v>
      </c>
      <c r="K1353">
        <f t="shared" si="106"/>
        <v>0</v>
      </c>
      <c r="L1353">
        <f t="shared" si="107"/>
        <v>0</v>
      </c>
      <c r="M1353">
        <f t="shared" si="108"/>
        <v>0</v>
      </c>
      <c r="N1353">
        <f t="shared" si="109"/>
        <v>0</v>
      </c>
      <c r="O1353">
        <f t="shared" si="110"/>
        <v>0</v>
      </c>
    </row>
    <row r="1354" spans="1:15">
      <c r="A1354" t="s">
        <v>5319</v>
      </c>
      <c r="B1354" t="s">
        <v>5320</v>
      </c>
      <c r="C1354" t="s">
        <v>4414</v>
      </c>
      <c r="F1354" t="s">
        <v>5319</v>
      </c>
      <c r="G1354" t="s">
        <v>5320</v>
      </c>
      <c r="H1354" t="s">
        <v>4414</v>
      </c>
      <c r="K1354">
        <f t="shared" si="106"/>
        <v>0</v>
      </c>
      <c r="L1354">
        <f t="shared" si="107"/>
        <v>0</v>
      </c>
      <c r="M1354">
        <f t="shared" si="108"/>
        <v>0</v>
      </c>
      <c r="N1354">
        <f t="shared" si="109"/>
        <v>0</v>
      </c>
      <c r="O1354">
        <f t="shared" si="110"/>
        <v>0</v>
      </c>
    </row>
    <row r="1355" spans="1:15">
      <c r="A1355" t="s">
        <v>5321</v>
      </c>
      <c r="B1355" t="s">
        <v>5322</v>
      </c>
      <c r="C1355" t="s">
        <v>4414</v>
      </c>
      <c r="F1355" t="s">
        <v>5321</v>
      </c>
      <c r="G1355" t="s">
        <v>5322</v>
      </c>
      <c r="H1355" t="s">
        <v>4414</v>
      </c>
      <c r="K1355">
        <f t="shared" si="106"/>
        <v>0</v>
      </c>
      <c r="L1355">
        <f t="shared" si="107"/>
        <v>0</v>
      </c>
      <c r="M1355">
        <f t="shared" si="108"/>
        <v>0</v>
      </c>
      <c r="N1355">
        <f t="shared" si="109"/>
        <v>0</v>
      </c>
      <c r="O1355">
        <f t="shared" si="110"/>
        <v>0</v>
      </c>
    </row>
    <row r="1356" spans="1:15">
      <c r="A1356" t="s">
        <v>5323</v>
      </c>
      <c r="B1356" t="s">
        <v>5324</v>
      </c>
      <c r="C1356" t="s">
        <v>4414</v>
      </c>
      <c r="F1356" t="s">
        <v>5323</v>
      </c>
      <c r="G1356" t="s">
        <v>5324</v>
      </c>
      <c r="H1356" t="s">
        <v>4414</v>
      </c>
      <c r="K1356">
        <f t="shared" si="106"/>
        <v>0</v>
      </c>
      <c r="L1356">
        <f t="shared" si="107"/>
        <v>0</v>
      </c>
      <c r="M1356">
        <f t="shared" si="108"/>
        <v>0</v>
      </c>
      <c r="N1356">
        <f t="shared" si="109"/>
        <v>0</v>
      </c>
      <c r="O1356">
        <f t="shared" si="110"/>
        <v>0</v>
      </c>
    </row>
    <row r="1357" spans="1:15">
      <c r="A1357" t="s">
        <v>5325</v>
      </c>
      <c r="B1357" t="s">
        <v>5326</v>
      </c>
      <c r="C1357" t="s">
        <v>4414</v>
      </c>
      <c r="F1357" t="s">
        <v>5325</v>
      </c>
      <c r="G1357" t="s">
        <v>5326</v>
      </c>
      <c r="H1357" t="s">
        <v>4414</v>
      </c>
      <c r="K1357">
        <f t="shared" si="106"/>
        <v>0</v>
      </c>
      <c r="L1357">
        <f t="shared" si="107"/>
        <v>0</v>
      </c>
      <c r="M1357">
        <f t="shared" si="108"/>
        <v>0</v>
      </c>
      <c r="N1357">
        <f t="shared" si="109"/>
        <v>0</v>
      </c>
      <c r="O1357">
        <f t="shared" si="110"/>
        <v>0</v>
      </c>
    </row>
    <row r="1358" spans="1:15">
      <c r="A1358" t="s">
        <v>5327</v>
      </c>
      <c r="B1358" t="s">
        <v>5328</v>
      </c>
      <c r="C1358" t="s">
        <v>4414</v>
      </c>
      <c r="F1358" t="s">
        <v>5327</v>
      </c>
      <c r="G1358" t="s">
        <v>5328</v>
      </c>
      <c r="H1358" t="s">
        <v>4414</v>
      </c>
      <c r="K1358">
        <f t="shared" si="106"/>
        <v>0</v>
      </c>
      <c r="L1358">
        <f t="shared" si="107"/>
        <v>0</v>
      </c>
      <c r="M1358">
        <f t="shared" si="108"/>
        <v>0</v>
      </c>
      <c r="N1358">
        <f t="shared" si="109"/>
        <v>0</v>
      </c>
      <c r="O1358">
        <f t="shared" si="110"/>
        <v>0</v>
      </c>
    </row>
    <row r="1359" spans="1:15">
      <c r="A1359" t="s">
        <v>5329</v>
      </c>
      <c r="B1359" t="s">
        <v>5330</v>
      </c>
      <c r="C1359" t="s">
        <v>4414</v>
      </c>
      <c r="F1359" t="s">
        <v>5329</v>
      </c>
      <c r="G1359" t="s">
        <v>5330</v>
      </c>
      <c r="H1359" t="s">
        <v>4414</v>
      </c>
      <c r="K1359">
        <f t="shared" si="106"/>
        <v>0</v>
      </c>
      <c r="L1359">
        <f t="shared" si="107"/>
        <v>0</v>
      </c>
      <c r="M1359">
        <f t="shared" si="108"/>
        <v>0</v>
      </c>
      <c r="N1359">
        <f t="shared" si="109"/>
        <v>0</v>
      </c>
      <c r="O1359">
        <f t="shared" si="110"/>
        <v>0</v>
      </c>
    </row>
    <row r="1360" spans="1:15">
      <c r="A1360" t="s">
        <v>5331</v>
      </c>
      <c r="B1360" t="s">
        <v>5332</v>
      </c>
      <c r="C1360" t="s">
        <v>4414</v>
      </c>
      <c r="D1360" t="s">
        <v>5077</v>
      </c>
      <c r="F1360" t="s">
        <v>5331</v>
      </c>
      <c r="G1360" t="s">
        <v>5332</v>
      </c>
      <c r="H1360" t="s">
        <v>4414</v>
      </c>
      <c r="I1360" t="s">
        <v>5077</v>
      </c>
      <c r="K1360">
        <f t="shared" si="106"/>
        <v>0</v>
      </c>
      <c r="L1360">
        <f t="shared" si="107"/>
        <v>0</v>
      </c>
      <c r="M1360">
        <f t="shared" si="108"/>
        <v>0</v>
      </c>
      <c r="N1360">
        <f t="shared" si="109"/>
        <v>0</v>
      </c>
      <c r="O1360">
        <f t="shared" si="110"/>
        <v>0</v>
      </c>
    </row>
    <row r="1361" spans="1:15">
      <c r="A1361" t="s">
        <v>5333</v>
      </c>
      <c r="B1361" t="s">
        <v>5334</v>
      </c>
      <c r="C1361" t="s">
        <v>4414</v>
      </c>
      <c r="D1361" t="s">
        <v>5080</v>
      </c>
      <c r="F1361" t="s">
        <v>5333</v>
      </c>
      <c r="G1361" t="s">
        <v>5334</v>
      </c>
      <c r="H1361" t="s">
        <v>4414</v>
      </c>
      <c r="I1361" t="s">
        <v>5080</v>
      </c>
      <c r="K1361">
        <f t="shared" si="106"/>
        <v>0</v>
      </c>
      <c r="L1361">
        <f t="shared" si="107"/>
        <v>0</v>
      </c>
      <c r="M1361">
        <f t="shared" si="108"/>
        <v>0</v>
      </c>
      <c r="N1361">
        <f t="shared" si="109"/>
        <v>0</v>
      </c>
      <c r="O1361">
        <f t="shared" si="110"/>
        <v>0</v>
      </c>
    </row>
    <row r="1362" spans="1:15">
      <c r="A1362" t="s">
        <v>5335</v>
      </c>
      <c r="B1362" t="s">
        <v>5336</v>
      </c>
      <c r="C1362" t="s">
        <v>4414</v>
      </c>
      <c r="D1362" t="s">
        <v>5083</v>
      </c>
      <c r="F1362" t="s">
        <v>5335</v>
      </c>
      <c r="G1362" t="s">
        <v>5336</v>
      </c>
      <c r="H1362" t="s">
        <v>4414</v>
      </c>
      <c r="I1362" t="s">
        <v>5083</v>
      </c>
      <c r="K1362">
        <f t="shared" si="106"/>
        <v>0</v>
      </c>
      <c r="L1362">
        <f t="shared" si="107"/>
        <v>0</v>
      </c>
      <c r="M1362">
        <f t="shared" si="108"/>
        <v>0</v>
      </c>
      <c r="N1362">
        <f t="shared" si="109"/>
        <v>0</v>
      </c>
      <c r="O1362">
        <f t="shared" si="110"/>
        <v>0</v>
      </c>
    </row>
    <row r="1363" spans="1:15">
      <c r="A1363" t="s">
        <v>5337</v>
      </c>
      <c r="B1363" t="s">
        <v>5338</v>
      </c>
      <c r="C1363" t="s">
        <v>4414</v>
      </c>
      <c r="D1363" t="s">
        <v>5086</v>
      </c>
      <c r="F1363" t="s">
        <v>5337</v>
      </c>
      <c r="G1363" t="s">
        <v>5338</v>
      </c>
      <c r="H1363" t="s">
        <v>4414</v>
      </c>
      <c r="I1363" t="s">
        <v>5086</v>
      </c>
      <c r="K1363">
        <f t="shared" si="106"/>
        <v>0</v>
      </c>
      <c r="L1363">
        <f t="shared" si="107"/>
        <v>0</v>
      </c>
      <c r="M1363">
        <f t="shared" si="108"/>
        <v>0</v>
      </c>
      <c r="N1363">
        <f t="shared" si="109"/>
        <v>0</v>
      </c>
      <c r="O1363">
        <f t="shared" si="110"/>
        <v>0</v>
      </c>
    </row>
    <row r="1364" spans="1:15">
      <c r="A1364" t="s">
        <v>5339</v>
      </c>
      <c r="B1364" t="s">
        <v>5340</v>
      </c>
      <c r="C1364" t="s">
        <v>4414</v>
      </c>
      <c r="D1364" t="s">
        <v>5089</v>
      </c>
      <c r="F1364" t="s">
        <v>5339</v>
      </c>
      <c r="G1364" t="s">
        <v>5340</v>
      </c>
      <c r="H1364" t="s">
        <v>4414</v>
      </c>
      <c r="I1364" t="s">
        <v>5089</v>
      </c>
      <c r="K1364">
        <f t="shared" si="106"/>
        <v>0</v>
      </c>
      <c r="L1364">
        <f t="shared" si="107"/>
        <v>0</v>
      </c>
      <c r="M1364">
        <f t="shared" si="108"/>
        <v>0</v>
      </c>
      <c r="N1364">
        <f t="shared" si="109"/>
        <v>0</v>
      </c>
      <c r="O1364">
        <f t="shared" si="110"/>
        <v>0</v>
      </c>
    </row>
    <row r="1365" spans="1:15">
      <c r="A1365" t="s">
        <v>5341</v>
      </c>
      <c r="B1365" t="s">
        <v>5342</v>
      </c>
      <c r="C1365" t="s">
        <v>4414</v>
      </c>
      <c r="D1365" t="s">
        <v>5092</v>
      </c>
      <c r="F1365" t="s">
        <v>5341</v>
      </c>
      <c r="G1365" t="s">
        <v>5342</v>
      </c>
      <c r="H1365" t="s">
        <v>4414</v>
      </c>
      <c r="I1365" t="s">
        <v>5092</v>
      </c>
      <c r="K1365">
        <f t="shared" si="106"/>
        <v>0</v>
      </c>
      <c r="L1365">
        <f t="shared" si="107"/>
        <v>0</v>
      </c>
      <c r="M1365">
        <f t="shared" si="108"/>
        <v>0</v>
      </c>
      <c r="N1365">
        <f t="shared" si="109"/>
        <v>0</v>
      </c>
      <c r="O1365">
        <f t="shared" si="110"/>
        <v>0</v>
      </c>
    </row>
    <row r="1366" spans="1:15">
      <c r="A1366" t="s">
        <v>5343</v>
      </c>
      <c r="B1366" t="s">
        <v>5344</v>
      </c>
      <c r="C1366" t="s">
        <v>4414</v>
      </c>
      <c r="D1366" t="s">
        <v>5095</v>
      </c>
      <c r="F1366" t="s">
        <v>5343</v>
      </c>
      <c r="G1366" t="s">
        <v>5344</v>
      </c>
      <c r="H1366" t="s">
        <v>4414</v>
      </c>
      <c r="I1366" t="s">
        <v>5095</v>
      </c>
      <c r="K1366">
        <f t="shared" si="106"/>
        <v>0</v>
      </c>
      <c r="L1366">
        <f t="shared" si="107"/>
        <v>0</v>
      </c>
      <c r="M1366">
        <f t="shared" si="108"/>
        <v>0</v>
      </c>
      <c r="N1366">
        <f t="shared" si="109"/>
        <v>0</v>
      </c>
      <c r="O1366">
        <f t="shared" si="110"/>
        <v>0</v>
      </c>
    </row>
    <row r="1367" spans="1:15">
      <c r="A1367" t="s">
        <v>5345</v>
      </c>
      <c r="B1367" t="s">
        <v>5346</v>
      </c>
      <c r="C1367" t="s">
        <v>4414</v>
      </c>
      <c r="D1367" t="s">
        <v>5098</v>
      </c>
      <c r="F1367" t="s">
        <v>5345</v>
      </c>
      <c r="G1367" t="s">
        <v>5346</v>
      </c>
      <c r="H1367" t="s">
        <v>4414</v>
      </c>
      <c r="I1367" t="s">
        <v>5098</v>
      </c>
      <c r="K1367">
        <f t="shared" si="106"/>
        <v>0</v>
      </c>
      <c r="L1367">
        <f t="shared" si="107"/>
        <v>0</v>
      </c>
      <c r="M1367">
        <f t="shared" si="108"/>
        <v>0</v>
      </c>
      <c r="N1367">
        <f t="shared" si="109"/>
        <v>0</v>
      </c>
      <c r="O1367">
        <f t="shared" si="110"/>
        <v>0</v>
      </c>
    </row>
    <row r="1368" spans="1:15">
      <c r="A1368" t="s">
        <v>5347</v>
      </c>
      <c r="B1368" t="s">
        <v>5348</v>
      </c>
      <c r="C1368" t="s">
        <v>4414</v>
      </c>
      <c r="D1368" t="s">
        <v>5101</v>
      </c>
      <c r="F1368" t="s">
        <v>5347</v>
      </c>
      <c r="G1368" t="s">
        <v>5348</v>
      </c>
      <c r="H1368" t="s">
        <v>4414</v>
      </c>
      <c r="I1368" t="s">
        <v>5101</v>
      </c>
      <c r="K1368">
        <f t="shared" si="106"/>
        <v>0</v>
      </c>
      <c r="L1368">
        <f t="shared" si="107"/>
        <v>0</v>
      </c>
      <c r="M1368">
        <f t="shared" si="108"/>
        <v>0</v>
      </c>
      <c r="N1368">
        <f t="shared" si="109"/>
        <v>0</v>
      </c>
      <c r="O1368">
        <f t="shared" si="110"/>
        <v>0</v>
      </c>
    </row>
    <row r="1369" spans="1:15">
      <c r="A1369" t="s">
        <v>5349</v>
      </c>
      <c r="B1369" t="s">
        <v>5350</v>
      </c>
      <c r="C1369" t="s">
        <v>4414</v>
      </c>
      <c r="D1369" t="s">
        <v>5209</v>
      </c>
      <c r="F1369" t="s">
        <v>5349</v>
      </c>
      <c r="G1369" t="s">
        <v>5350</v>
      </c>
      <c r="H1369" t="s">
        <v>4414</v>
      </c>
      <c r="I1369" t="s">
        <v>5209</v>
      </c>
      <c r="K1369">
        <f t="shared" si="106"/>
        <v>0</v>
      </c>
      <c r="L1369">
        <f t="shared" si="107"/>
        <v>0</v>
      </c>
      <c r="M1369">
        <f t="shared" si="108"/>
        <v>0</v>
      </c>
      <c r="N1369">
        <f t="shared" si="109"/>
        <v>0</v>
      </c>
      <c r="O1369">
        <f t="shared" si="110"/>
        <v>0</v>
      </c>
    </row>
    <row r="1370" spans="1:15">
      <c r="A1370" t="s">
        <v>5351</v>
      </c>
      <c r="B1370" t="s">
        <v>5352</v>
      </c>
      <c r="C1370" t="s">
        <v>4414</v>
      </c>
      <c r="D1370" t="s">
        <v>5209</v>
      </c>
      <c r="F1370" t="s">
        <v>5351</v>
      </c>
      <c r="G1370" t="s">
        <v>5352</v>
      </c>
      <c r="H1370" t="s">
        <v>4414</v>
      </c>
      <c r="I1370" t="s">
        <v>5209</v>
      </c>
      <c r="K1370">
        <f t="shared" si="106"/>
        <v>0</v>
      </c>
      <c r="L1370">
        <f t="shared" si="107"/>
        <v>0</v>
      </c>
      <c r="M1370">
        <f t="shared" si="108"/>
        <v>0</v>
      </c>
      <c r="N1370">
        <f t="shared" si="109"/>
        <v>0</v>
      </c>
      <c r="O1370">
        <f t="shared" si="110"/>
        <v>0</v>
      </c>
    </row>
    <row r="1371" spans="1:15">
      <c r="A1371" t="s">
        <v>5353</v>
      </c>
      <c r="B1371" t="s">
        <v>5354</v>
      </c>
      <c r="C1371" t="s">
        <v>4414</v>
      </c>
      <c r="D1371" t="s">
        <v>5209</v>
      </c>
      <c r="F1371" t="s">
        <v>5353</v>
      </c>
      <c r="G1371" t="s">
        <v>5354</v>
      </c>
      <c r="H1371" t="s">
        <v>4414</v>
      </c>
      <c r="I1371" t="s">
        <v>5209</v>
      </c>
      <c r="K1371">
        <f t="shared" si="106"/>
        <v>0</v>
      </c>
      <c r="L1371">
        <f t="shared" si="107"/>
        <v>0</v>
      </c>
      <c r="M1371">
        <f t="shared" si="108"/>
        <v>0</v>
      </c>
      <c r="N1371">
        <f t="shared" si="109"/>
        <v>0</v>
      </c>
      <c r="O1371">
        <f t="shared" si="110"/>
        <v>0</v>
      </c>
    </row>
    <row r="1372" spans="1:15">
      <c r="A1372" t="s">
        <v>5355</v>
      </c>
      <c r="B1372" t="s">
        <v>5356</v>
      </c>
      <c r="C1372" t="s">
        <v>4414</v>
      </c>
      <c r="F1372" t="s">
        <v>5355</v>
      </c>
      <c r="G1372" t="s">
        <v>5356</v>
      </c>
      <c r="H1372" t="s">
        <v>4414</v>
      </c>
      <c r="K1372">
        <f t="shared" si="106"/>
        <v>0</v>
      </c>
      <c r="L1372">
        <f t="shared" si="107"/>
        <v>0</v>
      </c>
      <c r="M1372">
        <f t="shared" si="108"/>
        <v>0</v>
      </c>
      <c r="N1372">
        <f t="shared" si="109"/>
        <v>0</v>
      </c>
      <c r="O1372">
        <f t="shared" si="110"/>
        <v>0</v>
      </c>
    </row>
    <row r="1373" spans="1:15">
      <c r="A1373" t="s">
        <v>5357</v>
      </c>
      <c r="B1373" t="s">
        <v>5358</v>
      </c>
      <c r="C1373" t="s">
        <v>4414</v>
      </c>
      <c r="D1373" t="s">
        <v>5209</v>
      </c>
      <c r="F1373" t="s">
        <v>5357</v>
      </c>
      <c r="G1373" t="s">
        <v>5358</v>
      </c>
      <c r="H1373" t="s">
        <v>4414</v>
      </c>
      <c r="I1373" t="s">
        <v>5209</v>
      </c>
      <c r="K1373">
        <f t="shared" si="106"/>
        <v>0</v>
      </c>
      <c r="L1373">
        <f t="shared" si="107"/>
        <v>0</v>
      </c>
      <c r="M1373">
        <f t="shared" si="108"/>
        <v>0</v>
      </c>
      <c r="N1373">
        <f t="shared" si="109"/>
        <v>0</v>
      </c>
      <c r="O1373">
        <f t="shared" si="110"/>
        <v>0</v>
      </c>
    </row>
    <row r="1374" spans="1:15">
      <c r="A1374" t="s">
        <v>5359</v>
      </c>
      <c r="B1374" t="s">
        <v>5360</v>
      </c>
      <c r="C1374" t="s">
        <v>4414</v>
      </c>
      <c r="D1374" t="s">
        <v>5114</v>
      </c>
      <c r="F1374" t="s">
        <v>5359</v>
      </c>
      <c r="G1374" t="s">
        <v>5360</v>
      </c>
      <c r="H1374" t="s">
        <v>4414</v>
      </c>
      <c r="I1374" t="s">
        <v>5114</v>
      </c>
      <c r="K1374">
        <f t="shared" si="106"/>
        <v>0</v>
      </c>
      <c r="L1374">
        <f t="shared" si="107"/>
        <v>0</v>
      </c>
      <c r="M1374">
        <f t="shared" si="108"/>
        <v>0</v>
      </c>
      <c r="N1374">
        <f t="shared" si="109"/>
        <v>0</v>
      </c>
      <c r="O1374">
        <f t="shared" si="110"/>
        <v>0</v>
      </c>
    </row>
    <row r="1375" spans="1:15">
      <c r="A1375" t="s">
        <v>5361</v>
      </c>
      <c r="B1375" t="s">
        <v>5362</v>
      </c>
      <c r="C1375" t="s">
        <v>4414</v>
      </c>
      <c r="D1375" t="s">
        <v>5117</v>
      </c>
      <c r="F1375" t="s">
        <v>5361</v>
      </c>
      <c r="G1375" t="s">
        <v>5362</v>
      </c>
      <c r="H1375" t="s">
        <v>4414</v>
      </c>
      <c r="I1375" t="s">
        <v>5117</v>
      </c>
      <c r="K1375">
        <f t="shared" si="106"/>
        <v>0</v>
      </c>
      <c r="L1375">
        <f t="shared" si="107"/>
        <v>0</v>
      </c>
      <c r="M1375">
        <f t="shared" si="108"/>
        <v>0</v>
      </c>
      <c r="N1375">
        <f t="shared" si="109"/>
        <v>0</v>
      </c>
      <c r="O1375">
        <f t="shared" si="110"/>
        <v>0</v>
      </c>
    </row>
    <row r="1376" spans="1:15">
      <c r="A1376" t="s">
        <v>5363</v>
      </c>
      <c r="B1376" t="s">
        <v>5364</v>
      </c>
      <c r="C1376" t="s">
        <v>4414</v>
      </c>
      <c r="D1376" t="s">
        <v>5120</v>
      </c>
      <c r="F1376" t="s">
        <v>5363</v>
      </c>
      <c r="G1376" t="s">
        <v>5364</v>
      </c>
      <c r="H1376" t="s">
        <v>4414</v>
      </c>
      <c r="I1376" t="s">
        <v>5120</v>
      </c>
      <c r="K1376">
        <f t="shared" si="106"/>
        <v>0</v>
      </c>
      <c r="L1376">
        <f t="shared" si="107"/>
        <v>0</v>
      </c>
      <c r="M1376">
        <f t="shared" si="108"/>
        <v>0</v>
      </c>
      <c r="N1376">
        <f t="shared" si="109"/>
        <v>0</v>
      </c>
      <c r="O1376">
        <f t="shared" si="110"/>
        <v>0</v>
      </c>
    </row>
    <row r="1377" spans="1:15">
      <c r="A1377" t="s">
        <v>5365</v>
      </c>
      <c r="B1377" t="s">
        <v>5366</v>
      </c>
      <c r="C1377" t="s">
        <v>4414</v>
      </c>
      <c r="D1377" t="s">
        <v>5123</v>
      </c>
      <c r="F1377" t="s">
        <v>5365</v>
      </c>
      <c r="G1377" t="s">
        <v>5366</v>
      </c>
      <c r="H1377" t="s">
        <v>4414</v>
      </c>
      <c r="I1377" t="s">
        <v>5123</v>
      </c>
      <c r="K1377">
        <f t="shared" si="106"/>
        <v>0</v>
      </c>
      <c r="L1377">
        <f t="shared" si="107"/>
        <v>0</v>
      </c>
      <c r="M1377">
        <f t="shared" si="108"/>
        <v>0</v>
      </c>
      <c r="N1377">
        <f t="shared" si="109"/>
        <v>0</v>
      </c>
      <c r="O1377">
        <f t="shared" si="110"/>
        <v>0</v>
      </c>
    </row>
    <row r="1378" spans="1:15">
      <c r="A1378" t="s">
        <v>5367</v>
      </c>
      <c r="B1378" t="s">
        <v>5368</v>
      </c>
      <c r="C1378" t="s">
        <v>4414</v>
      </c>
      <c r="D1378" t="s">
        <v>5126</v>
      </c>
      <c r="F1378" t="s">
        <v>5367</v>
      </c>
      <c r="G1378" t="s">
        <v>5368</v>
      </c>
      <c r="H1378" t="s">
        <v>4414</v>
      </c>
      <c r="I1378" t="s">
        <v>5126</v>
      </c>
      <c r="K1378">
        <f t="shared" si="106"/>
        <v>0</v>
      </c>
      <c r="L1378">
        <f t="shared" si="107"/>
        <v>0</v>
      </c>
      <c r="M1378">
        <f t="shared" si="108"/>
        <v>0</v>
      </c>
      <c r="N1378">
        <f t="shared" si="109"/>
        <v>0</v>
      </c>
      <c r="O1378">
        <f t="shared" si="110"/>
        <v>0</v>
      </c>
    </row>
    <row r="1379" spans="1:15">
      <c r="A1379" t="s">
        <v>5369</v>
      </c>
      <c r="B1379" t="s">
        <v>5370</v>
      </c>
      <c r="C1379" t="s">
        <v>4414</v>
      </c>
      <c r="D1379" t="s">
        <v>5129</v>
      </c>
      <c r="F1379" t="s">
        <v>5369</v>
      </c>
      <c r="G1379" t="s">
        <v>5370</v>
      </c>
      <c r="H1379" t="s">
        <v>4414</v>
      </c>
      <c r="I1379" t="s">
        <v>5129</v>
      </c>
      <c r="K1379">
        <f t="shared" si="106"/>
        <v>0</v>
      </c>
      <c r="L1379">
        <f t="shared" si="107"/>
        <v>0</v>
      </c>
      <c r="M1379">
        <f t="shared" si="108"/>
        <v>0</v>
      </c>
      <c r="N1379">
        <f t="shared" si="109"/>
        <v>0</v>
      </c>
      <c r="O1379">
        <f t="shared" si="110"/>
        <v>0</v>
      </c>
    </row>
    <row r="1380" spans="1:15">
      <c r="A1380" t="s">
        <v>5371</v>
      </c>
      <c r="B1380" t="s">
        <v>5372</v>
      </c>
      <c r="C1380" t="s">
        <v>4414</v>
      </c>
      <c r="D1380" t="s">
        <v>5132</v>
      </c>
      <c r="F1380" t="s">
        <v>5371</v>
      </c>
      <c r="G1380" t="s">
        <v>5372</v>
      </c>
      <c r="H1380" t="s">
        <v>4414</v>
      </c>
      <c r="I1380" t="s">
        <v>5132</v>
      </c>
      <c r="K1380">
        <f t="shared" si="106"/>
        <v>0</v>
      </c>
      <c r="L1380">
        <f t="shared" si="107"/>
        <v>0</v>
      </c>
      <c r="M1380">
        <f t="shared" si="108"/>
        <v>0</v>
      </c>
      <c r="N1380">
        <f t="shared" si="109"/>
        <v>0</v>
      </c>
      <c r="O1380">
        <f t="shared" si="110"/>
        <v>0</v>
      </c>
    </row>
    <row r="1381" spans="1:15">
      <c r="A1381" t="s">
        <v>5373</v>
      </c>
      <c r="B1381" t="s">
        <v>5374</v>
      </c>
      <c r="C1381" t="s">
        <v>4414</v>
      </c>
      <c r="D1381" t="s">
        <v>5375</v>
      </c>
      <c r="F1381" t="s">
        <v>5373</v>
      </c>
      <c r="G1381" t="s">
        <v>5374</v>
      </c>
      <c r="H1381" t="s">
        <v>4414</v>
      </c>
      <c r="I1381" t="s">
        <v>5375</v>
      </c>
      <c r="K1381">
        <f t="shared" si="106"/>
        <v>0</v>
      </c>
      <c r="L1381">
        <f t="shared" si="107"/>
        <v>0</v>
      </c>
      <c r="M1381">
        <f t="shared" si="108"/>
        <v>0</v>
      </c>
      <c r="N1381">
        <f t="shared" si="109"/>
        <v>0</v>
      </c>
      <c r="O1381">
        <f t="shared" si="110"/>
        <v>0</v>
      </c>
    </row>
    <row r="1382" spans="1:15">
      <c r="A1382" t="s">
        <v>5376</v>
      </c>
      <c r="B1382" t="s">
        <v>5377</v>
      </c>
      <c r="C1382" t="s">
        <v>4414</v>
      </c>
      <c r="D1382" t="s">
        <v>5138</v>
      </c>
      <c r="F1382" t="s">
        <v>5376</v>
      </c>
      <c r="G1382" t="s">
        <v>5377</v>
      </c>
      <c r="H1382" t="s">
        <v>4414</v>
      </c>
      <c r="I1382" t="s">
        <v>5138</v>
      </c>
      <c r="K1382">
        <f t="shared" si="106"/>
        <v>0</v>
      </c>
      <c r="L1382">
        <f t="shared" si="107"/>
        <v>0</v>
      </c>
      <c r="M1382">
        <f t="shared" si="108"/>
        <v>0</v>
      </c>
      <c r="N1382">
        <f t="shared" si="109"/>
        <v>0</v>
      </c>
      <c r="O1382">
        <f t="shared" si="110"/>
        <v>0</v>
      </c>
    </row>
    <row r="1383" spans="1:15">
      <c r="A1383" t="s">
        <v>5378</v>
      </c>
      <c r="B1383" t="s">
        <v>5379</v>
      </c>
      <c r="C1383" t="s">
        <v>4414</v>
      </c>
      <c r="D1383" t="s">
        <v>5141</v>
      </c>
      <c r="F1383" t="s">
        <v>5378</v>
      </c>
      <c r="G1383" t="s">
        <v>5379</v>
      </c>
      <c r="H1383" t="s">
        <v>4414</v>
      </c>
      <c r="I1383" t="s">
        <v>5141</v>
      </c>
      <c r="K1383">
        <f t="shared" si="106"/>
        <v>0</v>
      </c>
      <c r="L1383">
        <f t="shared" si="107"/>
        <v>0</v>
      </c>
      <c r="M1383">
        <f t="shared" si="108"/>
        <v>0</v>
      </c>
      <c r="N1383">
        <f t="shared" si="109"/>
        <v>0</v>
      </c>
      <c r="O1383">
        <f t="shared" si="110"/>
        <v>0</v>
      </c>
    </row>
    <row r="1384" spans="1:15">
      <c r="A1384" t="s">
        <v>5380</v>
      </c>
      <c r="B1384" t="s">
        <v>5381</v>
      </c>
      <c r="C1384" t="s">
        <v>4414</v>
      </c>
      <c r="D1384" t="s">
        <v>5144</v>
      </c>
      <c r="F1384" t="s">
        <v>5380</v>
      </c>
      <c r="G1384" t="s">
        <v>5381</v>
      </c>
      <c r="H1384" t="s">
        <v>4414</v>
      </c>
      <c r="I1384" t="s">
        <v>5144</v>
      </c>
      <c r="K1384">
        <f t="shared" si="106"/>
        <v>0</v>
      </c>
      <c r="L1384">
        <f t="shared" si="107"/>
        <v>0</v>
      </c>
      <c r="M1384">
        <f t="shared" si="108"/>
        <v>0</v>
      </c>
      <c r="N1384">
        <f t="shared" si="109"/>
        <v>0</v>
      </c>
      <c r="O1384">
        <f t="shared" si="110"/>
        <v>0</v>
      </c>
    </row>
    <row r="1385" spans="1:15">
      <c r="A1385" t="s">
        <v>5382</v>
      </c>
      <c r="B1385" t="s">
        <v>5383</v>
      </c>
      <c r="C1385" t="s">
        <v>4414</v>
      </c>
      <c r="D1385" t="s">
        <v>5147</v>
      </c>
      <c r="F1385" t="s">
        <v>5382</v>
      </c>
      <c r="G1385" t="s">
        <v>5383</v>
      </c>
      <c r="H1385" t="s">
        <v>4414</v>
      </c>
      <c r="I1385" t="s">
        <v>5147</v>
      </c>
      <c r="K1385">
        <f t="shared" si="106"/>
        <v>0</v>
      </c>
      <c r="L1385">
        <f t="shared" si="107"/>
        <v>0</v>
      </c>
      <c r="M1385">
        <f t="shared" si="108"/>
        <v>0</v>
      </c>
      <c r="N1385">
        <f t="shared" si="109"/>
        <v>0</v>
      </c>
      <c r="O1385">
        <f t="shared" si="110"/>
        <v>0</v>
      </c>
    </row>
    <row r="1386" spans="1:15">
      <c r="A1386" t="s">
        <v>5384</v>
      </c>
      <c r="B1386" t="s">
        <v>5385</v>
      </c>
      <c r="C1386" t="s">
        <v>4414</v>
      </c>
      <c r="D1386" t="s">
        <v>5244</v>
      </c>
      <c r="F1386" t="s">
        <v>5384</v>
      </c>
      <c r="G1386" t="s">
        <v>5385</v>
      </c>
      <c r="H1386" t="s">
        <v>4414</v>
      </c>
      <c r="I1386" t="s">
        <v>5244</v>
      </c>
      <c r="K1386">
        <f t="shared" si="106"/>
        <v>0</v>
      </c>
      <c r="L1386">
        <f t="shared" si="107"/>
        <v>0</v>
      </c>
      <c r="M1386">
        <f t="shared" si="108"/>
        <v>0</v>
      </c>
      <c r="N1386">
        <f t="shared" si="109"/>
        <v>0</v>
      </c>
      <c r="O1386">
        <f t="shared" si="110"/>
        <v>0</v>
      </c>
    </row>
    <row r="1387" spans="1:15">
      <c r="A1387" t="s">
        <v>5386</v>
      </c>
      <c r="B1387" t="s">
        <v>5387</v>
      </c>
      <c r="C1387" t="s">
        <v>4414</v>
      </c>
      <c r="D1387" t="s">
        <v>5153</v>
      </c>
      <c r="F1387" t="s">
        <v>5386</v>
      </c>
      <c r="G1387" t="s">
        <v>5387</v>
      </c>
      <c r="H1387" t="s">
        <v>4414</v>
      </c>
      <c r="I1387" t="s">
        <v>5153</v>
      </c>
      <c r="K1387">
        <f t="shared" si="106"/>
        <v>0</v>
      </c>
      <c r="L1387">
        <f t="shared" si="107"/>
        <v>0</v>
      </c>
      <c r="M1387">
        <f t="shared" si="108"/>
        <v>0</v>
      </c>
      <c r="N1387">
        <f t="shared" si="109"/>
        <v>0</v>
      </c>
      <c r="O1387">
        <f t="shared" si="110"/>
        <v>0</v>
      </c>
    </row>
    <row r="1388" spans="1:15">
      <c r="A1388" t="s">
        <v>5388</v>
      </c>
      <c r="B1388" t="s">
        <v>5389</v>
      </c>
      <c r="C1388" t="s">
        <v>4414</v>
      </c>
      <c r="D1388" t="s">
        <v>5156</v>
      </c>
      <c r="F1388" t="s">
        <v>5388</v>
      </c>
      <c r="G1388" t="s">
        <v>5389</v>
      </c>
      <c r="H1388" t="s">
        <v>4414</v>
      </c>
      <c r="I1388" t="s">
        <v>5156</v>
      </c>
      <c r="K1388">
        <f t="shared" si="106"/>
        <v>0</v>
      </c>
      <c r="L1388">
        <f t="shared" si="107"/>
        <v>0</v>
      </c>
      <c r="M1388">
        <f t="shared" si="108"/>
        <v>0</v>
      </c>
      <c r="N1388">
        <f t="shared" si="109"/>
        <v>0</v>
      </c>
      <c r="O1388">
        <f t="shared" si="110"/>
        <v>0</v>
      </c>
    </row>
    <row r="1389" spans="1:15">
      <c r="A1389" t="s">
        <v>5390</v>
      </c>
      <c r="B1389" t="s">
        <v>5391</v>
      </c>
      <c r="C1389" t="s">
        <v>4414</v>
      </c>
      <c r="D1389" t="s">
        <v>5159</v>
      </c>
      <c r="F1389" t="s">
        <v>5390</v>
      </c>
      <c r="G1389" t="s">
        <v>5391</v>
      </c>
      <c r="H1389" t="s">
        <v>4414</v>
      </c>
      <c r="I1389" t="s">
        <v>5159</v>
      </c>
      <c r="K1389">
        <f t="shared" si="106"/>
        <v>0</v>
      </c>
      <c r="L1389">
        <f t="shared" si="107"/>
        <v>0</v>
      </c>
      <c r="M1389">
        <f t="shared" si="108"/>
        <v>0</v>
      </c>
      <c r="N1389">
        <f t="shared" si="109"/>
        <v>0</v>
      </c>
      <c r="O1389">
        <f t="shared" si="110"/>
        <v>0</v>
      </c>
    </row>
    <row r="1390" spans="1:15">
      <c r="A1390" t="s">
        <v>5392</v>
      </c>
      <c r="B1390" t="s">
        <v>5393</v>
      </c>
      <c r="C1390" t="s">
        <v>4414</v>
      </c>
      <c r="D1390" t="s">
        <v>5162</v>
      </c>
      <c r="F1390" t="s">
        <v>5392</v>
      </c>
      <c r="G1390" t="s">
        <v>5393</v>
      </c>
      <c r="H1390" t="s">
        <v>4414</v>
      </c>
      <c r="I1390" t="s">
        <v>5162</v>
      </c>
      <c r="K1390">
        <f t="shared" si="106"/>
        <v>0</v>
      </c>
      <c r="L1390">
        <f t="shared" si="107"/>
        <v>0</v>
      </c>
      <c r="M1390">
        <f t="shared" si="108"/>
        <v>0</v>
      </c>
      <c r="N1390">
        <f t="shared" si="109"/>
        <v>0</v>
      </c>
      <c r="O1390">
        <f t="shared" si="110"/>
        <v>0</v>
      </c>
    </row>
    <row r="1391" spans="1:15">
      <c r="A1391" t="s">
        <v>5394</v>
      </c>
      <c r="B1391" t="s">
        <v>5395</v>
      </c>
      <c r="C1391" t="s">
        <v>4414</v>
      </c>
      <c r="D1391" t="s">
        <v>5244</v>
      </c>
      <c r="F1391" t="s">
        <v>5394</v>
      </c>
      <c r="G1391" t="s">
        <v>5395</v>
      </c>
      <c r="H1391" t="s">
        <v>4414</v>
      </c>
      <c r="I1391" t="s">
        <v>5244</v>
      </c>
      <c r="K1391">
        <f t="shared" si="106"/>
        <v>0</v>
      </c>
      <c r="L1391">
        <f t="shared" si="107"/>
        <v>0</v>
      </c>
      <c r="M1391">
        <f t="shared" si="108"/>
        <v>0</v>
      </c>
      <c r="N1391">
        <f t="shared" si="109"/>
        <v>0</v>
      </c>
      <c r="O1391">
        <f t="shared" si="110"/>
        <v>0</v>
      </c>
    </row>
    <row r="1392" spans="1:15">
      <c r="A1392" t="s">
        <v>5396</v>
      </c>
      <c r="B1392" t="s">
        <v>5397</v>
      </c>
      <c r="C1392" t="s">
        <v>4414</v>
      </c>
      <c r="D1392" t="s">
        <v>5167</v>
      </c>
      <c r="F1392" t="s">
        <v>5396</v>
      </c>
      <c r="G1392" t="s">
        <v>5397</v>
      </c>
      <c r="H1392" t="s">
        <v>4414</v>
      </c>
      <c r="I1392" t="s">
        <v>5167</v>
      </c>
      <c r="K1392">
        <f t="shared" si="106"/>
        <v>0</v>
      </c>
      <c r="L1392">
        <f t="shared" si="107"/>
        <v>0</v>
      </c>
      <c r="M1392">
        <f t="shared" si="108"/>
        <v>0</v>
      </c>
      <c r="N1392">
        <f t="shared" si="109"/>
        <v>0</v>
      </c>
      <c r="O1392">
        <f t="shared" si="110"/>
        <v>0</v>
      </c>
    </row>
    <row r="1393" spans="1:15">
      <c r="A1393" t="s">
        <v>5398</v>
      </c>
      <c r="B1393" t="s">
        <v>5399</v>
      </c>
      <c r="C1393" t="s">
        <v>4414</v>
      </c>
      <c r="D1393" t="s">
        <v>5244</v>
      </c>
      <c r="F1393" t="s">
        <v>5398</v>
      </c>
      <c r="G1393" t="s">
        <v>5399</v>
      </c>
      <c r="H1393" t="s">
        <v>4414</v>
      </c>
      <c r="I1393" t="s">
        <v>5244</v>
      </c>
      <c r="K1393">
        <f t="shared" si="106"/>
        <v>0</v>
      </c>
      <c r="L1393">
        <f t="shared" si="107"/>
        <v>0</v>
      </c>
      <c r="M1393">
        <f t="shared" si="108"/>
        <v>0</v>
      </c>
      <c r="N1393">
        <f t="shared" si="109"/>
        <v>0</v>
      </c>
      <c r="O1393">
        <f t="shared" si="110"/>
        <v>0</v>
      </c>
    </row>
    <row r="1394" spans="1:15">
      <c r="A1394" t="s">
        <v>5400</v>
      </c>
      <c r="B1394" t="s">
        <v>5401</v>
      </c>
      <c r="C1394" t="s">
        <v>4414</v>
      </c>
      <c r="D1394" t="s">
        <v>5402</v>
      </c>
      <c r="F1394" t="s">
        <v>5400</v>
      </c>
      <c r="G1394" t="s">
        <v>5401</v>
      </c>
      <c r="H1394" t="s">
        <v>4414</v>
      </c>
      <c r="I1394" t="s">
        <v>5402</v>
      </c>
      <c r="K1394">
        <f t="shared" si="106"/>
        <v>0</v>
      </c>
      <c r="L1394">
        <f t="shared" si="107"/>
        <v>0</v>
      </c>
      <c r="M1394">
        <f t="shared" si="108"/>
        <v>0</v>
      </c>
      <c r="N1394">
        <f t="shared" si="109"/>
        <v>0</v>
      </c>
      <c r="O1394">
        <f t="shared" si="110"/>
        <v>0</v>
      </c>
    </row>
    <row r="1395" spans="1:15">
      <c r="A1395" t="s">
        <v>5403</v>
      </c>
      <c r="B1395" t="s">
        <v>5404</v>
      </c>
      <c r="C1395" t="s">
        <v>4414</v>
      </c>
      <c r="D1395" t="s">
        <v>5405</v>
      </c>
      <c r="F1395" t="s">
        <v>5403</v>
      </c>
      <c r="G1395" t="s">
        <v>5404</v>
      </c>
      <c r="H1395" t="s">
        <v>4414</v>
      </c>
      <c r="I1395" t="s">
        <v>5405</v>
      </c>
      <c r="K1395">
        <f t="shared" si="106"/>
        <v>0</v>
      </c>
      <c r="L1395">
        <f t="shared" si="107"/>
        <v>0</v>
      </c>
      <c r="M1395">
        <f t="shared" si="108"/>
        <v>0</v>
      </c>
      <c r="N1395">
        <f t="shared" si="109"/>
        <v>0</v>
      </c>
      <c r="O1395">
        <f t="shared" si="110"/>
        <v>0</v>
      </c>
    </row>
    <row r="1396" spans="1:15">
      <c r="A1396" t="s">
        <v>5406</v>
      </c>
      <c r="B1396" t="s">
        <v>5407</v>
      </c>
      <c r="C1396" t="s">
        <v>4414</v>
      </c>
      <c r="D1396" t="s">
        <v>5244</v>
      </c>
      <c r="F1396" t="s">
        <v>5406</v>
      </c>
      <c r="G1396" t="s">
        <v>5407</v>
      </c>
      <c r="H1396" t="s">
        <v>4414</v>
      </c>
      <c r="I1396" t="s">
        <v>5244</v>
      </c>
      <c r="K1396">
        <f t="shared" si="106"/>
        <v>0</v>
      </c>
      <c r="L1396">
        <f t="shared" si="107"/>
        <v>0</v>
      </c>
      <c r="M1396">
        <f t="shared" si="108"/>
        <v>0</v>
      </c>
      <c r="N1396">
        <f t="shared" si="109"/>
        <v>0</v>
      </c>
      <c r="O1396">
        <f t="shared" si="110"/>
        <v>0</v>
      </c>
    </row>
    <row r="1397" spans="1:15">
      <c r="A1397" t="s">
        <v>5408</v>
      </c>
      <c r="B1397" t="s">
        <v>5409</v>
      </c>
      <c r="C1397" t="s">
        <v>4414</v>
      </c>
      <c r="D1397" t="s">
        <v>5244</v>
      </c>
      <c r="F1397" t="s">
        <v>5408</v>
      </c>
      <c r="G1397" t="s">
        <v>5409</v>
      </c>
      <c r="H1397" t="s">
        <v>4414</v>
      </c>
      <c r="I1397" t="s">
        <v>5244</v>
      </c>
      <c r="K1397">
        <f t="shared" si="106"/>
        <v>0</v>
      </c>
      <c r="L1397">
        <f t="shared" si="107"/>
        <v>0</v>
      </c>
      <c r="M1397">
        <f t="shared" si="108"/>
        <v>0</v>
      </c>
      <c r="N1397">
        <f t="shared" si="109"/>
        <v>0</v>
      </c>
      <c r="O1397">
        <f t="shared" si="110"/>
        <v>0</v>
      </c>
    </row>
    <row r="1398" spans="1:15">
      <c r="A1398" t="s">
        <v>5410</v>
      </c>
      <c r="B1398" t="s">
        <v>5411</v>
      </c>
      <c r="C1398" t="s">
        <v>4414</v>
      </c>
      <c r="D1398" t="s">
        <v>5244</v>
      </c>
      <c r="F1398" t="s">
        <v>5410</v>
      </c>
      <c r="G1398" t="s">
        <v>5411</v>
      </c>
      <c r="H1398" t="s">
        <v>4414</v>
      </c>
      <c r="I1398" t="s">
        <v>5244</v>
      </c>
      <c r="K1398">
        <f t="shared" si="106"/>
        <v>0</v>
      </c>
      <c r="L1398">
        <f t="shared" si="107"/>
        <v>0</v>
      </c>
      <c r="M1398">
        <f t="shared" si="108"/>
        <v>0</v>
      </c>
      <c r="N1398">
        <f t="shared" si="109"/>
        <v>0</v>
      </c>
      <c r="O1398">
        <f t="shared" si="110"/>
        <v>0</v>
      </c>
    </row>
    <row r="1399" spans="1:15">
      <c r="A1399" t="s">
        <v>5412</v>
      </c>
      <c r="B1399" t="s">
        <v>5413</v>
      </c>
      <c r="C1399" t="s">
        <v>4414</v>
      </c>
      <c r="D1399" t="s">
        <v>5244</v>
      </c>
      <c r="F1399" t="s">
        <v>5412</v>
      </c>
      <c r="G1399" t="s">
        <v>5413</v>
      </c>
      <c r="H1399" t="s">
        <v>4414</v>
      </c>
      <c r="I1399" t="s">
        <v>5244</v>
      </c>
      <c r="K1399">
        <f t="shared" si="106"/>
        <v>0</v>
      </c>
      <c r="L1399">
        <f t="shared" si="107"/>
        <v>0</v>
      </c>
      <c r="M1399">
        <f t="shared" si="108"/>
        <v>0</v>
      </c>
      <c r="N1399">
        <f t="shared" si="109"/>
        <v>0</v>
      </c>
      <c r="O1399">
        <f t="shared" si="110"/>
        <v>0</v>
      </c>
    </row>
    <row r="1400" spans="1:15">
      <c r="A1400" t="s">
        <v>5414</v>
      </c>
      <c r="B1400" t="s">
        <v>5415</v>
      </c>
      <c r="C1400" t="s">
        <v>4414</v>
      </c>
      <c r="D1400" t="s">
        <v>5077</v>
      </c>
      <c r="F1400" t="s">
        <v>5414</v>
      </c>
      <c r="G1400" t="s">
        <v>5415</v>
      </c>
      <c r="H1400" t="s">
        <v>4414</v>
      </c>
      <c r="I1400" t="s">
        <v>5077</v>
      </c>
      <c r="K1400">
        <f t="shared" si="106"/>
        <v>0</v>
      </c>
      <c r="L1400">
        <f t="shared" si="107"/>
        <v>0</v>
      </c>
      <c r="M1400">
        <f t="shared" si="108"/>
        <v>0</v>
      </c>
      <c r="N1400">
        <f t="shared" si="109"/>
        <v>0</v>
      </c>
      <c r="O1400">
        <f t="shared" si="110"/>
        <v>0</v>
      </c>
    </row>
    <row r="1401" spans="1:15">
      <c r="A1401" t="s">
        <v>5416</v>
      </c>
      <c r="B1401" t="s">
        <v>5417</v>
      </c>
      <c r="C1401" t="s">
        <v>4414</v>
      </c>
      <c r="D1401" t="s">
        <v>5080</v>
      </c>
      <c r="F1401" t="s">
        <v>5416</v>
      </c>
      <c r="G1401" t="s">
        <v>5417</v>
      </c>
      <c r="H1401" t="s">
        <v>4414</v>
      </c>
      <c r="I1401" t="s">
        <v>5080</v>
      </c>
      <c r="K1401">
        <f t="shared" si="106"/>
        <v>0</v>
      </c>
      <c r="L1401">
        <f t="shared" si="107"/>
        <v>0</v>
      </c>
      <c r="M1401">
        <f t="shared" si="108"/>
        <v>0</v>
      </c>
      <c r="N1401">
        <f t="shared" si="109"/>
        <v>0</v>
      </c>
      <c r="O1401">
        <f t="shared" si="110"/>
        <v>0</v>
      </c>
    </row>
    <row r="1402" spans="1:15">
      <c r="A1402" t="s">
        <v>5418</v>
      </c>
      <c r="B1402" t="s">
        <v>5419</v>
      </c>
      <c r="C1402" t="s">
        <v>4414</v>
      </c>
      <c r="D1402" t="s">
        <v>5083</v>
      </c>
      <c r="F1402" t="s">
        <v>5418</v>
      </c>
      <c r="G1402" t="s">
        <v>5419</v>
      </c>
      <c r="H1402" t="s">
        <v>4414</v>
      </c>
      <c r="I1402" t="s">
        <v>5083</v>
      </c>
      <c r="K1402">
        <f t="shared" si="106"/>
        <v>0</v>
      </c>
      <c r="L1402">
        <f t="shared" si="107"/>
        <v>0</v>
      </c>
      <c r="M1402">
        <f t="shared" si="108"/>
        <v>0</v>
      </c>
      <c r="N1402">
        <f t="shared" si="109"/>
        <v>0</v>
      </c>
      <c r="O1402">
        <f t="shared" si="110"/>
        <v>0</v>
      </c>
    </row>
    <row r="1403" spans="1:15">
      <c r="A1403" t="s">
        <v>5420</v>
      </c>
      <c r="B1403" t="s">
        <v>5421</v>
      </c>
      <c r="C1403" t="s">
        <v>4414</v>
      </c>
      <c r="D1403" t="s">
        <v>5086</v>
      </c>
      <c r="F1403" t="s">
        <v>5420</v>
      </c>
      <c r="G1403" t="s">
        <v>5421</v>
      </c>
      <c r="H1403" t="s">
        <v>4414</v>
      </c>
      <c r="I1403" t="s">
        <v>5086</v>
      </c>
      <c r="K1403">
        <f t="shared" si="106"/>
        <v>0</v>
      </c>
      <c r="L1403">
        <f t="shared" si="107"/>
        <v>0</v>
      </c>
      <c r="M1403">
        <f t="shared" si="108"/>
        <v>0</v>
      </c>
      <c r="N1403">
        <f t="shared" si="109"/>
        <v>0</v>
      </c>
      <c r="O1403">
        <f t="shared" si="110"/>
        <v>0</v>
      </c>
    </row>
    <row r="1404" spans="1:15">
      <c r="A1404" t="s">
        <v>5422</v>
      </c>
      <c r="B1404" t="s">
        <v>5423</v>
      </c>
      <c r="C1404" t="s">
        <v>4414</v>
      </c>
      <c r="D1404" t="s">
        <v>5089</v>
      </c>
      <c r="F1404" t="s">
        <v>5422</v>
      </c>
      <c r="G1404" t="s">
        <v>5423</v>
      </c>
      <c r="H1404" t="s">
        <v>4414</v>
      </c>
      <c r="I1404" t="s">
        <v>5089</v>
      </c>
      <c r="K1404">
        <f t="shared" si="106"/>
        <v>0</v>
      </c>
      <c r="L1404">
        <f t="shared" si="107"/>
        <v>0</v>
      </c>
      <c r="M1404">
        <f t="shared" si="108"/>
        <v>0</v>
      </c>
      <c r="N1404">
        <f t="shared" si="109"/>
        <v>0</v>
      </c>
      <c r="O1404">
        <f t="shared" si="110"/>
        <v>0</v>
      </c>
    </row>
    <row r="1405" spans="1:15">
      <c r="A1405" t="s">
        <v>5424</v>
      </c>
      <c r="B1405" t="s">
        <v>5425</v>
      </c>
      <c r="C1405" t="s">
        <v>4414</v>
      </c>
      <c r="D1405" t="s">
        <v>5092</v>
      </c>
      <c r="F1405" t="s">
        <v>5424</v>
      </c>
      <c r="G1405" t="s">
        <v>5425</v>
      </c>
      <c r="H1405" t="s">
        <v>4414</v>
      </c>
      <c r="I1405" t="s">
        <v>5092</v>
      </c>
      <c r="K1405">
        <f t="shared" si="106"/>
        <v>0</v>
      </c>
      <c r="L1405">
        <f t="shared" si="107"/>
        <v>0</v>
      </c>
      <c r="M1405">
        <f t="shared" si="108"/>
        <v>0</v>
      </c>
      <c r="N1405">
        <f t="shared" si="109"/>
        <v>0</v>
      </c>
      <c r="O1405">
        <f t="shared" si="110"/>
        <v>0</v>
      </c>
    </row>
    <row r="1406" spans="1:15">
      <c r="A1406" t="s">
        <v>5426</v>
      </c>
      <c r="B1406" t="s">
        <v>5427</v>
      </c>
      <c r="C1406" t="s">
        <v>4414</v>
      </c>
      <c r="D1406" t="s">
        <v>5095</v>
      </c>
      <c r="F1406" t="s">
        <v>5426</v>
      </c>
      <c r="G1406" t="s">
        <v>5427</v>
      </c>
      <c r="H1406" t="s">
        <v>4414</v>
      </c>
      <c r="I1406" t="s">
        <v>5095</v>
      </c>
      <c r="K1406">
        <f t="shared" si="106"/>
        <v>0</v>
      </c>
      <c r="L1406">
        <f t="shared" si="107"/>
        <v>0</v>
      </c>
      <c r="M1406">
        <f t="shared" si="108"/>
        <v>0</v>
      </c>
      <c r="N1406">
        <f t="shared" si="109"/>
        <v>0</v>
      </c>
      <c r="O1406">
        <f t="shared" si="110"/>
        <v>0</v>
      </c>
    </row>
    <row r="1407" spans="1:15">
      <c r="A1407" t="s">
        <v>5428</v>
      </c>
      <c r="B1407" t="s">
        <v>5429</v>
      </c>
      <c r="C1407" t="s">
        <v>4414</v>
      </c>
      <c r="D1407" t="s">
        <v>5098</v>
      </c>
      <c r="F1407" t="s">
        <v>5428</v>
      </c>
      <c r="G1407" t="s">
        <v>5429</v>
      </c>
      <c r="H1407" t="s">
        <v>4414</v>
      </c>
      <c r="I1407" t="s">
        <v>5098</v>
      </c>
      <c r="K1407">
        <f t="shared" si="106"/>
        <v>0</v>
      </c>
      <c r="L1407">
        <f t="shared" si="107"/>
        <v>0</v>
      </c>
      <c r="M1407">
        <f t="shared" si="108"/>
        <v>0</v>
      </c>
      <c r="N1407">
        <f t="shared" si="109"/>
        <v>0</v>
      </c>
      <c r="O1407">
        <f t="shared" si="110"/>
        <v>0</v>
      </c>
    </row>
    <row r="1408" spans="1:15">
      <c r="A1408" t="s">
        <v>5430</v>
      </c>
      <c r="B1408" t="s">
        <v>5431</v>
      </c>
      <c r="C1408" t="s">
        <v>4414</v>
      </c>
      <c r="D1408" t="s">
        <v>5101</v>
      </c>
      <c r="F1408" t="s">
        <v>5430</v>
      </c>
      <c r="G1408" t="s">
        <v>5431</v>
      </c>
      <c r="H1408" t="s">
        <v>4414</v>
      </c>
      <c r="I1408" t="s">
        <v>5101</v>
      </c>
      <c r="K1408">
        <f t="shared" si="106"/>
        <v>0</v>
      </c>
      <c r="L1408">
        <f t="shared" si="107"/>
        <v>0</v>
      </c>
      <c r="M1408">
        <f t="shared" si="108"/>
        <v>0</v>
      </c>
      <c r="N1408">
        <f t="shared" si="109"/>
        <v>0</v>
      </c>
      <c r="O1408">
        <f t="shared" si="110"/>
        <v>0</v>
      </c>
    </row>
    <row r="1409" spans="1:15">
      <c r="A1409" t="s">
        <v>5432</v>
      </c>
      <c r="B1409" t="s">
        <v>5433</v>
      </c>
      <c r="C1409" t="s">
        <v>4414</v>
      </c>
      <c r="D1409" t="s">
        <v>5209</v>
      </c>
      <c r="F1409" t="s">
        <v>5432</v>
      </c>
      <c r="G1409" t="s">
        <v>5433</v>
      </c>
      <c r="H1409" t="s">
        <v>4414</v>
      </c>
      <c r="I1409" t="s">
        <v>5209</v>
      </c>
      <c r="K1409">
        <f t="shared" si="106"/>
        <v>0</v>
      </c>
      <c r="L1409">
        <f t="shared" si="107"/>
        <v>0</v>
      </c>
      <c r="M1409">
        <f t="shared" si="108"/>
        <v>0</v>
      </c>
      <c r="N1409">
        <f t="shared" si="109"/>
        <v>0</v>
      </c>
      <c r="O1409">
        <f t="shared" si="110"/>
        <v>0</v>
      </c>
    </row>
    <row r="1410" spans="1:15">
      <c r="A1410" t="s">
        <v>5434</v>
      </c>
      <c r="B1410" t="s">
        <v>5435</v>
      </c>
      <c r="C1410" t="s">
        <v>4414</v>
      </c>
      <c r="D1410" t="s">
        <v>5209</v>
      </c>
      <c r="F1410" t="s">
        <v>5434</v>
      </c>
      <c r="G1410" t="s">
        <v>5435</v>
      </c>
      <c r="H1410" t="s">
        <v>4414</v>
      </c>
      <c r="I1410" t="s">
        <v>5209</v>
      </c>
      <c r="K1410">
        <f t="shared" ref="K1410:K1473" si="111">IF(A1410&lt;&gt;F1410,1,0)</f>
        <v>0</v>
      </c>
      <c r="L1410">
        <f t="shared" ref="L1410:L1473" si="112">IF(B1410&lt;&gt;G1410,1,0)</f>
        <v>0</v>
      </c>
      <c r="M1410">
        <f t="shared" ref="M1410:M1473" si="113">IF(C1410&lt;&gt;H1410,1,0)</f>
        <v>0</v>
      </c>
      <c r="N1410">
        <f t="shared" ref="N1410:N1473" si="114">IF(D1410&lt;&gt;I1410,1,0)</f>
        <v>0</v>
      </c>
      <c r="O1410">
        <f t="shared" ref="O1410:O1473" si="115">IF(E1410&lt;&gt;J1410,1,0)</f>
        <v>0</v>
      </c>
    </row>
    <row r="1411" spans="1:15">
      <c r="A1411" t="s">
        <v>5436</v>
      </c>
      <c r="B1411" t="s">
        <v>5437</v>
      </c>
      <c r="C1411" t="s">
        <v>4414</v>
      </c>
      <c r="D1411" t="s">
        <v>5209</v>
      </c>
      <c r="F1411" t="s">
        <v>5436</v>
      </c>
      <c r="G1411" t="s">
        <v>5437</v>
      </c>
      <c r="H1411" t="s">
        <v>4414</v>
      </c>
      <c r="I1411" t="s">
        <v>5209</v>
      </c>
      <c r="K1411">
        <f t="shared" si="111"/>
        <v>0</v>
      </c>
      <c r="L1411">
        <f t="shared" si="112"/>
        <v>0</v>
      </c>
      <c r="M1411">
        <f t="shared" si="113"/>
        <v>0</v>
      </c>
      <c r="N1411">
        <f t="shared" si="114"/>
        <v>0</v>
      </c>
      <c r="O1411">
        <f t="shared" si="115"/>
        <v>0</v>
      </c>
    </row>
    <row r="1412" spans="1:15">
      <c r="A1412" t="s">
        <v>5438</v>
      </c>
      <c r="B1412" t="s">
        <v>5439</v>
      </c>
      <c r="C1412" t="s">
        <v>4414</v>
      </c>
      <c r="F1412" t="s">
        <v>5438</v>
      </c>
      <c r="G1412" t="s">
        <v>5439</v>
      </c>
      <c r="H1412" t="s">
        <v>4414</v>
      </c>
      <c r="K1412">
        <f t="shared" si="111"/>
        <v>0</v>
      </c>
      <c r="L1412">
        <f t="shared" si="112"/>
        <v>0</v>
      </c>
      <c r="M1412">
        <f t="shared" si="113"/>
        <v>0</v>
      </c>
      <c r="N1412">
        <f t="shared" si="114"/>
        <v>0</v>
      </c>
      <c r="O1412">
        <f t="shared" si="115"/>
        <v>0</v>
      </c>
    </row>
    <row r="1413" spans="1:15">
      <c r="A1413" t="s">
        <v>5440</v>
      </c>
      <c r="B1413" t="s">
        <v>5441</v>
      </c>
      <c r="C1413" t="s">
        <v>4414</v>
      </c>
      <c r="D1413" t="s">
        <v>5209</v>
      </c>
      <c r="F1413" t="s">
        <v>5440</v>
      </c>
      <c r="G1413" t="s">
        <v>5441</v>
      </c>
      <c r="H1413" t="s">
        <v>4414</v>
      </c>
      <c r="I1413" t="s">
        <v>5209</v>
      </c>
      <c r="K1413">
        <f t="shared" si="111"/>
        <v>0</v>
      </c>
      <c r="L1413">
        <f t="shared" si="112"/>
        <v>0</v>
      </c>
      <c r="M1413">
        <f t="shared" si="113"/>
        <v>0</v>
      </c>
      <c r="N1413">
        <f t="shared" si="114"/>
        <v>0</v>
      </c>
      <c r="O1413">
        <f t="shared" si="115"/>
        <v>0</v>
      </c>
    </row>
    <row r="1414" spans="1:15">
      <c r="A1414" t="s">
        <v>5442</v>
      </c>
      <c r="B1414" t="s">
        <v>5443</v>
      </c>
      <c r="C1414" t="s">
        <v>4414</v>
      </c>
      <c r="D1414" t="s">
        <v>5114</v>
      </c>
      <c r="F1414" t="s">
        <v>5442</v>
      </c>
      <c r="G1414" t="s">
        <v>5443</v>
      </c>
      <c r="H1414" t="s">
        <v>4414</v>
      </c>
      <c r="I1414" t="s">
        <v>5114</v>
      </c>
      <c r="K1414">
        <f t="shared" si="111"/>
        <v>0</v>
      </c>
      <c r="L1414">
        <f t="shared" si="112"/>
        <v>0</v>
      </c>
      <c r="M1414">
        <f t="shared" si="113"/>
        <v>0</v>
      </c>
      <c r="N1414">
        <f t="shared" si="114"/>
        <v>0</v>
      </c>
      <c r="O1414">
        <f t="shared" si="115"/>
        <v>0</v>
      </c>
    </row>
    <row r="1415" spans="1:15">
      <c r="A1415" t="s">
        <v>5444</v>
      </c>
      <c r="B1415" t="s">
        <v>5445</v>
      </c>
      <c r="C1415" t="s">
        <v>4414</v>
      </c>
      <c r="D1415" t="s">
        <v>5117</v>
      </c>
      <c r="F1415" t="s">
        <v>5444</v>
      </c>
      <c r="G1415" t="s">
        <v>5445</v>
      </c>
      <c r="H1415" t="s">
        <v>4414</v>
      </c>
      <c r="I1415" t="s">
        <v>5117</v>
      </c>
      <c r="K1415">
        <f t="shared" si="111"/>
        <v>0</v>
      </c>
      <c r="L1415">
        <f t="shared" si="112"/>
        <v>0</v>
      </c>
      <c r="M1415">
        <f t="shared" si="113"/>
        <v>0</v>
      </c>
      <c r="N1415">
        <f t="shared" si="114"/>
        <v>0</v>
      </c>
      <c r="O1415">
        <f t="shared" si="115"/>
        <v>0</v>
      </c>
    </row>
    <row r="1416" spans="1:15">
      <c r="A1416" t="s">
        <v>5446</v>
      </c>
      <c r="B1416" t="s">
        <v>5447</v>
      </c>
      <c r="C1416" t="s">
        <v>4414</v>
      </c>
      <c r="D1416" t="s">
        <v>5120</v>
      </c>
      <c r="F1416" t="s">
        <v>5446</v>
      </c>
      <c r="G1416" t="s">
        <v>5447</v>
      </c>
      <c r="H1416" t="s">
        <v>4414</v>
      </c>
      <c r="I1416" t="s">
        <v>5120</v>
      </c>
      <c r="K1416">
        <f t="shared" si="111"/>
        <v>0</v>
      </c>
      <c r="L1416">
        <f t="shared" si="112"/>
        <v>0</v>
      </c>
      <c r="M1416">
        <f t="shared" si="113"/>
        <v>0</v>
      </c>
      <c r="N1416">
        <f t="shared" si="114"/>
        <v>0</v>
      </c>
      <c r="O1416">
        <f t="shared" si="115"/>
        <v>0</v>
      </c>
    </row>
    <row r="1417" spans="1:15">
      <c r="A1417" t="s">
        <v>5448</v>
      </c>
      <c r="B1417" t="s">
        <v>5449</v>
      </c>
      <c r="C1417" t="s">
        <v>4414</v>
      </c>
      <c r="D1417" t="s">
        <v>5123</v>
      </c>
      <c r="F1417" t="s">
        <v>5448</v>
      </c>
      <c r="G1417" t="s">
        <v>5449</v>
      </c>
      <c r="H1417" t="s">
        <v>4414</v>
      </c>
      <c r="I1417" t="s">
        <v>5123</v>
      </c>
      <c r="K1417">
        <f t="shared" si="111"/>
        <v>0</v>
      </c>
      <c r="L1417">
        <f t="shared" si="112"/>
        <v>0</v>
      </c>
      <c r="M1417">
        <f t="shared" si="113"/>
        <v>0</v>
      </c>
      <c r="N1417">
        <f t="shared" si="114"/>
        <v>0</v>
      </c>
      <c r="O1417">
        <f t="shared" si="115"/>
        <v>0</v>
      </c>
    </row>
    <row r="1418" spans="1:15">
      <c r="A1418" t="s">
        <v>5450</v>
      </c>
      <c r="B1418" t="s">
        <v>5451</v>
      </c>
      <c r="C1418" t="s">
        <v>4414</v>
      </c>
      <c r="D1418" t="s">
        <v>5126</v>
      </c>
      <c r="F1418" t="s">
        <v>5450</v>
      </c>
      <c r="G1418" t="s">
        <v>5451</v>
      </c>
      <c r="H1418" t="s">
        <v>4414</v>
      </c>
      <c r="I1418" t="s">
        <v>5126</v>
      </c>
      <c r="K1418">
        <f t="shared" si="111"/>
        <v>0</v>
      </c>
      <c r="L1418">
        <f t="shared" si="112"/>
        <v>0</v>
      </c>
      <c r="M1418">
        <f t="shared" si="113"/>
        <v>0</v>
      </c>
      <c r="N1418">
        <f t="shared" si="114"/>
        <v>0</v>
      </c>
      <c r="O1418">
        <f t="shared" si="115"/>
        <v>0</v>
      </c>
    </row>
    <row r="1419" spans="1:15">
      <c r="A1419" t="s">
        <v>5452</v>
      </c>
      <c r="B1419" t="s">
        <v>5453</v>
      </c>
      <c r="C1419" t="s">
        <v>4414</v>
      </c>
      <c r="D1419" t="s">
        <v>5129</v>
      </c>
      <c r="F1419" t="s">
        <v>5452</v>
      </c>
      <c r="G1419" t="s">
        <v>5453</v>
      </c>
      <c r="H1419" t="s">
        <v>4414</v>
      </c>
      <c r="I1419" t="s">
        <v>5129</v>
      </c>
      <c r="K1419">
        <f t="shared" si="111"/>
        <v>0</v>
      </c>
      <c r="L1419">
        <f t="shared" si="112"/>
        <v>0</v>
      </c>
      <c r="M1419">
        <f t="shared" si="113"/>
        <v>0</v>
      </c>
      <c r="N1419">
        <f t="shared" si="114"/>
        <v>0</v>
      </c>
      <c r="O1419">
        <f t="shared" si="115"/>
        <v>0</v>
      </c>
    </row>
    <row r="1420" spans="1:15">
      <c r="A1420" t="s">
        <v>5454</v>
      </c>
      <c r="B1420" t="s">
        <v>5455</v>
      </c>
      <c r="C1420" t="s">
        <v>4414</v>
      </c>
      <c r="D1420" t="s">
        <v>5132</v>
      </c>
      <c r="F1420" t="s">
        <v>5454</v>
      </c>
      <c r="G1420" t="s">
        <v>5455</v>
      </c>
      <c r="H1420" t="s">
        <v>4414</v>
      </c>
      <c r="I1420" t="s">
        <v>5132</v>
      </c>
      <c r="K1420">
        <f t="shared" si="111"/>
        <v>0</v>
      </c>
      <c r="L1420">
        <f t="shared" si="112"/>
        <v>0</v>
      </c>
      <c r="M1420">
        <f t="shared" si="113"/>
        <v>0</v>
      </c>
      <c r="N1420">
        <f t="shared" si="114"/>
        <v>0</v>
      </c>
      <c r="O1420">
        <f t="shared" si="115"/>
        <v>0</v>
      </c>
    </row>
    <row r="1421" spans="1:15">
      <c r="A1421" t="s">
        <v>5456</v>
      </c>
      <c r="B1421" t="s">
        <v>5457</v>
      </c>
      <c r="C1421" t="s">
        <v>4414</v>
      </c>
      <c r="D1421" t="s">
        <v>5375</v>
      </c>
      <c r="F1421" t="s">
        <v>5456</v>
      </c>
      <c r="G1421" t="s">
        <v>5457</v>
      </c>
      <c r="H1421" t="s">
        <v>4414</v>
      </c>
      <c r="I1421" t="s">
        <v>5375</v>
      </c>
      <c r="K1421">
        <f t="shared" si="111"/>
        <v>0</v>
      </c>
      <c r="L1421">
        <f t="shared" si="112"/>
        <v>0</v>
      </c>
      <c r="M1421">
        <f t="shared" si="113"/>
        <v>0</v>
      </c>
      <c r="N1421">
        <f t="shared" si="114"/>
        <v>0</v>
      </c>
      <c r="O1421">
        <f t="shared" si="115"/>
        <v>0</v>
      </c>
    </row>
    <row r="1422" spans="1:15">
      <c r="A1422" t="s">
        <v>5458</v>
      </c>
      <c r="B1422" t="s">
        <v>5459</v>
      </c>
      <c r="C1422" t="s">
        <v>4414</v>
      </c>
      <c r="D1422" t="s">
        <v>5138</v>
      </c>
      <c r="F1422" t="s">
        <v>5458</v>
      </c>
      <c r="G1422" t="s">
        <v>5459</v>
      </c>
      <c r="H1422" t="s">
        <v>4414</v>
      </c>
      <c r="I1422" t="s">
        <v>5138</v>
      </c>
      <c r="K1422">
        <f t="shared" si="111"/>
        <v>0</v>
      </c>
      <c r="L1422">
        <f t="shared" si="112"/>
        <v>0</v>
      </c>
      <c r="M1422">
        <f t="shared" si="113"/>
        <v>0</v>
      </c>
      <c r="N1422">
        <f t="shared" si="114"/>
        <v>0</v>
      </c>
      <c r="O1422">
        <f t="shared" si="115"/>
        <v>0</v>
      </c>
    </row>
    <row r="1423" spans="1:15">
      <c r="A1423" t="s">
        <v>5460</v>
      </c>
      <c r="B1423" t="s">
        <v>5461</v>
      </c>
      <c r="C1423" t="s">
        <v>4414</v>
      </c>
      <c r="D1423" t="s">
        <v>5141</v>
      </c>
      <c r="F1423" t="s">
        <v>5460</v>
      </c>
      <c r="G1423" t="s">
        <v>5461</v>
      </c>
      <c r="H1423" t="s">
        <v>4414</v>
      </c>
      <c r="I1423" t="s">
        <v>5141</v>
      </c>
      <c r="K1423">
        <f t="shared" si="111"/>
        <v>0</v>
      </c>
      <c r="L1423">
        <f t="shared" si="112"/>
        <v>0</v>
      </c>
      <c r="M1423">
        <f t="shared" si="113"/>
        <v>0</v>
      </c>
      <c r="N1423">
        <f t="shared" si="114"/>
        <v>0</v>
      </c>
      <c r="O1423">
        <f t="shared" si="115"/>
        <v>0</v>
      </c>
    </row>
    <row r="1424" spans="1:15">
      <c r="A1424" t="s">
        <v>5462</v>
      </c>
      <c r="B1424" t="s">
        <v>5463</v>
      </c>
      <c r="C1424" t="s">
        <v>4414</v>
      </c>
      <c r="D1424" t="s">
        <v>5144</v>
      </c>
      <c r="F1424" t="s">
        <v>5462</v>
      </c>
      <c r="G1424" t="s">
        <v>5463</v>
      </c>
      <c r="H1424" t="s">
        <v>4414</v>
      </c>
      <c r="I1424" t="s">
        <v>5144</v>
      </c>
      <c r="K1424">
        <f t="shared" si="111"/>
        <v>0</v>
      </c>
      <c r="L1424">
        <f t="shared" si="112"/>
        <v>0</v>
      </c>
      <c r="M1424">
        <f t="shared" si="113"/>
        <v>0</v>
      </c>
      <c r="N1424">
        <f t="shared" si="114"/>
        <v>0</v>
      </c>
      <c r="O1424">
        <f t="shared" si="115"/>
        <v>0</v>
      </c>
    </row>
    <row r="1425" spans="1:15">
      <c r="A1425" t="s">
        <v>5464</v>
      </c>
      <c r="B1425" t="s">
        <v>5465</v>
      </c>
      <c r="C1425" t="s">
        <v>4414</v>
      </c>
      <c r="D1425" t="s">
        <v>5147</v>
      </c>
      <c r="F1425" t="s">
        <v>5464</v>
      </c>
      <c r="G1425" t="s">
        <v>5465</v>
      </c>
      <c r="H1425" t="s">
        <v>4414</v>
      </c>
      <c r="I1425" t="s">
        <v>5147</v>
      </c>
      <c r="K1425">
        <f t="shared" si="111"/>
        <v>0</v>
      </c>
      <c r="L1425">
        <f t="shared" si="112"/>
        <v>0</v>
      </c>
      <c r="M1425">
        <f t="shared" si="113"/>
        <v>0</v>
      </c>
      <c r="N1425">
        <f t="shared" si="114"/>
        <v>0</v>
      </c>
      <c r="O1425">
        <f t="shared" si="115"/>
        <v>0</v>
      </c>
    </row>
    <row r="1426" spans="1:15">
      <c r="A1426" t="s">
        <v>5466</v>
      </c>
      <c r="B1426" t="s">
        <v>5467</v>
      </c>
      <c r="C1426" t="s">
        <v>4414</v>
      </c>
      <c r="D1426" t="s">
        <v>5244</v>
      </c>
      <c r="F1426" t="s">
        <v>5466</v>
      </c>
      <c r="G1426" t="s">
        <v>5467</v>
      </c>
      <c r="H1426" t="s">
        <v>4414</v>
      </c>
      <c r="I1426" t="s">
        <v>5244</v>
      </c>
      <c r="K1426">
        <f t="shared" si="111"/>
        <v>0</v>
      </c>
      <c r="L1426">
        <f t="shared" si="112"/>
        <v>0</v>
      </c>
      <c r="M1426">
        <f t="shared" si="113"/>
        <v>0</v>
      </c>
      <c r="N1426">
        <f t="shared" si="114"/>
        <v>0</v>
      </c>
      <c r="O1426">
        <f t="shared" si="115"/>
        <v>0</v>
      </c>
    </row>
    <row r="1427" spans="1:15">
      <c r="A1427" t="s">
        <v>5468</v>
      </c>
      <c r="B1427" t="s">
        <v>5469</v>
      </c>
      <c r="C1427" t="s">
        <v>4414</v>
      </c>
      <c r="D1427" t="s">
        <v>5153</v>
      </c>
      <c r="F1427" t="s">
        <v>5468</v>
      </c>
      <c r="G1427" t="s">
        <v>5469</v>
      </c>
      <c r="H1427" t="s">
        <v>4414</v>
      </c>
      <c r="I1427" t="s">
        <v>5153</v>
      </c>
      <c r="K1427">
        <f t="shared" si="111"/>
        <v>0</v>
      </c>
      <c r="L1427">
        <f t="shared" si="112"/>
        <v>0</v>
      </c>
      <c r="M1427">
        <f t="shared" si="113"/>
        <v>0</v>
      </c>
      <c r="N1427">
        <f t="shared" si="114"/>
        <v>0</v>
      </c>
      <c r="O1427">
        <f t="shared" si="115"/>
        <v>0</v>
      </c>
    </row>
    <row r="1428" spans="1:15">
      <c r="A1428" t="s">
        <v>5470</v>
      </c>
      <c r="B1428" t="s">
        <v>5471</v>
      </c>
      <c r="C1428" t="s">
        <v>4414</v>
      </c>
      <c r="D1428" t="s">
        <v>5156</v>
      </c>
      <c r="F1428" t="s">
        <v>5470</v>
      </c>
      <c r="G1428" t="s">
        <v>5471</v>
      </c>
      <c r="H1428" t="s">
        <v>4414</v>
      </c>
      <c r="I1428" t="s">
        <v>5156</v>
      </c>
      <c r="K1428">
        <f t="shared" si="111"/>
        <v>0</v>
      </c>
      <c r="L1428">
        <f t="shared" si="112"/>
        <v>0</v>
      </c>
      <c r="M1428">
        <f t="shared" si="113"/>
        <v>0</v>
      </c>
      <c r="N1428">
        <f t="shared" si="114"/>
        <v>0</v>
      </c>
      <c r="O1428">
        <f t="shared" si="115"/>
        <v>0</v>
      </c>
    </row>
    <row r="1429" spans="1:15">
      <c r="A1429" t="s">
        <v>5472</v>
      </c>
      <c r="B1429" t="s">
        <v>5473</v>
      </c>
      <c r="C1429" t="s">
        <v>4414</v>
      </c>
      <c r="D1429" t="s">
        <v>5159</v>
      </c>
      <c r="F1429" t="s">
        <v>5472</v>
      </c>
      <c r="G1429" t="s">
        <v>5473</v>
      </c>
      <c r="H1429" t="s">
        <v>4414</v>
      </c>
      <c r="I1429" t="s">
        <v>5159</v>
      </c>
      <c r="K1429">
        <f t="shared" si="111"/>
        <v>0</v>
      </c>
      <c r="L1429">
        <f t="shared" si="112"/>
        <v>0</v>
      </c>
      <c r="M1429">
        <f t="shared" si="113"/>
        <v>0</v>
      </c>
      <c r="N1429">
        <f t="shared" si="114"/>
        <v>0</v>
      </c>
      <c r="O1429">
        <f t="shared" si="115"/>
        <v>0</v>
      </c>
    </row>
    <row r="1430" spans="1:15">
      <c r="A1430" t="s">
        <v>5474</v>
      </c>
      <c r="B1430" t="s">
        <v>5475</v>
      </c>
      <c r="C1430" t="s">
        <v>4414</v>
      </c>
      <c r="D1430" t="s">
        <v>5162</v>
      </c>
      <c r="F1430" t="s">
        <v>5474</v>
      </c>
      <c r="G1430" t="s">
        <v>5475</v>
      </c>
      <c r="H1430" t="s">
        <v>4414</v>
      </c>
      <c r="I1430" t="s">
        <v>5162</v>
      </c>
      <c r="K1430">
        <f t="shared" si="111"/>
        <v>0</v>
      </c>
      <c r="L1430">
        <f t="shared" si="112"/>
        <v>0</v>
      </c>
      <c r="M1430">
        <f t="shared" si="113"/>
        <v>0</v>
      </c>
      <c r="N1430">
        <f t="shared" si="114"/>
        <v>0</v>
      </c>
      <c r="O1430">
        <f t="shared" si="115"/>
        <v>0</v>
      </c>
    </row>
    <row r="1431" spans="1:15">
      <c r="A1431" t="s">
        <v>5476</v>
      </c>
      <c r="B1431" t="s">
        <v>5477</v>
      </c>
      <c r="C1431" t="s">
        <v>4414</v>
      </c>
      <c r="D1431" t="s">
        <v>5244</v>
      </c>
      <c r="F1431" t="s">
        <v>5476</v>
      </c>
      <c r="G1431" t="s">
        <v>5477</v>
      </c>
      <c r="H1431" t="s">
        <v>4414</v>
      </c>
      <c r="I1431" t="s">
        <v>5244</v>
      </c>
      <c r="K1431">
        <f t="shared" si="111"/>
        <v>0</v>
      </c>
      <c r="L1431">
        <f t="shared" si="112"/>
        <v>0</v>
      </c>
      <c r="M1431">
        <f t="shared" si="113"/>
        <v>0</v>
      </c>
      <c r="N1431">
        <f t="shared" si="114"/>
        <v>0</v>
      </c>
      <c r="O1431">
        <f t="shared" si="115"/>
        <v>0</v>
      </c>
    </row>
    <row r="1432" spans="1:15">
      <c r="A1432" t="s">
        <v>5478</v>
      </c>
      <c r="B1432" t="s">
        <v>5479</v>
      </c>
      <c r="C1432" t="s">
        <v>4414</v>
      </c>
      <c r="D1432" t="s">
        <v>5167</v>
      </c>
      <c r="F1432" t="s">
        <v>5478</v>
      </c>
      <c r="G1432" t="s">
        <v>5479</v>
      </c>
      <c r="H1432" t="s">
        <v>4414</v>
      </c>
      <c r="I1432" t="s">
        <v>5167</v>
      </c>
      <c r="K1432">
        <f t="shared" si="111"/>
        <v>0</v>
      </c>
      <c r="L1432">
        <f t="shared" si="112"/>
        <v>0</v>
      </c>
      <c r="M1432">
        <f t="shared" si="113"/>
        <v>0</v>
      </c>
      <c r="N1432">
        <f t="shared" si="114"/>
        <v>0</v>
      </c>
      <c r="O1432">
        <f t="shared" si="115"/>
        <v>0</v>
      </c>
    </row>
    <row r="1433" spans="1:15">
      <c r="A1433" t="s">
        <v>5480</v>
      </c>
      <c r="B1433" t="s">
        <v>5481</v>
      </c>
      <c r="C1433" t="s">
        <v>4414</v>
      </c>
      <c r="D1433" t="s">
        <v>5244</v>
      </c>
      <c r="F1433" t="s">
        <v>5480</v>
      </c>
      <c r="G1433" t="s">
        <v>5481</v>
      </c>
      <c r="H1433" t="s">
        <v>4414</v>
      </c>
      <c r="I1433" t="s">
        <v>5244</v>
      </c>
      <c r="K1433">
        <f t="shared" si="111"/>
        <v>0</v>
      </c>
      <c r="L1433">
        <f t="shared" si="112"/>
        <v>0</v>
      </c>
      <c r="M1433">
        <f t="shared" si="113"/>
        <v>0</v>
      </c>
      <c r="N1433">
        <f t="shared" si="114"/>
        <v>0</v>
      </c>
      <c r="O1433">
        <f t="shared" si="115"/>
        <v>0</v>
      </c>
    </row>
    <row r="1434" spans="1:15">
      <c r="A1434" t="s">
        <v>5482</v>
      </c>
      <c r="B1434" t="s">
        <v>5483</v>
      </c>
      <c r="C1434" t="s">
        <v>4414</v>
      </c>
      <c r="D1434" t="s">
        <v>5402</v>
      </c>
      <c r="F1434" t="s">
        <v>5482</v>
      </c>
      <c r="G1434" t="s">
        <v>5483</v>
      </c>
      <c r="H1434" t="s">
        <v>4414</v>
      </c>
      <c r="I1434" t="s">
        <v>5402</v>
      </c>
      <c r="K1434">
        <f t="shared" si="111"/>
        <v>0</v>
      </c>
      <c r="L1434">
        <f t="shared" si="112"/>
        <v>0</v>
      </c>
      <c r="M1434">
        <f t="shared" si="113"/>
        <v>0</v>
      </c>
      <c r="N1434">
        <f t="shared" si="114"/>
        <v>0</v>
      </c>
      <c r="O1434">
        <f t="shared" si="115"/>
        <v>0</v>
      </c>
    </row>
    <row r="1435" spans="1:15">
      <c r="A1435" t="s">
        <v>5484</v>
      </c>
      <c r="B1435" t="s">
        <v>5485</v>
      </c>
      <c r="C1435" t="s">
        <v>4414</v>
      </c>
      <c r="D1435" t="s">
        <v>5405</v>
      </c>
      <c r="F1435" t="s">
        <v>5484</v>
      </c>
      <c r="G1435" t="s">
        <v>5485</v>
      </c>
      <c r="H1435" t="s">
        <v>4414</v>
      </c>
      <c r="I1435" t="s">
        <v>5405</v>
      </c>
      <c r="K1435">
        <f t="shared" si="111"/>
        <v>0</v>
      </c>
      <c r="L1435">
        <f t="shared" si="112"/>
        <v>0</v>
      </c>
      <c r="M1435">
        <f t="shared" si="113"/>
        <v>0</v>
      </c>
      <c r="N1435">
        <f t="shared" si="114"/>
        <v>0</v>
      </c>
      <c r="O1435">
        <f t="shared" si="115"/>
        <v>0</v>
      </c>
    </row>
    <row r="1436" spans="1:15">
      <c r="A1436" t="s">
        <v>5486</v>
      </c>
      <c r="B1436" t="s">
        <v>5487</v>
      </c>
      <c r="C1436" t="s">
        <v>4414</v>
      </c>
      <c r="D1436" t="s">
        <v>5244</v>
      </c>
      <c r="F1436" t="s">
        <v>5486</v>
      </c>
      <c r="G1436" t="s">
        <v>5487</v>
      </c>
      <c r="H1436" t="s">
        <v>4414</v>
      </c>
      <c r="I1436" t="s">
        <v>5244</v>
      </c>
      <c r="K1436">
        <f t="shared" si="111"/>
        <v>0</v>
      </c>
      <c r="L1436">
        <f t="shared" si="112"/>
        <v>0</v>
      </c>
      <c r="M1436">
        <f t="shared" si="113"/>
        <v>0</v>
      </c>
      <c r="N1436">
        <f t="shared" si="114"/>
        <v>0</v>
      </c>
      <c r="O1436">
        <f t="shared" si="115"/>
        <v>0</v>
      </c>
    </row>
    <row r="1437" spans="1:15">
      <c r="A1437" t="s">
        <v>5488</v>
      </c>
      <c r="B1437" t="s">
        <v>5489</v>
      </c>
      <c r="C1437" t="s">
        <v>4414</v>
      </c>
      <c r="D1437" t="s">
        <v>5244</v>
      </c>
      <c r="F1437" t="s">
        <v>5488</v>
      </c>
      <c r="G1437" t="s">
        <v>5489</v>
      </c>
      <c r="H1437" t="s">
        <v>4414</v>
      </c>
      <c r="I1437" t="s">
        <v>5244</v>
      </c>
      <c r="K1437">
        <f t="shared" si="111"/>
        <v>0</v>
      </c>
      <c r="L1437">
        <f t="shared" si="112"/>
        <v>0</v>
      </c>
      <c r="M1437">
        <f t="shared" si="113"/>
        <v>0</v>
      </c>
      <c r="N1437">
        <f t="shared" si="114"/>
        <v>0</v>
      </c>
      <c r="O1437">
        <f t="shared" si="115"/>
        <v>0</v>
      </c>
    </row>
    <row r="1438" spans="1:15">
      <c r="A1438" t="s">
        <v>5490</v>
      </c>
      <c r="B1438" t="s">
        <v>5491</v>
      </c>
      <c r="C1438" t="s">
        <v>4414</v>
      </c>
      <c r="D1438" t="s">
        <v>5244</v>
      </c>
      <c r="F1438" t="s">
        <v>5490</v>
      </c>
      <c r="G1438" t="s">
        <v>5491</v>
      </c>
      <c r="H1438" t="s">
        <v>4414</v>
      </c>
      <c r="I1438" t="s">
        <v>5244</v>
      </c>
      <c r="K1438">
        <f t="shared" si="111"/>
        <v>0</v>
      </c>
      <c r="L1438">
        <f t="shared" si="112"/>
        <v>0</v>
      </c>
      <c r="M1438">
        <f t="shared" si="113"/>
        <v>0</v>
      </c>
      <c r="N1438">
        <f t="shared" si="114"/>
        <v>0</v>
      </c>
      <c r="O1438">
        <f t="shared" si="115"/>
        <v>0</v>
      </c>
    </row>
    <row r="1439" spans="1:15">
      <c r="A1439" t="s">
        <v>5492</v>
      </c>
      <c r="B1439" t="s">
        <v>5493</v>
      </c>
      <c r="C1439" t="s">
        <v>4414</v>
      </c>
      <c r="D1439" t="s">
        <v>5244</v>
      </c>
      <c r="F1439" t="s">
        <v>5492</v>
      </c>
      <c r="G1439" t="s">
        <v>5493</v>
      </c>
      <c r="H1439" t="s">
        <v>4414</v>
      </c>
      <c r="I1439" t="s">
        <v>5244</v>
      </c>
      <c r="K1439">
        <f t="shared" si="111"/>
        <v>0</v>
      </c>
      <c r="L1439">
        <f t="shared" si="112"/>
        <v>0</v>
      </c>
      <c r="M1439">
        <f t="shared" si="113"/>
        <v>0</v>
      </c>
      <c r="N1439">
        <f t="shared" si="114"/>
        <v>0</v>
      </c>
      <c r="O1439">
        <f t="shared" si="115"/>
        <v>0</v>
      </c>
    </row>
    <row r="1440" spans="1:15">
      <c r="A1440" t="s">
        <v>5494</v>
      </c>
      <c r="B1440" t="s">
        <v>5495</v>
      </c>
      <c r="C1440" t="s">
        <v>4414</v>
      </c>
      <c r="D1440" t="s">
        <v>5077</v>
      </c>
      <c r="F1440" t="s">
        <v>5494</v>
      </c>
      <c r="G1440" t="s">
        <v>5495</v>
      </c>
      <c r="H1440" t="s">
        <v>4414</v>
      </c>
      <c r="I1440" t="s">
        <v>5077</v>
      </c>
      <c r="K1440">
        <f t="shared" si="111"/>
        <v>0</v>
      </c>
      <c r="L1440">
        <f t="shared" si="112"/>
        <v>0</v>
      </c>
      <c r="M1440">
        <f t="shared" si="113"/>
        <v>0</v>
      </c>
      <c r="N1440">
        <f t="shared" si="114"/>
        <v>0</v>
      </c>
      <c r="O1440">
        <f t="shared" si="115"/>
        <v>0</v>
      </c>
    </row>
    <row r="1441" spans="1:15">
      <c r="A1441" t="s">
        <v>5496</v>
      </c>
      <c r="B1441" t="s">
        <v>5497</v>
      </c>
      <c r="C1441" t="s">
        <v>4414</v>
      </c>
      <c r="D1441" t="s">
        <v>5080</v>
      </c>
      <c r="F1441" t="s">
        <v>5496</v>
      </c>
      <c r="G1441" t="s">
        <v>5497</v>
      </c>
      <c r="H1441" t="s">
        <v>4414</v>
      </c>
      <c r="I1441" t="s">
        <v>5080</v>
      </c>
      <c r="K1441">
        <f t="shared" si="111"/>
        <v>0</v>
      </c>
      <c r="L1441">
        <f t="shared" si="112"/>
        <v>0</v>
      </c>
      <c r="M1441">
        <f t="shared" si="113"/>
        <v>0</v>
      </c>
      <c r="N1441">
        <f t="shared" si="114"/>
        <v>0</v>
      </c>
      <c r="O1441">
        <f t="shared" si="115"/>
        <v>0</v>
      </c>
    </row>
    <row r="1442" spans="1:15">
      <c r="A1442" t="s">
        <v>5498</v>
      </c>
      <c r="B1442" t="s">
        <v>5499</v>
      </c>
      <c r="C1442" t="s">
        <v>4414</v>
      </c>
      <c r="D1442" t="s">
        <v>5083</v>
      </c>
      <c r="F1442" t="s">
        <v>5498</v>
      </c>
      <c r="G1442" t="s">
        <v>5499</v>
      </c>
      <c r="H1442" t="s">
        <v>4414</v>
      </c>
      <c r="I1442" t="s">
        <v>5083</v>
      </c>
      <c r="K1442">
        <f t="shared" si="111"/>
        <v>0</v>
      </c>
      <c r="L1442">
        <f t="shared" si="112"/>
        <v>0</v>
      </c>
      <c r="M1442">
        <f t="shared" si="113"/>
        <v>0</v>
      </c>
      <c r="N1442">
        <f t="shared" si="114"/>
        <v>0</v>
      </c>
      <c r="O1442">
        <f t="shared" si="115"/>
        <v>0</v>
      </c>
    </row>
    <row r="1443" spans="1:15">
      <c r="A1443" t="s">
        <v>5500</v>
      </c>
      <c r="B1443" t="s">
        <v>5501</v>
      </c>
      <c r="C1443" t="s">
        <v>4414</v>
      </c>
      <c r="D1443" t="s">
        <v>5086</v>
      </c>
      <c r="F1443" t="s">
        <v>5500</v>
      </c>
      <c r="G1443" t="s">
        <v>5501</v>
      </c>
      <c r="H1443" t="s">
        <v>4414</v>
      </c>
      <c r="I1443" t="s">
        <v>5086</v>
      </c>
      <c r="K1443">
        <f t="shared" si="111"/>
        <v>0</v>
      </c>
      <c r="L1443">
        <f t="shared" si="112"/>
        <v>0</v>
      </c>
      <c r="M1443">
        <f t="shared" si="113"/>
        <v>0</v>
      </c>
      <c r="N1443">
        <f t="shared" si="114"/>
        <v>0</v>
      </c>
      <c r="O1443">
        <f t="shared" si="115"/>
        <v>0</v>
      </c>
    </row>
    <row r="1444" spans="1:15">
      <c r="A1444" t="s">
        <v>5502</v>
      </c>
      <c r="B1444" t="s">
        <v>5503</v>
      </c>
      <c r="C1444" t="s">
        <v>4414</v>
      </c>
      <c r="D1444" t="s">
        <v>5089</v>
      </c>
      <c r="F1444" t="s">
        <v>5502</v>
      </c>
      <c r="G1444" t="s">
        <v>5503</v>
      </c>
      <c r="H1444" t="s">
        <v>4414</v>
      </c>
      <c r="I1444" t="s">
        <v>5089</v>
      </c>
      <c r="K1444">
        <f t="shared" si="111"/>
        <v>0</v>
      </c>
      <c r="L1444">
        <f t="shared" si="112"/>
        <v>0</v>
      </c>
      <c r="M1444">
        <f t="shared" si="113"/>
        <v>0</v>
      </c>
      <c r="N1444">
        <f t="shared" si="114"/>
        <v>0</v>
      </c>
      <c r="O1444">
        <f t="shared" si="115"/>
        <v>0</v>
      </c>
    </row>
    <row r="1445" spans="1:15">
      <c r="A1445" t="s">
        <v>5504</v>
      </c>
      <c r="B1445" t="s">
        <v>5505</v>
      </c>
      <c r="C1445" t="s">
        <v>4414</v>
      </c>
      <c r="D1445" t="s">
        <v>5092</v>
      </c>
      <c r="F1445" t="s">
        <v>5504</v>
      </c>
      <c r="G1445" t="s">
        <v>5505</v>
      </c>
      <c r="H1445" t="s">
        <v>4414</v>
      </c>
      <c r="I1445" t="s">
        <v>5092</v>
      </c>
      <c r="K1445">
        <f t="shared" si="111"/>
        <v>0</v>
      </c>
      <c r="L1445">
        <f t="shared" si="112"/>
        <v>0</v>
      </c>
      <c r="M1445">
        <f t="shared" si="113"/>
        <v>0</v>
      </c>
      <c r="N1445">
        <f t="shared" si="114"/>
        <v>0</v>
      </c>
      <c r="O1445">
        <f t="shared" si="115"/>
        <v>0</v>
      </c>
    </row>
    <row r="1446" spans="1:15">
      <c r="A1446" t="s">
        <v>5506</v>
      </c>
      <c r="B1446" t="s">
        <v>5507</v>
      </c>
      <c r="C1446" t="s">
        <v>4414</v>
      </c>
      <c r="D1446" t="s">
        <v>5095</v>
      </c>
      <c r="F1446" t="s">
        <v>5506</v>
      </c>
      <c r="G1446" t="s">
        <v>5507</v>
      </c>
      <c r="H1446" t="s">
        <v>4414</v>
      </c>
      <c r="I1446" t="s">
        <v>5095</v>
      </c>
      <c r="K1446">
        <f t="shared" si="111"/>
        <v>0</v>
      </c>
      <c r="L1446">
        <f t="shared" si="112"/>
        <v>0</v>
      </c>
      <c r="M1446">
        <f t="shared" si="113"/>
        <v>0</v>
      </c>
      <c r="N1446">
        <f t="shared" si="114"/>
        <v>0</v>
      </c>
      <c r="O1446">
        <f t="shared" si="115"/>
        <v>0</v>
      </c>
    </row>
    <row r="1447" spans="1:15">
      <c r="A1447" t="s">
        <v>5508</v>
      </c>
      <c r="B1447" t="s">
        <v>5509</v>
      </c>
      <c r="C1447" t="s">
        <v>4414</v>
      </c>
      <c r="D1447" t="s">
        <v>5098</v>
      </c>
      <c r="F1447" t="s">
        <v>5508</v>
      </c>
      <c r="G1447" t="s">
        <v>5509</v>
      </c>
      <c r="H1447" t="s">
        <v>4414</v>
      </c>
      <c r="I1447" t="s">
        <v>5098</v>
      </c>
      <c r="K1447">
        <f t="shared" si="111"/>
        <v>0</v>
      </c>
      <c r="L1447">
        <f t="shared" si="112"/>
        <v>0</v>
      </c>
      <c r="M1447">
        <f t="shared" si="113"/>
        <v>0</v>
      </c>
      <c r="N1447">
        <f t="shared" si="114"/>
        <v>0</v>
      </c>
      <c r="O1447">
        <f t="shared" si="115"/>
        <v>0</v>
      </c>
    </row>
    <row r="1448" spans="1:15">
      <c r="A1448" t="s">
        <v>5510</v>
      </c>
      <c r="B1448" t="s">
        <v>5511</v>
      </c>
      <c r="C1448" t="s">
        <v>4414</v>
      </c>
      <c r="D1448" t="s">
        <v>5101</v>
      </c>
      <c r="F1448" t="s">
        <v>5510</v>
      </c>
      <c r="G1448" t="s">
        <v>5511</v>
      </c>
      <c r="H1448" t="s">
        <v>4414</v>
      </c>
      <c r="I1448" t="s">
        <v>5101</v>
      </c>
      <c r="K1448">
        <f t="shared" si="111"/>
        <v>0</v>
      </c>
      <c r="L1448">
        <f t="shared" si="112"/>
        <v>0</v>
      </c>
      <c r="M1448">
        <f t="shared" si="113"/>
        <v>0</v>
      </c>
      <c r="N1448">
        <f t="shared" si="114"/>
        <v>0</v>
      </c>
      <c r="O1448">
        <f t="shared" si="115"/>
        <v>0</v>
      </c>
    </row>
    <row r="1449" spans="1:15">
      <c r="A1449" t="s">
        <v>5512</v>
      </c>
      <c r="B1449" t="s">
        <v>5513</v>
      </c>
      <c r="C1449" t="s">
        <v>4414</v>
      </c>
      <c r="D1449" t="s">
        <v>5209</v>
      </c>
      <c r="F1449" t="s">
        <v>5512</v>
      </c>
      <c r="G1449" t="s">
        <v>5513</v>
      </c>
      <c r="H1449" t="s">
        <v>4414</v>
      </c>
      <c r="I1449" t="s">
        <v>5209</v>
      </c>
      <c r="K1449">
        <f t="shared" si="111"/>
        <v>0</v>
      </c>
      <c r="L1449">
        <f t="shared" si="112"/>
        <v>0</v>
      </c>
      <c r="M1449">
        <f t="shared" si="113"/>
        <v>0</v>
      </c>
      <c r="N1449">
        <f t="shared" si="114"/>
        <v>0</v>
      </c>
      <c r="O1449">
        <f t="shared" si="115"/>
        <v>0</v>
      </c>
    </row>
    <row r="1450" spans="1:15">
      <c r="A1450" t="s">
        <v>5514</v>
      </c>
      <c r="B1450" t="s">
        <v>5515</v>
      </c>
      <c r="C1450" t="s">
        <v>4414</v>
      </c>
      <c r="D1450" t="s">
        <v>5209</v>
      </c>
      <c r="F1450" t="s">
        <v>5514</v>
      </c>
      <c r="G1450" t="s">
        <v>5515</v>
      </c>
      <c r="H1450" t="s">
        <v>4414</v>
      </c>
      <c r="I1450" t="s">
        <v>5209</v>
      </c>
      <c r="K1450">
        <f t="shared" si="111"/>
        <v>0</v>
      </c>
      <c r="L1450">
        <f t="shared" si="112"/>
        <v>0</v>
      </c>
      <c r="M1450">
        <f t="shared" si="113"/>
        <v>0</v>
      </c>
      <c r="N1450">
        <f t="shared" si="114"/>
        <v>0</v>
      </c>
      <c r="O1450">
        <f t="shared" si="115"/>
        <v>0</v>
      </c>
    </row>
    <row r="1451" spans="1:15">
      <c r="A1451" t="s">
        <v>5516</v>
      </c>
      <c r="B1451" t="s">
        <v>5517</v>
      </c>
      <c r="C1451" t="s">
        <v>4414</v>
      </c>
      <c r="D1451" t="s">
        <v>5209</v>
      </c>
      <c r="F1451" t="s">
        <v>5516</v>
      </c>
      <c r="G1451" t="s">
        <v>5517</v>
      </c>
      <c r="H1451" t="s">
        <v>4414</v>
      </c>
      <c r="I1451" t="s">
        <v>5209</v>
      </c>
      <c r="K1451">
        <f t="shared" si="111"/>
        <v>0</v>
      </c>
      <c r="L1451">
        <f t="shared" si="112"/>
        <v>0</v>
      </c>
      <c r="M1451">
        <f t="shared" si="113"/>
        <v>0</v>
      </c>
      <c r="N1451">
        <f t="shared" si="114"/>
        <v>0</v>
      </c>
      <c r="O1451">
        <f t="shared" si="115"/>
        <v>0</v>
      </c>
    </row>
    <row r="1452" spans="1:15">
      <c r="A1452" t="s">
        <v>5518</v>
      </c>
      <c r="B1452" t="s">
        <v>5519</v>
      </c>
      <c r="C1452" t="s">
        <v>4414</v>
      </c>
      <c r="F1452" t="s">
        <v>5518</v>
      </c>
      <c r="G1452" t="s">
        <v>5519</v>
      </c>
      <c r="H1452" t="s">
        <v>4414</v>
      </c>
      <c r="K1452">
        <f t="shared" si="111"/>
        <v>0</v>
      </c>
      <c r="L1452">
        <f t="shared" si="112"/>
        <v>0</v>
      </c>
      <c r="M1452">
        <f t="shared" si="113"/>
        <v>0</v>
      </c>
      <c r="N1452">
        <f t="shared" si="114"/>
        <v>0</v>
      </c>
      <c r="O1452">
        <f t="shared" si="115"/>
        <v>0</v>
      </c>
    </row>
    <row r="1453" spans="1:15">
      <c r="A1453" t="s">
        <v>5520</v>
      </c>
      <c r="B1453" t="s">
        <v>5521</v>
      </c>
      <c r="C1453" t="s">
        <v>4414</v>
      </c>
      <c r="D1453" t="s">
        <v>5209</v>
      </c>
      <c r="F1453" t="s">
        <v>5520</v>
      </c>
      <c r="G1453" t="s">
        <v>5521</v>
      </c>
      <c r="H1453" t="s">
        <v>4414</v>
      </c>
      <c r="I1453" t="s">
        <v>5209</v>
      </c>
      <c r="K1453">
        <f t="shared" si="111"/>
        <v>0</v>
      </c>
      <c r="L1453">
        <f t="shared" si="112"/>
        <v>0</v>
      </c>
      <c r="M1453">
        <f t="shared" si="113"/>
        <v>0</v>
      </c>
      <c r="N1453">
        <f t="shared" si="114"/>
        <v>0</v>
      </c>
      <c r="O1453">
        <f t="shared" si="115"/>
        <v>0</v>
      </c>
    </row>
    <row r="1454" spans="1:15">
      <c r="A1454" t="s">
        <v>5522</v>
      </c>
      <c r="B1454" t="s">
        <v>5523</v>
      </c>
      <c r="C1454" t="s">
        <v>4414</v>
      </c>
      <c r="D1454" t="s">
        <v>5114</v>
      </c>
      <c r="F1454" t="s">
        <v>5522</v>
      </c>
      <c r="G1454" t="s">
        <v>5523</v>
      </c>
      <c r="H1454" t="s">
        <v>4414</v>
      </c>
      <c r="I1454" t="s">
        <v>5114</v>
      </c>
      <c r="K1454">
        <f t="shared" si="111"/>
        <v>0</v>
      </c>
      <c r="L1454">
        <f t="shared" si="112"/>
        <v>0</v>
      </c>
      <c r="M1454">
        <f t="shared" si="113"/>
        <v>0</v>
      </c>
      <c r="N1454">
        <f t="shared" si="114"/>
        <v>0</v>
      </c>
      <c r="O1454">
        <f t="shared" si="115"/>
        <v>0</v>
      </c>
    </row>
    <row r="1455" spans="1:15">
      <c r="A1455" t="s">
        <v>5524</v>
      </c>
      <c r="B1455" t="s">
        <v>5525</v>
      </c>
      <c r="C1455" t="s">
        <v>4414</v>
      </c>
      <c r="D1455" t="s">
        <v>5117</v>
      </c>
      <c r="F1455" t="s">
        <v>5524</v>
      </c>
      <c r="G1455" t="s">
        <v>5525</v>
      </c>
      <c r="H1455" t="s">
        <v>4414</v>
      </c>
      <c r="I1455" t="s">
        <v>5117</v>
      </c>
      <c r="K1455">
        <f t="shared" si="111"/>
        <v>0</v>
      </c>
      <c r="L1455">
        <f t="shared" si="112"/>
        <v>0</v>
      </c>
      <c r="M1455">
        <f t="shared" si="113"/>
        <v>0</v>
      </c>
      <c r="N1455">
        <f t="shared" si="114"/>
        <v>0</v>
      </c>
      <c r="O1455">
        <f t="shared" si="115"/>
        <v>0</v>
      </c>
    </row>
    <row r="1456" spans="1:15">
      <c r="A1456" t="s">
        <v>5526</v>
      </c>
      <c r="B1456" t="s">
        <v>5527</v>
      </c>
      <c r="C1456" t="s">
        <v>4414</v>
      </c>
      <c r="D1456" t="s">
        <v>5120</v>
      </c>
      <c r="F1456" t="s">
        <v>5526</v>
      </c>
      <c r="G1456" t="s">
        <v>5527</v>
      </c>
      <c r="H1456" t="s">
        <v>4414</v>
      </c>
      <c r="I1456" t="s">
        <v>5120</v>
      </c>
      <c r="K1456">
        <f t="shared" si="111"/>
        <v>0</v>
      </c>
      <c r="L1456">
        <f t="shared" si="112"/>
        <v>0</v>
      </c>
      <c r="M1456">
        <f t="shared" si="113"/>
        <v>0</v>
      </c>
      <c r="N1456">
        <f t="shared" si="114"/>
        <v>0</v>
      </c>
      <c r="O1456">
        <f t="shared" si="115"/>
        <v>0</v>
      </c>
    </row>
    <row r="1457" spans="1:15">
      <c r="A1457" t="s">
        <v>5528</v>
      </c>
      <c r="B1457" t="s">
        <v>5529</v>
      </c>
      <c r="C1457" t="s">
        <v>4414</v>
      </c>
      <c r="D1457" t="s">
        <v>5123</v>
      </c>
      <c r="F1457" t="s">
        <v>5528</v>
      </c>
      <c r="G1457" t="s">
        <v>5529</v>
      </c>
      <c r="H1457" t="s">
        <v>4414</v>
      </c>
      <c r="I1457" t="s">
        <v>5123</v>
      </c>
      <c r="K1457">
        <f t="shared" si="111"/>
        <v>0</v>
      </c>
      <c r="L1457">
        <f t="shared" si="112"/>
        <v>0</v>
      </c>
      <c r="M1457">
        <f t="shared" si="113"/>
        <v>0</v>
      </c>
      <c r="N1457">
        <f t="shared" si="114"/>
        <v>0</v>
      </c>
      <c r="O1457">
        <f t="shared" si="115"/>
        <v>0</v>
      </c>
    </row>
    <row r="1458" spans="1:15">
      <c r="A1458" t="s">
        <v>5530</v>
      </c>
      <c r="B1458" t="s">
        <v>5531</v>
      </c>
      <c r="C1458" t="s">
        <v>4414</v>
      </c>
      <c r="D1458" t="s">
        <v>5126</v>
      </c>
      <c r="F1458" t="s">
        <v>5530</v>
      </c>
      <c r="G1458" t="s">
        <v>5531</v>
      </c>
      <c r="H1458" t="s">
        <v>4414</v>
      </c>
      <c r="I1458" t="s">
        <v>5126</v>
      </c>
      <c r="K1458">
        <f t="shared" si="111"/>
        <v>0</v>
      </c>
      <c r="L1458">
        <f t="shared" si="112"/>
        <v>0</v>
      </c>
      <c r="M1458">
        <f t="shared" si="113"/>
        <v>0</v>
      </c>
      <c r="N1458">
        <f t="shared" si="114"/>
        <v>0</v>
      </c>
      <c r="O1458">
        <f t="shared" si="115"/>
        <v>0</v>
      </c>
    </row>
    <row r="1459" spans="1:15">
      <c r="A1459" t="s">
        <v>5532</v>
      </c>
      <c r="B1459" t="s">
        <v>5533</v>
      </c>
      <c r="C1459" t="s">
        <v>4414</v>
      </c>
      <c r="D1459" t="s">
        <v>5129</v>
      </c>
      <c r="F1459" t="s">
        <v>5532</v>
      </c>
      <c r="G1459" t="s">
        <v>5533</v>
      </c>
      <c r="H1459" t="s">
        <v>4414</v>
      </c>
      <c r="I1459" t="s">
        <v>5129</v>
      </c>
      <c r="K1459">
        <f t="shared" si="111"/>
        <v>0</v>
      </c>
      <c r="L1459">
        <f t="shared" si="112"/>
        <v>0</v>
      </c>
      <c r="M1459">
        <f t="shared" si="113"/>
        <v>0</v>
      </c>
      <c r="N1459">
        <f t="shared" si="114"/>
        <v>0</v>
      </c>
      <c r="O1459">
        <f t="shared" si="115"/>
        <v>0</v>
      </c>
    </row>
    <row r="1460" spans="1:15">
      <c r="A1460" t="s">
        <v>5534</v>
      </c>
      <c r="B1460" t="s">
        <v>5535</v>
      </c>
      <c r="C1460" t="s">
        <v>4414</v>
      </c>
      <c r="D1460" t="s">
        <v>5132</v>
      </c>
      <c r="F1460" t="s">
        <v>5534</v>
      </c>
      <c r="G1460" t="s">
        <v>5535</v>
      </c>
      <c r="H1460" t="s">
        <v>4414</v>
      </c>
      <c r="I1460" t="s">
        <v>5132</v>
      </c>
      <c r="K1460">
        <f t="shared" si="111"/>
        <v>0</v>
      </c>
      <c r="L1460">
        <f t="shared" si="112"/>
        <v>0</v>
      </c>
      <c r="M1460">
        <f t="shared" si="113"/>
        <v>0</v>
      </c>
      <c r="N1460">
        <f t="shared" si="114"/>
        <v>0</v>
      </c>
      <c r="O1460">
        <f t="shared" si="115"/>
        <v>0</v>
      </c>
    </row>
    <row r="1461" spans="1:15">
      <c r="A1461" t="s">
        <v>5536</v>
      </c>
      <c r="B1461" t="s">
        <v>5537</v>
      </c>
      <c r="C1461" t="s">
        <v>4414</v>
      </c>
      <c r="D1461" t="s">
        <v>5375</v>
      </c>
      <c r="F1461" t="s">
        <v>5536</v>
      </c>
      <c r="G1461" t="s">
        <v>5537</v>
      </c>
      <c r="H1461" t="s">
        <v>4414</v>
      </c>
      <c r="I1461" t="s">
        <v>5375</v>
      </c>
      <c r="K1461">
        <f t="shared" si="111"/>
        <v>0</v>
      </c>
      <c r="L1461">
        <f t="shared" si="112"/>
        <v>0</v>
      </c>
      <c r="M1461">
        <f t="shared" si="113"/>
        <v>0</v>
      </c>
      <c r="N1461">
        <f t="shared" si="114"/>
        <v>0</v>
      </c>
      <c r="O1461">
        <f t="shared" si="115"/>
        <v>0</v>
      </c>
    </row>
    <row r="1462" spans="1:15">
      <c r="A1462" t="s">
        <v>5538</v>
      </c>
      <c r="B1462" t="s">
        <v>5539</v>
      </c>
      <c r="C1462" t="s">
        <v>4414</v>
      </c>
      <c r="D1462" t="s">
        <v>5138</v>
      </c>
      <c r="F1462" t="s">
        <v>5538</v>
      </c>
      <c r="G1462" t="s">
        <v>5539</v>
      </c>
      <c r="H1462" t="s">
        <v>4414</v>
      </c>
      <c r="I1462" t="s">
        <v>5138</v>
      </c>
      <c r="K1462">
        <f t="shared" si="111"/>
        <v>0</v>
      </c>
      <c r="L1462">
        <f t="shared" si="112"/>
        <v>0</v>
      </c>
      <c r="M1462">
        <f t="shared" si="113"/>
        <v>0</v>
      </c>
      <c r="N1462">
        <f t="shared" si="114"/>
        <v>0</v>
      </c>
      <c r="O1462">
        <f t="shared" si="115"/>
        <v>0</v>
      </c>
    </row>
    <row r="1463" spans="1:15">
      <c r="A1463" t="s">
        <v>5540</v>
      </c>
      <c r="B1463" t="s">
        <v>5541</v>
      </c>
      <c r="C1463" t="s">
        <v>4414</v>
      </c>
      <c r="D1463" t="s">
        <v>5141</v>
      </c>
      <c r="F1463" t="s">
        <v>5540</v>
      </c>
      <c r="G1463" t="s">
        <v>5541</v>
      </c>
      <c r="H1463" t="s">
        <v>4414</v>
      </c>
      <c r="I1463" t="s">
        <v>5141</v>
      </c>
      <c r="K1463">
        <f t="shared" si="111"/>
        <v>0</v>
      </c>
      <c r="L1463">
        <f t="shared" si="112"/>
        <v>0</v>
      </c>
      <c r="M1463">
        <f t="shared" si="113"/>
        <v>0</v>
      </c>
      <c r="N1463">
        <f t="shared" si="114"/>
        <v>0</v>
      </c>
      <c r="O1463">
        <f t="shared" si="115"/>
        <v>0</v>
      </c>
    </row>
    <row r="1464" spans="1:15">
      <c r="A1464" t="s">
        <v>5542</v>
      </c>
      <c r="B1464" t="s">
        <v>5543</v>
      </c>
      <c r="C1464" t="s">
        <v>4414</v>
      </c>
      <c r="D1464" t="s">
        <v>5144</v>
      </c>
      <c r="F1464" t="s">
        <v>5542</v>
      </c>
      <c r="G1464" t="s">
        <v>5543</v>
      </c>
      <c r="H1464" t="s">
        <v>4414</v>
      </c>
      <c r="I1464" t="s">
        <v>5144</v>
      </c>
      <c r="K1464">
        <f t="shared" si="111"/>
        <v>0</v>
      </c>
      <c r="L1464">
        <f t="shared" si="112"/>
        <v>0</v>
      </c>
      <c r="M1464">
        <f t="shared" si="113"/>
        <v>0</v>
      </c>
      <c r="N1464">
        <f t="shared" si="114"/>
        <v>0</v>
      </c>
      <c r="O1464">
        <f t="shared" si="115"/>
        <v>0</v>
      </c>
    </row>
    <row r="1465" spans="1:15">
      <c r="A1465" t="s">
        <v>5544</v>
      </c>
      <c r="B1465" t="s">
        <v>5545</v>
      </c>
      <c r="C1465" t="s">
        <v>4414</v>
      </c>
      <c r="D1465" t="s">
        <v>5147</v>
      </c>
      <c r="F1465" t="s">
        <v>5544</v>
      </c>
      <c r="G1465" t="s">
        <v>5545</v>
      </c>
      <c r="H1465" t="s">
        <v>4414</v>
      </c>
      <c r="I1465" t="s">
        <v>5147</v>
      </c>
      <c r="K1465">
        <f t="shared" si="111"/>
        <v>0</v>
      </c>
      <c r="L1465">
        <f t="shared" si="112"/>
        <v>0</v>
      </c>
      <c r="M1465">
        <f t="shared" si="113"/>
        <v>0</v>
      </c>
      <c r="N1465">
        <f t="shared" si="114"/>
        <v>0</v>
      </c>
      <c r="O1465">
        <f t="shared" si="115"/>
        <v>0</v>
      </c>
    </row>
    <row r="1466" spans="1:15">
      <c r="A1466" t="s">
        <v>5546</v>
      </c>
      <c r="B1466" t="s">
        <v>5547</v>
      </c>
      <c r="C1466" t="s">
        <v>4414</v>
      </c>
      <c r="D1466" t="s">
        <v>5244</v>
      </c>
      <c r="F1466" t="s">
        <v>5546</v>
      </c>
      <c r="G1466" t="s">
        <v>5547</v>
      </c>
      <c r="H1466" t="s">
        <v>4414</v>
      </c>
      <c r="I1466" t="s">
        <v>5244</v>
      </c>
      <c r="K1466">
        <f t="shared" si="111"/>
        <v>0</v>
      </c>
      <c r="L1466">
        <f t="shared" si="112"/>
        <v>0</v>
      </c>
      <c r="M1466">
        <f t="shared" si="113"/>
        <v>0</v>
      </c>
      <c r="N1466">
        <f t="shared" si="114"/>
        <v>0</v>
      </c>
      <c r="O1466">
        <f t="shared" si="115"/>
        <v>0</v>
      </c>
    </row>
    <row r="1467" spans="1:15">
      <c r="A1467" t="s">
        <v>5548</v>
      </c>
      <c r="B1467" t="s">
        <v>5549</v>
      </c>
      <c r="C1467" t="s">
        <v>4414</v>
      </c>
      <c r="D1467" t="s">
        <v>5153</v>
      </c>
      <c r="F1467" t="s">
        <v>5548</v>
      </c>
      <c r="G1467" t="s">
        <v>5549</v>
      </c>
      <c r="H1467" t="s">
        <v>4414</v>
      </c>
      <c r="I1467" t="s">
        <v>5153</v>
      </c>
      <c r="K1467">
        <f t="shared" si="111"/>
        <v>0</v>
      </c>
      <c r="L1467">
        <f t="shared" si="112"/>
        <v>0</v>
      </c>
      <c r="M1467">
        <f t="shared" si="113"/>
        <v>0</v>
      </c>
      <c r="N1467">
        <f t="shared" si="114"/>
        <v>0</v>
      </c>
      <c r="O1467">
        <f t="shared" si="115"/>
        <v>0</v>
      </c>
    </row>
    <row r="1468" spans="1:15">
      <c r="A1468" t="s">
        <v>5550</v>
      </c>
      <c r="B1468" t="s">
        <v>5551</v>
      </c>
      <c r="C1468" t="s">
        <v>4414</v>
      </c>
      <c r="D1468" t="s">
        <v>5156</v>
      </c>
      <c r="F1468" t="s">
        <v>5550</v>
      </c>
      <c r="G1468" t="s">
        <v>5551</v>
      </c>
      <c r="H1468" t="s">
        <v>4414</v>
      </c>
      <c r="I1468" t="s">
        <v>5156</v>
      </c>
      <c r="K1468">
        <f t="shared" si="111"/>
        <v>0</v>
      </c>
      <c r="L1468">
        <f t="shared" si="112"/>
        <v>0</v>
      </c>
      <c r="M1468">
        <f t="shared" si="113"/>
        <v>0</v>
      </c>
      <c r="N1468">
        <f t="shared" si="114"/>
        <v>0</v>
      </c>
      <c r="O1468">
        <f t="shared" si="115"/>
        <v>0</v>
      </c>
    </row>
    <row r="1469" spans="1:15">
      <c r="A1469" t="s">
        <v>5552</v>
      </c>
      <c r="B1469" t="s">
        <v>5553</v>
      </c>
      <c r="C1469" t="s">
        <v>4414</v>
      </c>
      <c r="D1469" t="s">
        <v>5159</v>
      </c>
      <c r="F1469" t="s">
        <v>5552</v>
      </c>
      <c r="G1469" t="s">
        <v>5553</v>
      </c>
      <c r="H1469" t="s">
        <v>4414</v>
      </c>
      <c r="I1469" t="s">
        <v>5159</v>
      </c>
      <c r="K1469">
        <f t="shared" si="111"/>
        <v>0</v>
      </c>
      <c r="L1469">
        <f t="shared" si="112"/>
        <v>0</v>
      </c>
      <c r="M1469">
        <f t="shared" si="113"/>
        <v>0</v>
      </c>
      <c r="N1469">
        <f t="shared" si="114"/>
        <v>0</v>
      </c>
      <c r="O1469">
        <f t="shared" si="115"/>
        <v>0</v>
      </c>
    </row>
    <row r="1470" spans="1:15">
      <c r="A1470" t="s">
        <v>5554</v>
      </c>
      <c r="B1470" t="s">
        <v>5555</v>
      </c>
      <c r="C1470" t="s">
        <v>4414</v>
      </c>
      <c r="D1470" t="s">
        <v>5162</v>
      </c>
      <c r="F1470" t="s">
        <v>5554</v>
      </c>
      <c r="G1470" t="s">
        <v>5555</v>
      </c>
      <c r="H1470" t="s">
        <v>4414</v>
      </c>
      <c r="I1470" t="s">
        <v>5162</v>
      </c>
      <c r="K1470">
        <f t="shared" si="111"/>
        <v>0</v>
      </c>
      <c r="L1470">
        <f t="shared" si="112"/>
        <v>0</v>
      </c>
      <c r="M1470">
        <f t="shared" si="113"/>
        <v>0</v>
      </c>
      <c r="N1470">
        <f t="shared" si="114"/>
        <v>0</v>
      </c>
      <c r="O1470">
        <f t="shared" si="115"/>
        <v>0</v>
      </c>
    </row>
    <row r="1471" spans="1:15">
      <c r="A1471" t="s">
        <v>5556</v>
      </c>
      <c r="B1471" t="s">
        <v>5557</v>
      </c>
      <c r="C1471" t="s">
        <v>4414</v>
      </c>
      <c r="D1471" t="s">
        <v>5244</v>
      </c>
      <c r="F1471" t="s">
        <v>5556</v>
      </c>
      <c r="G1471" t="s">
        <v>5557</v>
      </c>
      <c r="H1471" t="s">
        <v>4414</v>
      </c>
      <c r="I1471" t="s">
        <v>5244</v>
      </c>
      <c r="K1471">
        <f t="shared" si="111"/>
        <v>0</v>
      </c>
      <c r="L1471">
        <f t="shared" si="112"/>
        <v>0</v>
      </c>
      <c r="M1471">
        <f t="shared" si="113"/>
        <v>0</v>
      </c>
      <c r="N1471">
        <f t="shared" si="114"/>
        <v>0</v>
      </c>
      <c r="O1471">
        <f t="shared" si="115"/>
        <v>0</v>
      </c>
    </row>
    <row r="1472" spans="1:15">
      <c r="A1472" t="s">
        <v>5558</v>
      </c>
      <c r="B1472" t="s">
        <v>5559</v>
      </c>
      <c r="C1472" t="s">
        <v>4414</v>
      </c>
      <c r="D1472" t="s">
        <v>5167</v>
      </c>
      <c r="F1472" t="s">
        <v>5558</v>
      </c>
      <c r="G1472" t="s">
        <v>5559</v>
      </c>
      <c r="H1472" t="s">
        <v>4414</v>
      </c>
      <c r="I1472" t="s">
        <v>5167</v>
      </c>
      <c r="K1472">
        <f t="shared" si="111"/>
        <v>0</v>
      </c>
      <c r="L1472">
        <f t="shared" si="112"/>
        <v>0</v>
      </c>
      <c r="M1472">
        <f t="shared" si="113"/>
        <v>0</v>
      </c>
      <c r="N1472">
        <f t="shared" si="114"/>
        <v>0</v>
      </c>
      <c r="O1472">
        <f t="shared" si="115"/>
        <v>0</v>
      </c>
    </row>
    <row r="1473" spans="1:15">
      <c r="A1473" t="s">
        <v>5560</v>
      </c>
      <c r="B1473" t="s">
        <v>5561</v>
      </c>
      <c r="C1473" t="s">
        <v>4414</v>
      </c>
      <c r="D1473" t="s">
        <v>5244</v>
      </c>
      <c r="F1473" t="s">
        <v>5560</v>
      </c>
      <c r="G1473" t="s">
        <v>5561</v>
      </c>
      <c r="H1473" t="s">
        <v>4414</v>
      </c>
      <c r="I1473" t="s">
        <v>5244</v>
      </c>
      <c r="K1473">
        <f t="shared" si="111"/>
        <v>0</v>
      </c>
      <c r="L1473">
        <f t="shared" si="112"/>
        <v>0</v>
      </c>
      <c r="M1473">
        <f t="shared" si="113"/>
        <v>0</v>
      </c>
      <c r="N1473">
        <f t="shared" si="114"/>
        <v>0</v>
      </c>
      <c r="O1473">
        <f t="shared" si="115"/>
        <v>0</v>
      </c>
    </row>
    <row r="1474" spans="1:15">
      <c r="A1474" t="s">
        <v>5562</v>
      </c>
      <c r="B1474" t="s">
        <v>5563</v>
      </c>
      <c r="C1474" t="s">
        <v>4414</v>
      </c>
      <c r="D1474" t="s">
        <v>5402</v>
      </c>
      <c r="F1474" t="s">
        <v>5562</v>
      </c>
      <c r="G1474" t="s">
        <v>5563</v>
      </c>
      <c r="H1474" t="s">
        <v>4414</v>
      </c>
      <c r="I1474" t="s">
        <v>5402</v>
      </c>
      <c r="K1474">
        <f t="shared" ref="K1474:K1537" si="116">IF(A1474&lt;&gt;F1474,1,0)</f>
        <v>0</v>
      </c>
      <c r="L1474">
        <f t="shared" ref="L1474:L1537" si="117">IF(B1474&lt;&gt;G1474,1,0)</f>
        <v>0</v>
      </c>
      <c r="M1474">
        <f t="shared" ref="M1474:M1537" si="118">IF(C1474&lt;&gt;H1474,1,0)</f>
        <v>0</v>
      </c>
      <c r="N1474">
        <f t="shared" ref="N1474:N1537" si="119">IF(D1474&lt;&gt;I1474,1,0)</f>
        <v>0</v>
      </c>
      <c r="O1474">
        <f t="shared" ref="O1474:O1537" si="120">IF(E1474&lt;&gt;J1474,1,0)</f>
        <v>0</v>
      </c>
    </row>
    <row r="1475" spans="1:15">
      <c r="A1475" t="s">
        <v>5564</v>
      </c>
      <c r="B1475" t="s">
        <v>5565</v>
      </c>
      <c r="C1475" t="s">
        <v>4414</v>
      </c>
      <c r="D1475" t="s">
        <v>5405</v>
      </c>
      <c r="F1475" t="s">
        <v>5564</v>
      </c>
      <c r="G1475" t="s">
        <v>5565</v>
      </c>
      <c r="H1475" t="s">
        <v>4414</v>
      </c>
      <c r="I1475" t="s">
        <v>5405</v>
      </c>
      <c r="K1475">
        <f t="shared" si="116"/>
        <v>0</v>
      </c>
      <c r="L1475">
        <f t="shared" si="117"/>
        <v>0</v>
      </c>
      <c r="M1475">
        <f t="shared" si="118"/>
        <v>0</v>
      </c>
      <c r="N1475">
        <f t="shared" si="119"/>
        <v>0</v>
      </c>
      <c r="O1475">
        <f t="shared" si="120"/>
        <v>0</v>
      </c>
    </row>
    <row r="1476" spans="1:15">
      <c r="A1476" t="s">
        <v>5566</v>
      </c>
      <c r="B1476" t="s">
        <v>5567</v>
      </c>
      <c r="C1476" t="s">
        <v>4414</v>
      </c>
      <c r="D1476" t="s">
        <v>5244</v>
      </c>
      <c r="F1476" t="s">
        <v>5566</v>
      </c>
      <c r="G1476" t="s">
        <v>5567</v>
      </c>
      <c r="H1476" t="s">
        <v>4414</v>
      </c>
      <c r="I1476" t="s">
        <v>5244</v>
      </c>
      <c r="K1476">
        <f t="shared" si="116"/>
        <v>0</v>
      </c>
      <c r="L1476">
        <f t="shared" si="117"/>
        <v>0</v>
      </c>
      <c r="M1476">
        <f t="shared" si="118"/>
        <v>0</v>
      </c>
      <c r="N1476">
        <f t="shared" si="119"/>
        <v>0</v>
      </c>
      <c r="O1476">
        <f t="shared" si="120"/>
        <v>0</v>
      </c>
    </row>
    <row r="1477" spans="1:15">
      <c r="A1477" t="s">
        <v>5568</v>
      </c>
      <c r="B1477" t="s">
        <v>5569</v>
      </c>
      <c r="C1477" t="s">
        <v>4414</v>
      </c>
      <c r="D1477" t="s">
        <v>5244</v>
      </c>
      <c r="F1477" t="s">
        <v>5568</v>
      </c>
      <c r="G1477" t="s">
        <v>5569</v>
      </c>
      <c r="H1477" t="s">
        <v>4414</v>
      </c>
      <c r="I1477" t="s">
        <v>5244</v>
      </c>
      <c r="K1477">
        <f t="shared" si="116"/>
        <v>0</v>
      </c>
      <c r="L1477">
        <f t="shared" si="117"/>
        <v>0</v>
      </c>
      <c r="M1477">
        <f t="shared" si="118"/>
        <v>0</v>
      </c>
      <c r="N1477">
        <f t="shared" si="119"/>
        <v>0</v>
      </c>
      <c r="O1477">
        <f t="shared" si="120"/>
        <v>0</v>
      </c>
    </row>
    <row r="1478" spans="1:15">
      <c r="A1478" t="s">
        <v>5570</v>
      </c>
      <c r="B1478" t="s">
        <v>5571</v>
      </c>
      <c r="C1478" t="s">
        <v>4414</v>
      </c>
      <c r="D1478" t="s">
        <v>5244</v>
      </c>
      <c r="F1478" t="s">
        <v>5570</v>
      </c>
      <c r="G1478" t="s">
        <v>5571</v>
      </c>
      <c r="H1478" t="s">
        <v>4414</v>
      </c>
      <c r="I1478" t="s">
        <v>5244</v>
      </c>
      <c r="K1478">
        <f t="shared" si="116"/>
        <v>0</v>
      </c>
      <c r="L1478">
        <f t="shared" si="117"/>
        <v>0</v>
      </c>
      <c r="M1478">
        <f t="shared" si="118"/>
        <v>0</v>
      </c>
      <c r="N1478">
        <f t="shared" si="119"/>
        <v>0</v>
      </c>
      <c r="O1478">
        <f t="shared" si="120"/>
        <v>0</v>
      </c>
    </row>
    <row r="1479" spans="1:15">
      <c r="A1479" t="s">
        <v>5572</v>
      </c>
      <c r="B1479" t="s">
        <v>5573</v>
      </c>
      <c r="C1479" t="s">
        <v>4414</v>
      </c>
      <c r="D1479" t="s">
        <v>5244</v>
      </c>
      <c r="F1479" t="s">
        <v>5572</v>
      </c>
      <c r="G1479" t="s">
        <v>5573</v>
      </c>
      <c r="H1479" t="s">
        <v>4414</v>
      </c>
      <c r="I1479" t="s">
        <v>5244</v>
      </c>
      <c r="K1479">
        <f t="shared" si="116"/>
        <v>0</v>
      </c>
      <c r="L1479">
        <f t="shared" si="117"/>
        <v>0</v>
      </c>
      <c r="M1479">
        <f t="shared" si="118"/>
        <v>0</v>
      </c>
      <c r="N1479">
        <f t="shared" si="119"/>
        <v>0</v>
      </c>
      <c r="O1479">
        <f t="shared" si="120"/>
        <v>0</v>
      </c>
    </row>
    <row r="1480" spans="1:15">
      <c r="A1480" t="s">
        <v>5574</v>
      </c>
      <c r="B1480" t="s">
        <v>5575</v>
      </c>
      <c r="C1480" t="s">
        <v>4414</v>
      </c>
      <c r="D1480" t="s">
        <v>5576</v>
      </c>
      <c r="F1480" t="s">
        <v>5574</v>
      </c>
      <c r="G1480" t="s">
        <v>5575</v>
      </c>
      <c r="H1480" t="s">
        <v>4414</v>
      </c>
      <c r="I1480" t="s">
        <v>5576</v>
      </c>
      <c r="K1480">
        <f t="shared" si="116"/>
        <v>0</v>
      </c>
      <c r="L1480">
        <f t="shared" si="117"/>
        <v>0</v>
      </c>
      <c r="M1480">
        <f t="shared" si="118"/>
        <v>0</v>
      </c>
      <c r="N1480">
        <f t="shared" si="119"/>
        <v>0</v>
      </c>
      <c r="O1480">
        <f t="shared" si="120"/>
        <v>0</v>
      </c>
    </row>
    <row r="1481" spans="1:15">
      <c r="A1481" t="s">
        <v>5577</v>
      </c>
      <c r="B1481" t="s">
        <v>5578</v>
      </c>
      <c r="C1481" t="s">
        <v>4414</v>
      </c>
      <c r="F1481" t="s">
        <v>5577</v>
      </c>
      <c r="G1481" t="s">
        <v>5578</v>
      </c>
      <c r="H1481" t="s">
        <v>4414</v>
      </c>
      <c r="K1481">
        <f t="shared" si="116"/>
        <v>0</v>
      </c>
      <c r="L1481">
        <f t="shared" si="117"/>
        <v>0</v>
      </c>
      <c r="M1481">
        <f t="shared" si="118"/>
        <v>0</v>
      </c>
      <c r="N1481">
        <f t="shared" si="119"/>
        <v>0</v>
      </c>
      <c r="O1481">
        <f t="shared" si="120"/>
        <v>0</v>
      </c>
    </row>
    <row r="1482" spans="1:15">
      <c r="A1482" t="s">
        <v>5579</v>
      </c>
      <c r="B1482" t="s">
        <v>5580</v>
      </c>
      <c r="C1482" t="s">
        <v>4414</v>
      </c>
      <c r="F1482" t="s">
        <v>5579</v>
      </c>
      <c r="G1482" t="s">
        <v>5580</v>
      </c>
      <c r="H1482" t="s">
        <v>4414</v>
      </c>
      <c r="K1482">
        <f t="shared" si="116"/>
        <v>0</v>
      </c>
      <c r="L1482">
        <f t="shared" si="117"/>
        <v>0</v>
      </c>
      <c r="M1482">
        <f t="shared" si="118"/>
        <v>0</v>
      </c>
      <c r="N1482">
        <f t="shared" si="119"/>
        <v>0</v>
      </c>
      <c r="O1482">
        <f t="shared" si="120"/>
        <v>0</v>
      </c>
    </row>
    <row r="1483" spans="1:15">
      <c r="A1483" t="s">
        <v>5581</v>
      </c>
      <c r="B1483" t="s">
        <v>5582</v>
      </c>
      <c r="C1483" t="s">
        <v>4414</v>
      </c>
      <c r="F1483" t="s">
        <v>5581</v>
      </c>
      <c r="G1483" t="s">
        <v>5582</v>
      </c>
      <c r="H1483" t="s">
        <v>4414</v>
      </c>
      <c r="K1483">
        <f t="shared" si="116"/>
        <v>0</v>
      </c>
      <c r="L1483">
        <f t="shared" si="117"/>
        <v>0</v>
      </c>
      <c r="M1483">
        <f t="shared" si="118"/>
        <v>0</v>
      </c>
      <c r="N1483">
        <f t="shared" si="119"/>
        <v>0</v>
      </c>
      <c r="O1483">
        <f t="shared" si="120"/>
        <v>0</v>
      </c>
    </row>
    <row r="1484" spans="1:15">
      <c r="A1484" t="s">
        <v>5583</v>
      </c>
      <c r="B1484" t="s">
        <v>5584</v>
      </c>
      <c r="C1484" t="s">
        <v>4414</v>
      </c>
      <c r="F1484" t="s">
        <v>5583</v>
      </c>
      <c r="G1484" t="s">
        <v>5584</v>
      </c>
      <c r="H1484" t="s">
        <v>4414</v>
      </c>
      <c r="K1484">
        <f t="shared" si="116"/>
        <v>0</v>
      </c>
      <c r="L1484">
        <f t="shared" si="117"/>
        <v>0</v>
      </c>
      <c r="M1484">
        <f t="shared" si="118"/>
        <v>0</v>
      </c>
      <c r="N1484">
        <f t="shared" si="119"/>
        <v>0</v>
      </c>
      <c r="O1484">
        <f t="shared" si="120"/>
        <v>0</v>
      </c>
    </row>
    <row r="1485" spans="1:15">
      <c r="A1485" t="s">
        <v>5585</v>
      </c>
      <c r="B1485" t="s">
        <v>5586</v>
      </c>
      <c r="C1485" t="s">
        <v>4414</v>
      </c>
      <c r="F1485" t="s">
        <v>5585</v>
      </c>
      <c r="G1485" t="s">
        <v>5586</v>
      </c>
      <c r="H1485" t="s">
        <v>4414</v>
      </c>
      <c r="K1485">
        <f t="shared" si="116"/>
        <v>0</v>
      </c>
      <c r="L1485">
        <f t="shared" si="117"/>
        <v>0</v>
      </c>
      <c r="M1485">
        <f t="shared" si="118"/>
        <v>0</v>
      </c>
      <c r="N1485">
        <f t="shared" si="119"/>
        <v>0</v>
      </c>
      <c r="O1485">
        <f t="shared" si="120"/>
        <v>0</v>
      </c>
    </row>
    <row r="1486" spans="1:15">
      <c r="A1486" t="s">
        <v>5587</v>
      </c>
      <c r="B1486" t="s">
        <v>5588</v>
      </c>
      <c r="C1486" t="s">
        <v>4414</v>
      </c>
      <c r="F1486" t="s">
        <v>5587</v>
      </c>
      <c r="G1486" t="s">
        <v>5588</v>
      </c>
      <c r="H1486" t="s">
        <v>4414</v>
      </c>
      <c r="K1486">
        <f t="shared" si="116"/>
        <v>0</v>
      </c>
      <c r="L1486">
        <f t="shared" si="117"/>
        <v>0</v>
      </c>
      <c r="M1486">
        <f t="shared" si="118"/>
        <v>0</v>
      </c>
      <c r="N1486">
        <f t="shared" si="119"/>
        <v>0</v>
      </c>
      <c r="O1486">
        <f t="shared" si="120"/>
        <v>0</v>
      </c>
    </row>
    <row r="1487" spans="1:15">
      <c r="A1487" t="s">
        <v>5589</v>
      </c>
      <c r="B1487" t="s">
        <v>5590</v>
      </c>
      <c r="C1487" t="s">
        <v>4414</v>
      </c>
      <c r="D1487" t="s">
        <v>5591</v>
      </c>
      <c r="F1487" t="s">
        <v>5589</v>
      </c>
      <c r="G1487" t="s">
        <v>5590</v>
      </c>
      <c r="H1487" t="s">
        <v>4414</v>
      </c>
      <c r="I1487" t="s">
        <v>5591</v>
      </c>
      <c r="K1487">
        <f t="shared" si="116"/>
        <v>0</v>
      </c>
      <c r="L1487">
        <f t="shared" si="117"/>
        <v>0</v>
      </c>
      <c r="M1487">
        <f t="shared" si="118"/>
        <v>0</v>
      </c>
      <c r="N1487">
        <f t="shared" si="119"/>
        <v>0</v>
      </c>
      <c r="O1487">
        <f t="shared" si="120"/>
        <v>0</v>
      </c>
    </row>
    <row r="1488" spans="1:15">
      <c r="A1488" t="s">
        <v>5592</v>
      </c>
      <c r="B1488" t="s">
        <v>5593</v>
      </c>
      <c r="C1488" t="s">
        <v>4414</v>
      </c>
      <c r="D1488" t="s">
        <v>5594</v>
      </c>
      <c r="F1488" t="s">
        <v>5592</v>
      </c>
      <c r="G1488" t="s">
        <v>5593</v>
      </c>
      <c r="H1488" t="s">
        <v>4414</v>
      </c>
      <c r="I1488" t="s">
        <v>5594</v>
      </c>
      <c r="K1488">
        <f t="shared" si="116"/>
        <v>0</v>
      </c>
      <c r="L1488">
        <f t="shared" si="117"/>
        <v>0</v>
      </c>
      <c r="M1488">
        <f t="shared" si="118"/>
        <v>0</v>
      </c>
      <c r="N1488">
        <f t="shared" si="119"/>
        <v>0</v>
      </c>
      <c r="O1488">
        <f t="shared" si="120"/>
        <v>0</v>
      </c>
    </row>
    <row r="1489" spans="1:15">
      <c r="A1489" t="s">
        <v>5595</v>
      </c>
      <c r="B1489" t="s">
        <v>5596</v>
      </c>
      <c r="C1489" t="s">
        <v>4414</v>
      </c>
      <c r="D1489" t="s">
        <v>5597</v>
      </c>
      <c r="F1489" t="s">
        <v>5595</v>
      </c>
      <c r="G1489" t="s">
        <v>5596</v>
      </c>
      <c r="H1489" t="s">
        <v>4414</v>
      </c>
      <c r="I1489" t="s">
        <v>5597</v>
      </c>
      <c r="K1489">
        <f t="shared" si="116"/>
        <v>0</v>
      </c>
      <c r="L1489">
        <f t="shared" si="117"/>
        <v>0</v>
      </c>
      <c r="M1489">
        <f t="shared" si="118"/>
        <v>0</v>
      </c>
      <c r="N1489">
        <f t="shared" si="119"/>
        <v>0</v>
      </c>
      <c r="O1489">
        <f t="shared" si="120"/>
        <v>0</v>
      </c>
    </row>
    <row r="1490" spans="1:15">
      <c r="A1490" t="s">
        <v>5598</v>
      </c>
      <c r="B1490" t="s">
        <v>5599</v>
      </c>
      <c r="C1490" t="s">
        <v>4414</v>
      </c>
      <c r="D1490" t="s">
        <v>5600</v>
      </c>
      <c r="F1490" t="s">
        <v>5598</v>
      </c>
      <c r="G1490" t="s">
        <v>5599</v>
      </c>
      <c r="H1490" t="s">
        <v>4414</v>
      </c>
      <c r="I1490" t="s">
        <v>5600</v>
      </c>
      <c r="K1490">
        <f t="shared" si="116"/>
        <v>0</v>
      </c>
      <c r="L1490">
        <f t="shared" si="117"/>
        <v>0</v>
      </c>
      <c r="M1490">
        <f t="shared" si="118"/>
        <v>0</v>
      </c>
      <c r="N1490">
        <f t="shared" si="119"/>
        <v>0</v>
      </c>
      <c r="O1490">
        <f t="shared" si="120"/>
        <v>0</v>
      </c>
    </row>
    <row r="1491" spans="1:15">
      <c r="A1491" t="s">
        <v>5601</v>
      </c>
      <c r="B1491" t="s">
        <v>5602</v>
      </c>
      <c r="C1491" t="s">
        <v>4414</v>
      </c>
      <c r="D1491" t="s">
        <v>5603</v>
      </c>
      <c r="F1491" t="s">
        <v>5601</v>
      </c>
      <c r="G1491" t="s">
        <v>5602</v>
      </c>
      <c r="H1491" t="s">
        <v>4414</v>
      </c>
      <c r="I1491" t="s">
        <v>5603</v>
      </c>
      <c r="K1491">
        <f t="shared" si="116"/>
        <v>0</v>
      </c>
      <c r="L1491">
        <f t="shared" si="117"/>
        <v>0</v>
      </c>
      <c r="M1491">
        <f t="shared" si="118"/>
        <v>0</v>
      </c>
      <c r="N1491">
        <f t="shared" si="119"/>
        <v>0</v>
      </c>
      <c r="O1491">
        <f t="shared" si="120"/>
        <v>0</v>
      </c>
    </row>
    <row r="1492" spans="1:15">
      <c r="A1492" t="s">
        <v>5604</v>
      </c>
      <c r="B1492" t="s">
        <v>5605</v>
      </c>
      <c r="C1492" t="s">
        <v>4414</v>
      </c>
      <c r="D1492" t="s">
        <v>5606</v>
      </c>
      <c r="F1492" t="s">
        <v>5604</v>
      </c>
      <c r="G1492" t="s">
        <v>5605</v>
      </c>
      <c r="H1492" t="s">
        <v>4414</v>
      </c>
      <c r="I1492" t="s">
        <v>5606</v>
      </c>
      <c r="K1492">
        <f t="shared" si="116"/>
        <v>0</v>
      </c>
      <c r="L1492">
        <f t="shared" si="117"/>
        <v>0</v>
      </c>
      <c r="M1492">
        <f t="shared" si="118"/>
        <v>0</v>
      </c>
      <c r="N1492">
        <f t="shared" si="119"/>
        <v>0</v>
      </c>
      <c r="O1492">
        <f t="shared" si="120"/>
        <v>0</v>
      </c>
    </row>
    <row r="1493" spans="1:15">
      <c r="A1493" t="s">
        <v>5607</v>
      </c>
      <c r="B1493" t="s">
        <v>5608</v>
      </c>
      <c r="C1493" t="s">
        <v>4414</v>
      </c>
      <c r="D1493" t="s">
        <v>5609</v>
      </c>
      <c r="F1493" t="s">
        <v>5607</v>
      </c>
      <c r="G1493" t="s">
        <v>5608</v>
      </c>
      <c r="H1493" t="s">
        <v>4414</v>
      </c>
      <c r="I1493" t="s">
        <v>5609</v>
      </c>
      <c r="K1493">
        <f t="shared" si="116"/>
        <v>0</v>
      </c>
      <c r="L1493">
        <f t="shared" si="117"/>
        <v>0</v>
      </c>
      <c r="M1493">
        <f t="shared" si="118"/>
        <v>0</v>
      </c>
      <c r="N1493">
        <f t="shared" si="119"/>
        <v>0</v>
      </c>
      <c r="O1493">
        <f t="shared" si="120"/>
        <v>0</v>
      </c>
    </row>
    <row r="1494" spans="1:15">
      <c r="A1494" t="s">
        <v>5610</v>
      </c>
      <c r="B1494" t="s">
        <v>5611</v>
      </c>
      <c r="C1494" t="s">
        <v>4414</v>
      </c>
      <c r="D1494" t="s">
        <v>5612</v>
      </c>
      <c r="F1494" t="s">
        <v>5610</v>
      </c>
      <c r="G1494" t="s">
        <v>5611</v>
      </c>
      <c r="H1494" t="s">
        <v>4414</v>
      </c>
      <c r="I1494" t="s">
        <v>5612</v>
      </c>
      <c r="K1494">
        <f t="shared" si="116"/>
        <v>0</v>
      </c>
      <c r="L1494">
        <f t="shared" si="117"/>
        <v>0</v>
      </c>
      <c r="M1494">
        <f t="shared" si="118"/>
        <v>0</v>
      </c>
      <c r="N1494">
        <f t="shared" si="119"/>
        <v>0</v>
      </c>
      <c r="O1494">
        <f t="shared" si="120"/>
        <v>0</v>
      </c>
    </row>
    <row r="1495" spans="1:15">
      <c r="A1495" t="s">
        <v>5613</v>
      </c>
      <c r="B1495" t="s">
        <v>5614</v>
      </c>
      <c r="C1495" t="s">
        <v>4414</v>
      </c>
      <c r="F1495" t="s">
        <v>5613</v>
      </c>
      <c r="G1495" t="s">
        <v>5614</v>
      </c>
      <c r="H1495" t="s">
        <v>4414</v>
      </c>
      <c r="K1495">
        <f t="shared" si="116"/>
        <v>0</v>
      </c>
      <c r="L1495">
        <f t="shared" si="117"/>
        <v>0</v>
      </c>
      <c r="M1495">
        <f t="shared" si="118"/>
        <v>0</v>
      </c>
      <c r="N1495">
        <f t="shared" si="119"/>
        <v>0</v>
      </c>
      <c r="O1495">
        <f t="shared" si="120"/>
        <v>0</v>
      </c>
    </row>
    <row r="1496" spans="1:15">
      <c r="A1496" t="s">
        <v>5615</v>
      </c>
      <c r="B1496" t="s">
        <v>5616</v>
      </c>
      <c r="C1496" t="s">
        <v>4414</v>
      </c>
      <c r="F1496" t="s">
        <v>5615</v>
      </c>
      <c r="G1496" t="s">
        <v>5616</v>
      </c>
      <c r="H1496" t="s">
        <v>4414</v>
      </c>
      <c r="K1496">
        <f t="shared" si="116"/>
        <v>0</v>
      </c>
      <c r="L1496">
        <f t="shared" si="117"/>
        <v>0</v>
      </c>
      <c r="M1496">
        <f t="shared" si="118"/>
        <v>0</v>
      </c>
      <c r="N1496">
        <f t="shared" si="119"/>
        <v>0</v>
      </c>
      <c r="O1496">
        <f t="shared" si="120"/>
        <v>0</v>
      </c>
    </row>
    <row r="1497" spans="1:15">
      <c r="A1497" t="s">
        <v>5617</v>
      </c>
      <c r="B1497" t="s">
        <v>5618</v>
      </c>
      <c r="C1497" t="s">
        <v>4414</v>
      </c>
      <c r="F1497" t="s">
        <v>5617</v>
      </c>
      <c r="G1497" t="s">
        <v>5618</v>
      </c>
      <c r="H1497" t="s">
        <v>4414</v>
      </c>
      <c r="K1497">
        <f t="shared" si="116"/>
        <v>0</v>
      </c>
      <c r="L1497">
        <f t="shared" si="117"/>
        <v>0</v>
      </c>
      <c r="M1497">
        <f t="shared" si="118"/>
        <v>0</v>
      </c>
      <c r="N1497">
        <f t="shared" si="119"/>
        <v>0</v>
      </c>
      <c r="O1497">
        <f t="shared" si="120"/>
        <v>0</v>
      </c>
    </row>
    <row r="1498" spans="1:15">
      <c r="A1498" t="s">
        <v>5619</v>
      </c>
      <c r="B1498" t="s">
        <v>5620</v>
      </c>
      <c r="C1498" t="s">
        <v>4414</v>
      </c>
      <c r="F1498" t="s">
        <v>5619</v>
      </c>
      <c r="G1498" t="s">
        <v>5620</v>
      </c>
      <c r="H1498" t="s">
        <v>4414</v>
      </c>
      <c r="K1498">
        <f t="shared" si="116"/>
        <v>0</v>
      </c>
      <c r="L1498">
        <f t="shared" si="117"/>
        <v>0</v>
      </c>
      <c r="M1498">
        <f t="shared" si="118"/>
        <v>0</v>
      </c>
      <c r="N1498">
        <f t="shared" si="119"/>
        <v>0</v>
      </c>
      <c r="O1498">
        <f t="shared" si="120"/>
        <v>0</v>
      </c>
    </row>
    <row r="1499" spans="1:15">
      <c r="A1499" t="s">
        <v>5621</v>
      </c>
      <c r="B1499" t="s">
        <v>5622</v>
      </c>
      <c r="C1499" t="s">
        <v>4414</v>
      </c>
      <c r="D1499" t="s">
        <v>5591</v>
      </c>
      <c r="F1499" t="s">
        <v>5621</v>
      </c>
      <c r="G1499" t="s">
        <v>5622</v>
      </c>
      <c r="H1499" t="s">
        <v>4414</v>
      </c>
      <c r="I1499" t="s">
        <v>5591</v>
      </c>
      <c r="K1499">
        <f t="shared" si="116"/>
        <v>0</v>
      </c>
      <c r="L1499">
        <f t="shared" si="117"/>
        <v>0</v>
      </c>
      <c r="M1499">
        <f t="shared" si="118"/>
        <v>0</v>
      </c>
      <c r="N1499">
        <f t="shared" si="119"/>
        <v>0</v>
      </c>
      <c r="O1499">
        <f t="shared" si="120"/>
        <v>0</v>
      </c>
    </row>
    <row r="1500" spans="1:15">
      <c r="A1500" t="s">
        <v>5623</v>
      </c>
      <c r="B1500" t="s">
        <v>5624</v>
      </c>
      <c r="C1500" t="s">
        <v>4414</v>
      </c>
      <c r="D1500" t="s">
        <v>5594</v>
      </c>
      <c r="F1500" t="s">
        <v>5623</v>
      </c>
      <c r="G1500" t="s">
        <v>5624</v>
      </c>
      <c r="H1500" t="s">
        <v>4414</v>
      </c>
      <c r="I1500" t="s">
        <v>5594</v>
      </c>
      <c r="K1500">
        <f t="shared" si="116"/>
        <v>0</v>
      </c>
      <c r="L1500">
        <f t="shared" si="117"/>
        <v>0</v>
      </c>
      <c r="M1500">
        <f t="shared" si="118"/>
        <v>0</v>
      </c>
      <c r="N1500">
        <f t="shared" si="119"/>
        <v>0</v>
      </c>
      <c r="O1500">
        <f t="shared" si="120"/>
        <v>0</v>
      </c>
    </row>
    <row r="1501" spans="1:15">
      <c r="A1501" t="s">
        <v>5625</v>
      </c>
      <c r="B1501" t="s">
        <v>5626</v>
      </c>
      <c r="C1501" t="s">
        <v>4414</v>
      </c>
      <c r="D1501" t="s">
        <v>5597</v>
      </c>
      <c r="F1501" t="s">
        <v>5625</v>
      </c>
      <c r="G1501" t="s">
        <v>5626</v>
      </c>
      <c r="H1501" t="s">
        <v>4414</v>
      </c>
      <c r="I1501" t="s">
        <v>5597</v>
      </c>
      <c r="K1501">
        <f t="shared" si="116"/>
        <v>0</v>
      </c>
      <c r="L1501">
        <f t="shared" si="117"/>
        <v>0</v>
      </c>
      <c r="M1501">
        <f t="shared" si="118"/>
        <v>0</v>
      </c>
      <c r="N1501">
        <f t="shared" si="119"/>
        <v>0</v>
      </c>
      <c r="O1501">
        <f t="shared" si="120"/>
        <v>0</v>
      </c>
    </row>
    <row r="1502" spans="1:15">
      <c r="A1502" t="s">
        <v>5627</v>
      </c>
      <c r="B1502" t="s">
        <v>5628</v>
      </c>
      <c r="C1502" t="s">
        <v>4414</v>
      </c>
      <c r="D1502" t="s">
        <v>5600</v>
      </c>
      <c r="F1502" t="s">
        <v>5627</v>
      </c>
      <c r="G1502" t="s">
        <v>5628</v>
      </c>
      <c r="H1502" t="s">
        <v>4414</v>
      </c>
      <c r="I1502" t="s">
        <v>5600</v>
      </c>
      <c r="K1502">
        <f t="shared" si="116"/>
        <v>0</v>
      </c>
      <c r="L1502">
        <f t="shared" si="117"/>
        <v>0</v>
      </c>
      <c r="M1502">
        <f t="shared" si="118"/>
        <v>0</v>
      </c>
      <c r="N1502">
        <f t="shared" si="119"/>
        <v>0</v>
      </c>
      <c r="O1502">
        <f t="shared" si="120"/>
        <v>0</v>
      </c>
    </row>
    <row r="1503" spans="1:15">
      <c r="A1503" t="s">
        <v>5629</v>
      </c>
      <c r="B1503" t="s">
        <v>5630</v>
      </c>
      <c r="C1503" t="s">
        <v>4414</v>
      </c>
      <c r="D1503" t="s">
        <v>5603</v>
      </c>
      <c r="F1503" t="s">
        <v>5629</v>
      </c>
      <c r="G1503" t="s">
        <v>5630</v>
      </c>
      <c r="H1503" t="s">
        <v>4414</v>
      </c>
      <c r="I1503" t="s">
        <v>5603</v>
      </c>
      <c r="K1503">
        <f t="shared" si="116"/>
        <v>0</v>
      </c>
      <c r="L1503">
        <f t="shared" si="117"/>
        <v>0</v>
      </c>
      <c r="M1503">
        <f t="shared" si="118"/>
        <v>0</v>
      </c>
      <c r="N1503">
        <f t="shared" si="119"/>
        <v>0</v>
      </c>
      <c r="O1503">
        <f t="shared" si="120"/>
        <v>0</v>
      </c>
    </row>
    <row r="1504" spans="1:15">
      <c r="A1504" t="s">
        <v>5631</v>
      </c>
      <c r="B1504" t="s">
        <v>5632</v>
      </c>
      <c r="C1504" t="s">
        <v>4414</v>
      </c>
      <c r="F1504" t="s">
        <v>5631</v>
      </c>
      <c r="G1504" t="s">
        <v>5632</v>
      </c>
      <c r="H1504" t="s">
        <v>4414</v>
      </c>
      <c r="K1504">
        <f t="shared" si="116"/>
        <v>0</v>
      </c>
      <c r="L1504">
        <f t="shared" si="117"/>
        <v>0</v>
      </c>
      <c r="M1504">
        <f t="shared" si="118"/>
        <v>0</v>
      </c>
      <c r="N1504">
        <f t="shared" si="119"/>
        <v>0</v>
      </c>
      <c r="O1504">
        <f t="shared" si="120"/>
        <v>0</v>
      </c>
    </row>
    <row r="1505" spans="1:15">
      <c r="A1505" t="s">
        <v>5633</v>
      </c>
      <c r="B1505" t="s">
        <v>5634</v>
      </c>
      <c r="C1505" t="s">
        <v>4414</v>
      </c>
      <c r="F1505" t="s">
        <v>5633</v>
      </c>
      <c r="G1505" t="s">
        <v>5634</v>
      </c>
      <c r="H1505" t="s">
        <v>4414</v>
      </c>
      <c r="K1505">
        <f t="shared" si="116"/>
        <v>0</v>
      </c>
      <c r="L1505">
        <f t="shared" si="117"/>
        <v>0</v>
      </c>
      <c r="M1505">
        <f t="shared" si="118"/>
        <v>0</v>
      </c>
      <c r="N1505">
        <f t="shared" si="119"/>
        <v>0</v>
      </c>
      <c r="O1505">
        <f t="shared" si="120"/>
        <v>0</v>
      </c>
    </row>
    <row r="1506" spans="1:15">
      <c r="A1506" t="s">
        <v>5635</v>
      </c>
      <c r="B1506" t="s">
        <v>5636</v>
      </c>
      <c r="C1506" t="s">
        <v>4414</v>
      </c>
      <c r="F1506" t="s">
        <v>5635</v>
      </c>
      <c r="G1506" t="s">
        <v>5636</v>
      </c>
      <c r="H1506" t="s">
        <v>4414</v>
      </c>
      <c r="K1506">
        <f t="shared" si="116"/>
        <v>0</v>
      </c>
      <c r="L1506">
        <f t="shared" si="117"/>
        <v>0</v>
      </c>
      <c r="M1506">
        <f t="shared" si="118"/>
        <v>0</v>
      </c>
      <c r="N1506">
        <f t="shared" si="119"/>
        <v>0</v>
      </c>
      <c r="O1506">
        <f t="shared" si="120"/>
        <v>0</v>
      </c>
    </row>
    <row r="1507" spans="1:15">
      <c r="A1507" t="s">
        <v>5637</v>
      </c>
      <c r="B1507" t="s">
        <v>5638</v>
      </c>
      <c r="C1507" t="s">
        <v>4414</v>
      </c>
      <c r="F1507" t="s">
        <v>5637</v>
      </c>
      <c r="G1507" t="s">
        <v>5638</v>
      </c>
      <c r="H1507" t="s">
        <v>4414</v>
      </c>
      <c r="K1507">
        <f t="shared" si="116"/>
        <v>0</v>
      </c>
      <c r="L1507">
        <f t="shared" si="117"/>
        <v>0</v>
      </c>
      <c r="M1507">
        <f t="shared" si="118"/>
        <v>0</v>
      </c>
      <c r="N1507">
        <f t="shared" si="119"/>
        <v>0</v>
      </c>
      <c r="O1507">
        <f t="shared" si="120"/>
        <v>0</v>
      </c>
    </row>
    <row r="1508" spans="1:15">
      <c r="A1508" t="s">
        <v>5639</v>
      </c>
      <c r="B1508" t="s">
        <v>5640</v>
      </c>
      <c r="C1508" t="s">
        <v>4414</v>
      </c>
      <c r="F1508" t="s">
        <v>5639</v>
      </c>
      <c r="G1508" t="s">
        <v>5640</v>
      </c>
      <c r="H1508" t="s">
        <v>4414</v>
      </c>
      <c r="K1508">
        <f t="shared" si="116"/>
        <v>0</v>
      </c>
      <c r="L1508">
        <f t="shared" si="117"/>
        <v>0</v>
      </c>
      <c r="M1508">
        <f t="shared" si="118"/>
        <v>0</v>
      </c>
      <c r="N1508">
        <f t="shared" si="119"/>
        <v>0</v>
      </c>
      <c r="O1508">
        <f t="shared" si="120"/>
        <v>0</v>
      </c>
    </row>
    <row r="1509" spans="1:15">
      <c r="A1509" t="s">
        <v>5641</v>
      </c>
      <c r="B1509" t="s">
        <v>5642</v>
      </c>
      <c r="C1509" t="s">
        <v>4414</v>
      </c>
      <c r="F1509" t="s">
        <v>5641</v>
      </c>
      <c r="G1509" t="s">
        <v>5642</v>
      </c>
      <c r="H1509" t="s">
        <v>4414</v>
      </c>
      <c r="K1509">
        <f t="shared" si="116"/>
        <v>0</v>
      </c>
      <c r="L1509">
        <f t="shared" si="117"/>
        <v>0</v>
      </c>
      <c r="M1509">
        <f t="shared" si="118"/>
        <v>0</v>
      </c>
      <c r="N1509">
        <f t="shared" si="119"/>
        <v>0</v>
      </c>
      <c r="O1509">
        <f t="shared" si="120"/>
        <v>0</v>
      </c>
    </row>
    <row r="1510" spans="1:15">
      <c r="A1510" t="s">
        <v>5643</v>
      </c>
      <c r="B1510" t="s">
        <v>5644</v>
      </c>
      <c r="C1510" t="s">
        <v>4414</v>
      </c>
      <c r="F1510" t="s">
        <v>5643</v>
      </c>
      <c r="G1510" t="s">
        <v>5644</v>
      </c>
      <c r="H1510" t="s">
        <v>4414</v>
      </c>
      <c r="K1510">
        <f t="shared" si="116"/>
        <v>0</v>
      </c>
      <c r="L1510">
        <f t="shared" si="117"/>
        <v>0</v>
      </c>
      <c r="M1510">
        <f t="shared" si="118"/>
        <v>0</v>
      </c>
      <c r="N1510">
        <f t="shared" si="119"/>
        <v>0</v>
      </c>
      <c r="O1510">
        <f t="shared" si="120"/>
        <v>0</v>
      </c>
    </row>
    <row r="1511" spans="1:15">
      <c r="A1511" t="s">
        <v>5645</v>
      </c>
      <c r="B1511" t="s">
        <v>5646</v>
      </c>
      <c r="C1511" t="s">
        <v>4414</v>
      </c>
      <c r="F1511" t="s">
        <v>5645</v>
      </c>
      <c r="G1511" t="s">
        <v>5646</v>
      </c>
      <c r="H1511" t="s">
        <v>4414</v>
      </c>
      <c r="K1511">
        <f t="shared" si="116"/>
        <v>0</v>
      </c>
      <c r="L1511">
        <f t="shared" si="117"/>
        <v>0</v>
      </c>
      <c r="M1511">
        <f t="shared" si="118"/>
        <v>0</v>
      </c>
      <c r="N1511">
        <f t="shared" si="119"/>
        <v>0</v>
      </c>
      <c r="O1511">
        <f t="shared" si="120"/>
        <v>0</v>
      </c>
    </row>
    <row r="1512" spans="1:15">
      <c r="A1512" t="s">
        <v>5647</v>
      </c>
      <c r="B1512" t="s">
        <v>5648</v>
      </c>
      <c r="C1512" t="s">
        <v>4414</v>
      </c>
      <c r="F1512" t="s">
        <v>5647</v>
      </c>
      <c r="G1512" t="s">
        <v>5648</v>
      </c>
      <c r="H1512" t="s">
        <v>4414</v>
      </c>
      <c r="K1512">
        <f t="shared" si="116"/>
        <v>0</v>
      </c>
      <c r="L1512">
        <f t="shared" si="117"/>
        <v>0</v>
      </c>
      <c r="M1512">
        <f t="shared" si="118"/>
        <v>0</v>
      </c>
      <c r="N1512">
        <f t="shared" si="119"/>
        <v>0</v>
      </c>
      <c r="O1512">
        <f t="shared" si="120"/>
        <v>0</v>
      </c>
    </row>
    <row r="1513" spans="1:15">
      <c r="A1513" t="s">
        <v>5649</v>
      </c>
      <c r="B1513" t="s">
        <v>5650</v>
      </c>
      <c r="C1513" t="s">
        <v>4414</v>
      </c>
      <c r="F1513" t="s">
        <v>5649</v>
      </c>
      <c r="G1513" t="s">
        <v>5650</v>
      </c>
      <c r="H1513" t="s">
        <v>4414</v>
      </c>
      <c r="K1513">
        <f t="shared" si="116"/>
        <v>0</v>
      </c>
      <c r="L1513">
        <f t="shared" si="117"/>
        <v>0</v>
      </c>
      <c r="M1513">
        <f t="shared" si="118"/>
        <v>0</v>
      </c>
      <c r="N1513">
        <f t="shared" si="119"/>
        <v>0</v>
      </c>
      <c r="O1513">
        <f t="shared" si="120"/>
        <v>0</v>
      </c>
    </row>
    <row r="1514" spans="1:15">
      <c r="A1514" t="s">
        <v>5651</v>
      </c>
      <c r="B1514" t="s">
        <v>5652</v>
      </c>
      <c r="C1514" t="s">
        <v>4414</v>
      </c>
      <c r="F1514" t="s">
        <v>5651</v>
      </c>
      <c r="G1514" t="s">
        <v>5652</v>
      </c>
      <c r="H1514" t="s">
        <v>4414</v>
      </c>
      <c r="K1514">
        <f t="shared" si="116"/>
        <v>0</v>
      </c>
      <c r="L1514">
        <f t="shared" si="117"/>
        <v>0</v>
      </c>
      <c r="M1514">
        <f t="shared" si="118"/>
        <v>0</v>
      </c>
      <c r="N1514">
        <f t="shared" si="119"/>
        <v>0</v>
      </c>
      <c r="O1514">
        <f t="shared" si="120"/>
        <v>0</v>
      </c>
    </row>
    <row r="1515" spans="1:15">
      <c r="A1515" t="s">
        <v>5653</v>
      </c>
      <c r="B1515" t="s">
        <v>5654</v>
      </c>
      <c r="C1515" t="s">
        <v>4414</v>
      </c>
      <c r="D1515" t="s">
        <v>5655</v>
      </c>
      <c r="F1515" t="s">
        <v>5653</v>
      </c>
      <c r="G1515" t="s">
        <v>5654</v>
      </c>
      <c r="H1515" t="s">
        <v>4414</v>
      </c>
      <c r="I1515" t="s">
        <v>5655</v>
      </c>
      <c r="K1515">
        <f t="shared" si="116"/>
        <v>0</v>
      </c>
      <c r="L1515">
        <f t="shared" si="117"/>
        <v>0</v>
      </c>
      <c r="M1515">
        <f t="shared" si="118"/>
        <v>0</v>
      </c>
      <c r="N1515">
        <f t="shared" si="119"/>
        <v>0</v>
      </c>
      <c r="O1515">
        <f t="shared" si="120"/>
        <v>0</v>
      </c>
    </row>
    <row r="1516" spans="1:15">
      <c r="A1516" t="s">
        <v>5656</v>
      </c>
      <c r="B1516" t="s">
        <v>5657</v>
      </c>
      <c r="C1516" t="s">
        <v>4414</v>
      </c>
      <c r="F1516" t="s">
        <v>5656</v>
      </c>
      <c r="G1516" t="s">
        <v>5657</v>
      </c>
      <c r="H1516" t="s">
        <v>4414</v>
      </c>
      <c r="K1516">
        <f t="shared" si="116"/>
        <v>0</v>
      </c>
      <c r="L1516">
        <f t="shared" si="117"/>
        <v>0</v>
      </c>
      <c r="M1516">
        <f t="shared" si="118"/>
        <v>0</v>
      </c>
      <c r="N1516">
        <f t="shared" si="119"/>
        <v>0</v>
      </c>
      <c r="O1516">
        <f t="shared" si="120"/>
        <v>0</v>
      </c>
    </row>
    <row r="1517" spans="1:15">
      <c r="A1517" t="s">
        <v>5658</v>
      </c>
      <c r="B1517" t="s">
        <v>5659</v>
      </c>
      <c r="C1517" t="s">
        <v>4414</v>
      </c>
      <c r="F1517" t="s">
        <v>5658</v>
      </c>
      <c r="G1517" t="s">
        <v>5659</v>
      </c>
      <c r="H1517" t="s">
        <v>4414</v>
      </c>
      <c r="K1517">
        <f t="shared" si="116"/>
        <v>0</v>
      </c>
      <c r="L1517">
        <f t="shared" si="117"/>
        <v>0</v>
      </c>
      <c r="M1517">
        <f t="shared" si="118"/>
        <v>0</v>
      </c>
      <c r="N1517">
        <f t="shared" si="119"/>
        <v>0</v>
      </c>
      <c r="O1517">
        <f t="shared" si="120"/>
        <v>0</v>
      </c>
    </row>
    <row r="1518" spans="1:15">
      <c r="A1518" t="s">
        <v>5660</v>
      </c>
      <c r="B1518" t="s">
        <v>5661</v>
      </c>
      <c r="C1518" t="s">
        <v>4414</v>
      </c>
      <c r="F1518" t="s">
        <v>5660</v>
      </c>
      <c r="G1518" t="s">
        <v>5661</v>
      </c>
      <c r="H1518" t="s">
        <v>4414</v>
      </c>
      <c r="K1518">
        <f t="shared" si="116"/>
        <v>0</v>
      </c>
      <c r="L1518">
        <f t="shared" si="117"/>
        <v>0</v>
      </c>
      <c r="M1518">
        <f t="shared" si="118"/>
        <v>0</v>
      </c>
      <c r="N1518">
        <f t="shared" si="119"/>
        <v>0</v>
      </c>
      <c r="O1518">
        <f t="shared" si="120"/>
        <v>0</v>
      </c>
    </row>
    <row r="1519" spans="1:15">
      <c r="A1519" t="s">
        <v>5662</v>
      </c>
      <c r="B1519" t="s">
        <v>5663</v>
      </c>
      <c r="C1519" t="s">
        <v>4414</v>
      </c>
      <c r="F1519" t="s">
        <v>5662</v>
      </c>
      <c r="G1519" t="s">
        <v>5663</v>
      </c>
      <c r="H1519" t="s">
        <v>4414</v>
      </c>
      <c r="K1519">
        <f t="shared" si="116"/>
        <v>0</v>
      </c>
      <c r="L1519">
        <f t="shared" si="117"/>
        <v>0</v>
      </c>
      <c r="M1519">
        <f t="shared" si="118"/>
        <v>0</v>
      </c>
      <c r="N1519">
        <f t="shared" si="119"/>
        <v>0</v>
      </c>
      <c r="O1519">
        <f t="shared" si="120"/>
        <v>0</v>
      </c>
    </row>
    <row r="1520" spans="1:15">
      <c r="A1520" t="s">
        <v>5664</v>
      </c>
      <c r="B1520" t="s">
        <v>5665</v>
      </c>
      <c r="C1520" t="s">
        <v>4414</v>
      </c>
      <c r="F1520" t="s">
        <v>5664</v>
      </c>
      <c r="G1520" t="s">
        <v>5665</v>
      </c>
      <c r="H1520" t="s">
        <v>4414</v>
      </c>
      <c r="K1520">
        <f t="shared" si="116"/>
        <v>0</v>
      </c>
      <c r="L1520">
        <f t="shared" si="117"/>
        <v>0</v>
      </c>
      <c r="M1520">
        <f t="shared" si="118"/>
        <v>0</v>
      </c>
      <c r="N1520">
        <f t="shared" si="119"/>
        <v>0</v>
      </c>
      <c r="O1520">
        <f t="shared" si="120"/>
        <v>0</v>
      </c>
    </row>
    <row r="1521" spans="1:15">
      <c r="A1521" t="s">
        <v>5666</v>
      </c>
      <c r="B1521" t="s">
        <v>5667</v>
      </c>
      <c r="C1521" t="s">
        <v>4414</v>
      </c>
      <c r="F1521" t="s">
        <v>5666</v>
      </c>
      <c r="G1521" t="s">
        <v>5667</v>
      </c>
      <c r="H1521" t="s">
        <v>4414</v>
      </c>
      <c r="K1521">
        <f t="shared" si="116"/>
        <v>0</v>
      </c>
      <c r="L1521">
        <f t="shared" si="117"/>
        <v>0</v>
      </c>
      <c r="M1521">
        <f t="shared" si="118"/>
        <v>0</v>
      </c>
      <c r="N1521">
        <f t="shared" si="119"/>
        <v>0</v>
      </c>
      <c r="O1521">
        <f t="shared" si="120"/>
        <v>0</v>
      </c>
    </row>
    <row r="1522" spans="1:15">
      <c r="A1522" t="s">
        <v>5668</v>
      </c>
      <c r="B1522" t="s">
        <v>5669</v>
      </c>
      <c r="C1522" t="s">
        <v>4414</v>
      </c>
      <c r="F1522" t="s">
        <v>5668</v>
      </c>
      <c r="G1522" t="s">
        <v>5669</v>
      </c>
      <c r="H1522" t="s">
        <v>4414</v>
      </c>
      <c r="K1522">
        <f t="shared" si="116"/>
        <v>0</v>
      </c>
      <c r="L1522">
        <f t="shared" si="117"/>
        <v>0</v>
      </c>
      <c r="M1522">
        <f t="shared" si="118"/>
        <v>0</v>
      </c>
      <c r="N1522">
        <f t="shared" si="119"/>
        <v>0</v>
      </c>
      <c r="O1522">
        <f t="shared" si="120"/>
        <v>0</v>
      </c>
    </row>
    <row r="1523" spans="1:15">
      <c r="A1523" t="s">
        <v>5670</v>
      </c>
      <c r="B1523" t="s">
        <v>5671</v>
      </c>
      <c r="C1523" t="s">
        <v>4414</v>
      </c>
      <c r="F1523" t="s">
        <v>5670</v>
      </c>
      <c r="G1523" t="s">
        <v>5671</v>
      </c>
      <c r="H1523" t="s">
        <v>4414</v>
      </c>
      <c r="K1523">
        <f t="shared" si="116"/>
        <v>0</v>
      </c>
      <c r="L1523">
        <f t="shared" si="117"/>
        <v>0</v>
      </c>
      <c r="M1523">
        <f t="shared" si="118"/>
        <v>0</v>
      </c>
      <c r="N1523">
        <f t="shared" si="119"/>
        <v>0</v>
      </c>
      <c r="O1523">
        <f t="shared" si="120"/>
        <v>0</v>
      </c>
    </row>
    <row r="1524" spans="1:15">
      <c r="A1524" t="s">
        <v>5672</v>
      </c>
      <c r="B1524" t="s">
        <v>5673</v>
      </c>
      <c r="C1524" t="s">
        <v>4414</v>
      </c>
      <c r="F1524" t="s">
        <v>5672</v>
      </c>
      <c r="G1524" t="s">
        <v>5673</v>
      </c>
      <c r="H1524" t="s">
        <v>4414</v>
      </c>
      <c r="K1524">
        <f t="shared" si="116"/>
        <v>0</v>
      </c>
      <c r="L1524">
        <f t="shared" si="117"/>
        <v>0</v>
      </c>
      <c r="M1524">
        <f t="shared" si="118"/>
        <v>0</v>
      </c>
      <c r="N1524">
        <f t="shared" si="119"/>
        <v>0</v>
      </c>
      <c r="O1524">
        <f t="shared" si="120"/>
        <v>0</v>
      </c>
    </row>
    <row r="1525" spans="1:15">
      <c r="A1525" t="s">
        <v>5674</v>
      </c>
      <c r="B1525" t="s">
        <v>5675</v>
      </c>
      <c r="C1525" t="s">
        <v>4414</v>
      </c>
      <c r="F1525" t="s">
        <v>5674</v>
      </c>
      <c r="G1525" t="s">
        <v>5675</v>
      </c>
      <c r="H1525" t="s">
        <v>4414</v>
      </c>
      <c r="K1525">
        <f t="shared" si="116"/>
        <v>0</v>
      </c>
      <c r="L1525">
        <f t="shared" si="117"/>
        <v>0</v>
      </c>
      <c r="M1525">
        <f t="shared" si="118"/>
        <v>0</v>
      </c>
      <c r="N1525">
        <f t="shared" si="119"/>
        <v>0</v>
      </c>
      <c r="O1525">
        <f t="shared" si="120"/>
        <v>0</v>
      </c>
    </row>
    <row r="1526" spans="1:15">
      <c r="A1526" t="s">
        <v>5676</v>
      </c>
      <c r="B1526" t="s">
        <v>5677</v>
      </c>
      <c r="C1526" t="s">
        <v>4414</v>
      </c>
      <c r="F1526" t="s">
        <v>5676</v>
      </c>
      <c r="G1526" t="s">
        <v>5677</v>
      </c>
      <c r="H1526" t="s">
        <v>4414</v>
      </c>
      <c r="K1526">
        <f t="shared" si="116"/>
        <v>0</v>
      </c>
      <c r="L1526">
        <f t="shared" si="117"/>
        <v>0</v>
      </c>
      <c r="M1526">
        <f t="shared" si="118"/>
        <v>0</v>
      </c>
      <c r="N1526">
        <f t="shared" si="119"/>
        <v>0</v>
      </c>
      <c r="O1526">
        <f t="shared" si="120"/>
        <v>0</v>
      </c>
    </row>
    <row r="1527" spans="1:15">
      <c r="A1527" t="s">
        <v>5678</v>
      </c>
      <c r="B1527" t="s">
        <v>5679</v>
      </c>
      <c r="C1527" t="s">
        <v>4414</v>
      </c>
      <c r="F1527" t="s">
        <v>5678</v>
      </c>
      <c r="G1527" t="s">
        <v>5679</v>
      </c>
      <c r="H1527" t="s">
        <v>4414</v>
      </c>
      <c r="K1527">
        <f t="shared" si="116"/>
        <v>0</v>
      </c>
      <c r="L1527">
        <f t="shared" si="117"/>
        <v>0</v>
      </c>
      <c r="M1527">
        <f t="shared" si="118"/>
        <v>0</v>
      </c>
      <c r="N1527">
        <f t="shared" si="119"/>
        <v>0</v>
      </c>
      <c r="O1527">
        <f t="shared" si="120"/>
        <v>0</v>
      </c>
    </row>
    <row r="1528" spans="1:15">
      <c r="A1528" t="s">
        <v>5680</v>
      </c>
      <c r="B1528" t="s">
        <v>5681</v>
      </c>
      <c r="C1528" t="s">
        <v>4414</v>
      </c>
      <c r="F1528" t="s">
        <v>5680</v>
      </c>
      <c r="G1528" t="s">
        <v>5681</v>
      </c>
      <c r="H1528" t="s">
        <v>4414</v>
      </c>
      <c r="K1528">
        <f t="shared" si="116"/>
        <v>0</v>
      </c>
      <c r="L1528">
        <f t="shared" si="117"/>
        <v>0</v>
      </c>
      <c r="M1528">
        <f t="shared" si="118"/>
        <v>0</v>
      </c>
      <c r="N1528">
        <f t="shared" si="119"/>
        <v>0</v>
      </c>
      <c r="O1528">
        <f t="shared" si="120"/>
        <v>0</v>
      </c>
    </row>
    <row r="1529" spans="1:15">
      <c r="A1529" t="s">
        <v>5682</v>
      </c>
      <c r="B1529" t="s">
        <v>5683</v>
      </c>
      <c r="C1529" t="s">
        <v>4414</v>
      </c>
      <c r="F1529" t="s">
        <v>5682</v>
      </c>
      <c r="G1529" t="s">
        <v>5683</v>
      </c>
      <c r="H1529" t="s">
        <v>4414</v>
      </c>
      <c r="K1529">
        <f t="shared" si="116"/>
        <v>0</v>
      </c>
      <c r="L1529">
        <f t="shared" si="117"/>
        <v>0</v>
      </c>
      <c r="M1529">
        <f t="shared" si="118"/>
        <v>0</v>
      </c>
      <c r="N1529">
        <f t="shared" si="119"/>
        <v>0</v>
      </c>
      <c r="O1529">
        <f t="shared" si="120"/>
        <v>0</v>
      </c>
    </row>
    <row r="1530" spans="1:15">
      <c r="A1530" t="s">
        <v>5684</v>
      </c>
      <c r="B1530" t="s">
        <v>5685</v>
      </c>
      <c r="C1530" t="s">
        <v>4414</v>
      </c>
      <c r="F1530" t="s">
        <v>5684</v>
      </c>
      <c r="G1530" t="s">
        <v>5685</v>
      </c>
      <c r="H1530" t="s">
        <v>4414</v>
      </c>
      <c r="K1530">
        <f t="shared" si="116"/>
        <v>0</v>
      </c>
      <c r="L1530">
        <f t="shared" si="117"/>
        <v>0</v>
      </c>
      <c r="M1530">
        <f t="shared" si="118"/>
        <v>0</v>
      </c>
      <c r="N1530">
        <f t="shared" si="119"/>
        <v>0</v>
      </c>
      <c r="O1530">
        <f t="shared" si="120"/>
        <v>0</v>
      </c>
    </row>
    <row r="1531" spans="1:15">
      <c r="A1531" t="s">
        <v>5686</v>
      </c>
      <c r="B1531" t="s">
        <v>5687</v>
      </c>
      <c r="C1531" t="s">
        <v>4414</v>
      </c>
      <c r="F1531" t="s">
        <v>5686</v>
      </c>
      <c r="G1531" t="s">
        <v>5687</v>
      </c>
      <c r="H1531" t="s">
        <v>4414</v>
      </c>
      <c r="K1531">
        <f t="shared" si="116"/>
        <v>0</v>
      </c>
      <c r="L1531">
        <f t="shared" si="117"/>
        <v>0</v>
      </c>
      <c r="M1531">
        <f t="shared" si="118"/>
        <v>0</v>
      </c>
      <c r="N1531">
        <f t="shared" si="119"/>
        <v>0</v>
      </c>
      <c r="O1531">
        <f t="shared" si="120"/>
        <v>0</v>
      </c>
    </row>
    <row r="1532" spans="1:15">
      <c r="A1532" t="s">
        <v>5688</v>
      </c>
      <c r="B1532" t="s">
        <v>5689</v>
      </c>
      <c r="C1532" t="s">
        <v>4414</v>
      </c>
      <c r="F1532" t="s">
        <v>5688</v>
      </c>
      <c r="G1532" t="s">
        <v>5689</v>
      </c>
      <c r="H1532" t="s">
        <v>4414</v>
      </c>
      <c r="K1532">
        <f t="shared" si="116"/>
        <v>0</v>
      </c>
      <c r="L1532">
        <f t="shared" si="117"/>
        <v>0</v>
      </c>
      <c r="M1532">
        <f t="shared" si="118"/>
        <v>0</v>
      </c>
      <c r="N1532">
        <f t="shared" si="119"/>
        <v>0</v>
      </c>
      <c r="O1532">
        <f t="shared" si="120"/>
        <v>0</v>
      </c>
    </row>
    <row r="1533" spans="1:15">
      <c r="A1533" t="s">
        <v>5690</v>
      </c>
      <c r="B1533" t="s">
        <v>5691</v>
      </c>
      <c r="C1533" t="s">
        <v>4414</v>
      </c>
      <c r="F1533" t="s">
        <v>5690</v>
      </c>
      <c r="G1533" t="s">
        <v>5691</v>
      </c>
      <c r="H1533" t="s">
        <v>4414</v>
      </c>
      <c r="K1533">
        <f t="shared" si="116"/>
        <v>0</v>
      </c>
      <c r="L1533">
        <f t="shared" si="117"/>
        <v>0</v>
      </c>
      <c r="M1533">
        <f t="shared" si="118"/>
        <v>0</v>
      </c>
      <c r="N1533">
        <f t="shared" si="119"/>
        <v>0</v>
      </c>
      <c r="O1533">
        <f t="shared" si="120"/>
        <v>0</v>
      </c>
    </row>
    <row r="1534" spans="1:15">
      <c r="A1534" t="s">
        <v>5692</v>
      </c>
      <c r="B1534" t="s">
        <v>5693</v>
      </c>
      <c r="C1534" t="s">
        <v>4414</v>
      </c>
      <c r="F1534" t="s">
        <v>5692</v>
      </c>
      <c r="G1534" t="s">
        <v>5693</v>
      </c>
      <c r="H1534" t="s">
        <v>4414</v>
      </c>
      <c r="K1534">
        <f t="shared" si="116"/>
        <v>0</v>
      </c>
      <c r="L1534">
        <f t="shared" si="117"/>
        <v>0</v>
      </c>
      <c r="M1534">
        <f t="shared" si="118"/>
        <v>0</v>
      </c>
      <c r="N1534">
        <f t="shared" si="119"/>
        <v>0</v>
      </c>
      <c r="O1534">
        <f t="shared" si="120"/>
        <v>0</v>
      </c>
    </row>
    <row r="1535" spans="1:15">
      <c r="A1535" t="s">
        <v>5694</v>
      </c>
      <c r="B1535" t="s">
        <v>5695</v>
      </c>
      <c r="C1535" t="s">
        <v>4414</v>
      </c>
      <c r="F1535" t="s">
        <v>5694</v>
      </c>
      <c r="G1535" t="s">
        <v>5695</v>
      </c>
      <c r="H1535" t="s">
        <v>4414</v>
      </c>
      <c r="K1535">
        <f t="shared" si="116"/>
        <v>0</v>
      </c>
      <c r="L1535">
        <f t="shared" si="117"/>
        <v>0</v>
      </c>
      <c r="M1535">
        <f t="shared" si="118"/>
        <v>0</v>
      </c>
      <c r="N1535">
        <f t="shared" si="119"/>
        <v>0</v>
      </c>
      <c r="O1535">
        <f t="shared" si="120"/>
        <v>0</v>
      </c>
    </row>
    <row r="1536" spans="1:15">
      <c r="A1536" t="s">
        <v>5696</v>
      </c>
      <c r="B1536" t="s">
        <v>5697</v>
      </c>
      <c r="C1536" t="s">
        <v>4414</v>
      </c>
      <c r="F1536" t="s">
        <v>5696</v>
      </c>
      <c r="G1536" t="s">
        <v>5697</v>
      </c>
      <c r="H1536" t="s">
        <v>4414</v>
      </c>
      <c r="K1536">
        <f t="shared" si="116"/>
        <v>0</v>
      </c>
      <c r="L1536">
        <f t="shared" si="117"/>
        <v>0</v>
      </c>
      <c r="M1536">
        <f t="shared" si="118"/>
        <v>0</v>
      </c>
      <c r="N1536">
        <f t="shared" si="119"/>
        <v>0</v>
      </c>
      <c r="O1536">
        <f t="shared" si="120"/>
        <v>0</v>
      </c>
    </row>
    <row r="1537" spans="1:15">
      <c r="A1537" t="s">
        <v>5698</v>
      </c>
      <c r="B1537" t="s">
        <v>5699</v>
      </c>
      <c r="C1537" t="s">
        <v>4414</v>
      </c>
      <c r="F1537" t="s">
        <v>5698</v>
      </c>
      <c r="G1537" t="s">
        <v>5699</v>
      </c>
      <c r="H1537" t="s">
        <v>4414</v>
      </c>
      <c r="K1537">
        <f t="shared" si="116"/>
        <v>0</v>
      </c>
      <c r="L1537">
        <f t="shared" si="117"/>
        <v>0</v>
      </c>
      <c r="M1537">
        <f t="shared" si="118"/>
        <v>0</v>
      </c>
      <c r="N1537">
        <f t="shared" si="119"/>
        <v>0</v>
      </c>
      <c r="O1537">
        <f t="shared" si="120"/>
        <v>0</v>
      </c>
    </row>
    <row r="1538" spans="1:15">
      <c r="A1538" t="s">
        <v>5700</v>
      </c>
      <c r="B1538" t="s">
        <v>5701</v>
      </c>
      <c r="C1538" t="s">
        <v>4414</v>
      </c>
      <c r="F1538" t="s">
        <v>5700</v>
      </c>
      <c r="G1538" t="s">
        <v>5701</v>
      </c>
      <c r="H1538" t="s">
        <v>4414</v>
      </c>
      <c r="K1538">
        <f t="shared" ref="K1538:K1601" si="121">IF(A1538&lt;&gt;F1538,1,0)</f>
        <v>0</v>
      </c>
      <c r="L1538">
        <f t="shared" ref="L1538:L1601" si="122">IF(B1538&lt;&gt;G1538,1,0)</f>
        <v>0</v>
      </c>
      <c r="M1538">
        <f t="shared" ref="M1538:M1601" si="123">IF(C1538&lt;&gt;H1538,1,0)</f>
        <v>0</v>
      </c>
      <c r="N1538">
        <f t="shared" ref="N1538:N1601" si="124">IF(D1538&lt;&gt;I1538,1,0)</f>
        <v>0</v>
      </c>
      <c r="O1538">
        <f t="shared" ref="O1538:O1601" si="125">IF(E1538&lt;&gt;J1538,1,0)</f>
        <v>0</v>
      </c>
    </row>
    <row r="1539" spans="1:15">
      <c r="A1539" t="s">
        <v>5702</v>
      </c>
      <c r="B1539" t="s">
        <v>5703</v>
      </c>
      <c r="C1539" t="s">
        <v>4414</v>
      </c>
      <c r="F1539" t="s">
        <v>5702</v>
      </c>
      <c r="G1539" t="s">
        <v>5703</v>
      </c>
      <c r="H1539" t="s">
        <v>4414</v>
      </c>
      <c r="K1539">
        <f t="shared" si="121"/>
        <v>0</v>
      </c>
      <c r="L1539">
        <f t="shared" si="122"/>
        <v>0</v>
      </c>
      <c r="M1539">
        <f t="shared" si="123"/>
        <v>0</v>
      </c>
      <c r="N1539">
        <f t="shared" si="124"/>
        <v>0</v>
      </c>
      <c r="O1539">
        <f t="shared" si="125"/>
        <v>0</v>
      </c>
    </row>
    <row r="1540" spans="1:15">
      <c r="A1540" t="s">
        <v>5704</v>
      </c>
      <c r="B1540" t="s">
        <v>5705</v>
      </c>
      <c r="C1540" t="s">
        <v>4414</v>
      </c>
      <c r="D1540" t="s">
        <v>5706</v>
      </c>
      <c r="F1540" t="s">
        <v>5704</v>
      </c>
      <c r="G1540" t="s">
        <v>5705</v>
      </c>
      <c r="H1540" t="s">
        <v>4414</v>
      </c>
      <c r="I1540" t="s">
        <v>5706</v>
      </c>
      <c r="K1540">
        <f t="shared" si="121"/>
        <v>0</v>
      </c>
      <c r="L1540">
        <f t="shared" si="122"/>
        <v>0</v>
      </c>
      <c r="M1540">
        <f t="shared" si="123"/>
        <v>0</v>
      </c>
      <c r="N1540">
        <f t="shared" si="124"/>
        <v>0</v>
      </c>
      <c r="O1540">
        <f t="shared" si="125"/>
        <v>0</v>
      </c>
    </row>
    <row r="1541" spans="1:15">
      <c r="A1541" t="s">
        <v>5707</v>
      </c>
      <c r="B1541" t="s">
        <v>5708</v>
      </c>
      <c r="C1541" t="s">
        <v>4414</v>
      </c>
      <c r="D1541" t="s">
        <v>5709</v>
      </c>
      <c r="F1541" t="s">
        <v>5707</v>
      </c>
      <c r="G1541" t="s">
        <v>5708</v>
      </c>
      <c r="H1541" t="s">
        <v>4414</v>
      </c>
      <c r="I1541" t="s">
        <v>5709</v>
      </c>
      <c r="K1541">
        <f t="shared" si="121"/>
        <v>0</v>
      </c>
      <c r="L1541">
        <f t="shared" si="122"/>
        <v>0</v>
      </c>
      <c r="M1541">
        <f t="shared" si="123"/>
        <v>0</v>
      </c>
      <c r="N1541">
        <f t="shared" si="124"/>
        <v>0</v>
      </c>
      <c r="O1541">
        <f t="shared" si="125"/>
        <v>0</v>
      </c>
    </row>
    <row r="1542" spans="1:15">
      <c r="A1542" t="s">
        <v>5710</v>
      </c>
      <c r="B1542" t="s">
        <v>5711</v>
      </c>
      <c r="C1542" t="s">
        <v>4414</v>
      </c>
      <c r="D1542" t="s">
        <v>5712</v>
      </c>
      <c r="F1542" t="s">
        <v>5710</v>
      </c>
      <c r="G1542" t="s">
        <v>5711</v>
      </c>
      <c r="H1542" t="s">
        <v>4414</v>
      </c>
      <c r="I1542" t="s">
        <v>5712</v>
      </c>
      <c r="K1542">
        <f t="shared" si="121"/>
        <v>0</v>
      </c>
      <c r="L1542">
        <f t="shared" si="122"/>
        <v>0</v>
      </c>
      <c r="M1542">
        <f t="shared" si="123"/>
        <v>0</v>
      </c>
      <c r="N1542">
        <f t="shared" si="124"/>
        <v>0</v>
      </c>
      <c r="O1542">
        <f t="shared" si="125"/>
        <v>0</v>
      </c>
    </row>
    <row r="1543" spans="1:15">
      <c r="A1543" t="s">
        <v>5713</v>
      </c>
      <c r="B1543" t="s">
        <v>5714</v>
      </c>
      <c r="C1543" t="s">
        <v>4414</v>
      </c>
      <c r="D1543" t="s">
        <v>5715</v>
      </c>
      <c r="F1543" t="s">
        <v>5713</v>
      </c>
      <c r="G1543" t="s">
        <v>5714</v>
      </c>
      <c r="H1543" t="s">
        <v>4414</v>
      </c>
      <c r="I1543" t="s">
        <v>5715</v>
      </c>
      <c r="K1543">
        <f t="shared" si="121"/>
        <v>0</v>
      </c>
      <c r="L1543">
        <f t="shared" si="122"/>
        <v>0</v>
      </c>
      <c r="M1543">
        <f t="shared" si="123"/>
        <v>0</v>
      </c>
      <c r="N1543">
        <f t="shared" si="124"/>
        <v>0</v>
      </c>
      <c r="O1543">
        <f t="shared" si="125"/>
        <v>0</v>
      </c>
    </row>
    <row r="1544" spans="1:15">
      <c r="A1544" t="s">
        <v>5716</v>
      </c>
      <c r="B1544" t="s">
        <v>5717</v>
      </c>
      <c r="C1544" t="s">
        <v>4414</v>
      </c>
      <c r="D1544" t="s">
        <v>5718</v>
      </c>
      <c r="F1544" t="s">
        <v>5716</v>
      </c>
      <c r="G1544" t="s">
        <v>5717</v>
      </c>
      <c r="H1544" t="s">
        <v>4414</v>
      </c>
      <c r="I1544" t="s">
        <v>5718</v>
      </c>
      <c r="K1544">
        <f t="shared" si="121"/>
        <v>0</v>
      </c>
      <c r="L1544">
        <f t="shared" si="122"/>
        <v>0</v>
      </c>
      <c r="M1544">
        <f t="shared" si="123"/>
        <v>0</v>
      </c>
      <c r="N1544">
        <f t="shared" si="124"/>
        <v>0</v>
      </c>
      <c r="O1544">
        <f t="shared" si="125"/>
        <v>0</v>
      </c>
    </row>
    <row r="1545" spans="1:15">
      <c r="A1545" t="s">
        <v>5719</v>
      </c>
      <c r="B1545" t="s">
        <v>5720</v>
      </c>
      <c r="C1545" t="s">
        <v>4414</v>
      </c>
      <c r="D1545" t="s">
        <v>5721</v>
      </c>
      <c r="F1545" t="s">
        <v>5719</v>
      </c>
      <c r="G1545" t="s">
        <v>5720</v>
      </c>
      <c r="H1545" t="s">
        <v>4414</v>
      </c>
      <c r="I1545" t="s">
        <v>5721</v>
      </c>
      <c r="K1545">
        <f t="shared" si="121"/>
        <v>0</v>
      </c>
      <c r="L1545">
        <f t="shared" si="122"/>
        <v>0</v>
      </c>
      <c r="M1545">
        <f t="shared" si="123"/>
        <v>0</v>
      </c>
      <c r="N1545">
        <f t="shared" si="124"/>
        <v>0</v>
      </c>
      <c r="O1545">
        <f t="shared" si="125"/>
        <v>0</v>
      </c>
    </row>
    <row r="1546" spans="1:15">
      <c r="A1546" t="s">
        <v>5722</v>
      </c>
      <c r="B1546" t="s">
        <v>5723</v>
      </c>
      <c r="C1546" t="s">
        <v>4414</v>
      </c>
      <c r="D1546" t="s">
        <v>5724</v>
      </c>
      <c r="F1546" t="s">
        <v>5722</v>
      </c>
      <c r="G1546" t="s">
        <v>5723</v>
      </c>
      <c r="H1546" t="s">
        <v>4414</v>
      </c>
      <c r="I1546" t="s">
        <v>5724</v>
      </c>
      <c r="K1546">
        <f t="shared" si="121"/>
        <v>0</v>
      </c>
      <c r="L1546">
        <f t="shared" si="122"/>
        <v>0</v>
      </c>
      <c r="M1546">
        <f t="shared" si="123"/>
        <v>0</v>
      </c>
      <c r="N1546">
        <f t="shared" si="124"/>
        <v>0</v>
      </c>
      <c r="O1546">
        <f t="shared" si="125"/>
        <v>0</v>
      </c>
    </row>
    <row r="1547" spans="1:15">
      <c r="A1547" t="s">
        <v>5725</v>
      </c>
      <c r="B1547" t="s">
        <v>5726</v>
      </c>
      <c r="C1547" t="s">
        <v>4414</v>
      </c>
      <c r="D1547" t="s">
        <v>5727</v>
      </c>
      <c r="F1547" t="s">
        <v>5725</v>
      </c>
      <c r="G1547" t="s">
        <v>5726</v>
      </c>
      <c r="H1547" t="s">
        <v>4414</v>
      </c>
      <c r="I1547" t="s">
        <v>5727</v>
      </c>
      <c r="K1547">
        <f t="shared" si="121"/>
        <v>0</v>
      </c>
      <c r="L1547">
        <f t="shared" si="122"/>
        <v>0</v>
      </c>
      <c r="M1547">
        <f t="shared" si="123"/>
        <v>0</v>
      </c>
      <c r="N1547">
        <f t="shared" si="124"/>
        <v>0</v>
      </c>
      <c r="O1547">
        <f t="shared" si="125"/>
        <v>0</v>
      </c>
    </row>
    <row r="1548" spans="1:15">
      <c r="A1548" t="s">
        <v>5728</v>
      </c>
      <c r="B1548" t="s">
        <v>5729</v>
      </c>
      <c r="C1548" t="s">
        <v>4414</v>
      </c>
      <c r="D1548" t="s">
        <v>5730</v>
      </c>
      <c r="F1548" t="s">
        <v>5728</v>
      </c>
      <c r="G1548" t="s">
        <v>5729</v>
      </c>
      <c r="H1548" t="s">
        <v>4414</v>
      </c>
      <c r="I1548" t="s">
        <v>5730</v>
      </c>
      <c r="K1548">
        <f t="shared" si="121"/>
        <v>0</v>
      </c>
      <c r="L1548">
        <f t="shared" si="122"/>
        <v>0</v>
      </c>
      <c r="M1548">
        <f t="shared" si="123"/>
        <v>0</v>
      </c>
      <c r="N1548">
        <f t="shared" si="124"/>
        <v>0</v>
      </c>
      <c r="O1548">
        <f t="shared" si="125"/>
        <v>0</v>
      </c>
    </row>
    <row r="1549" spans="1:15">
      <c r="A1549" t="s">
        <v>5731</v>
      </c>
      <c r="B1549" t="s">
        <v>5732</v>
      </c>
      <c r="C1549" t="s">
        <v>4414</v>
      </c>
      <c r="D1549" t="s">
        <v>5733</v>
      </c>
      <c r="F1549" t="s">
        <v>5731</v>
      </c>
      <c r="G1549" t="s">
        <v>5732</v>
      </c>
      <c r="H1549" t="s">
        <v>4414</v>
      </c>
      <c r="I1549" t="s">
        <v>5733</v>
      </c>
      <c r="K1549">
        <f t="shared" si="121"/>
        <v>0</v>
      </c>
      <c r="L1549">
        <f t="shared" si="122"/>
        <v>0</v>
      </c>
      <c r="M1549">
        <f t="shared" si="123"/>
        <v>0</v>
      </c>
      <c r="N1549">
        <f t="shared" si="124"/>
        <v>0</v>
      </c>
      <c r="O1549">
        <f t="shared" si="125"/>
        <v>0</v>
      </c>
    </row>
    <row r="1550" spans="1:15">
      <c r="A1550" t="s">
        <v>5734</v>
      </c>
      <c r="B1550" t="s">
        <v>5735</v>
      </c>
      <c r="C1550" t="s">
        <v>2011</v>
      </c>
      <c r="D1550" t="s">
        <v>5736</v>
      </c>
      <c r="F1550" t="s">
        <v>5734</v>
      </c>
      <c r="G1550" t="s">
        <v>5735</v>
      </c>
      <c r="H1550" t="s">
        <v>2011</v>
      </c>
      <c r="I1550" t="s">
        <v>5736</v>
      </c>
      <c r="K1550">
        <f t="shared" si="121"/>
        <v>0</v>
      </c>
      <c r="L1550">
        <f t="shared" si="122"/>
        <v>0</v>
      </c>
      <c r="M1550">
        <f t="shared" si="123"/>
        <v>0</v>
      </c>
      <c r="N1550">
        <f t="shared" si="124"/>
        <v>0</v>
      </c>
      <c r="O1550">
        <f t="shared" si="125"/>
        <v>0</v>
      </c>
    </row>
    <row r="1551" spans="1:15">
      <c r="A1551" t="s">
        <v>5737</v>
      </c>
      <c r="B1551" t="s">
        <v>5738</v>
      </c>
      <c r="C1551" t="s">
        <v>2011</v>
      </c>
      <c r="D1551" t="s">
        <v>5739</v>
      </c>
      <c r="F1551" t="s">
        <v>5737</v>
      </c>
      <c r="G1551" t="s">
        <v>5738</v>
      </c>
      <c r="H1551" t="s">
        <v>2011</v>
      </c>
      <c r="I1551" t="s">
        <v>5739</v>
      </c>
      <c r="K1551">
        <f t="shared" si="121"/>
        <v>0</v>
      </c>
      <c r="L1551">
        <f t="shared" si="122"/>
        <v>0</v>
      </c>
      <c r="M1551">
        <f t="shared" si="123"/>
        <v>0</v>
      </c>
      <c r="N1551">
        <f t="shared" si="124"/>
        <v>0</v>
      </c>
      <c r="O1551">
        <f t="shared" si="125"/>
        <v>0</v>
      </c>
    </row>
    <row r="1552" spans="1:15">
      <c r="A1552" t="s">
        <v>5740</v>
      </c>
      <c r="B1552" t="s">
        <v>5741</v>
      </c>
      <c r="C1552" t="s">
        <v>2011</v>
      </c>
      <c r="D1552" t="s">
        <v>5742</v>
      </c>
      <c r="F1552" t="s">
        <v>5740</v>
      </c>
      <c r="G1552" t="s">
        <v>5741</v>
      </c>
      <c r="H1552" t="s">
        <v>2011</v>
      </c>
      <c r="I1552" t="s">
        <v>5742</v>
      </c>
      <c r="K1552">
        <f t="shared" si="121"/>
        <v>0</v>
      </c>
      <c r="L1552">
        <f t="shared" si="122"/>
        <v>0</v>
      </c>
      <c r="M1552">
        <f t="shared" si="123"/>
        <v>0</v>
      </c>
      <c r="N1552">
        <f t="shared" si="124"/>
        <v>0</v>
      </c>
      <c r="O1552">
        <f t="shared" si="125"/>
        <v>0</v>
      </c>
    </row>
    <row r="1553" spans="1:15">
      <c r="A1553" t="s">
        <v>5743</v>
      </c>
      <c r="B1553" t="s">
        <v>5744</v>
      </c>
      <c r="C1553" t="s">
        <v>2011</v>
      </c>
      <c r="D1553" t="s">
        <v>5745</v>
      </c>
      <c r="F1553" t="s">
        <v>5743</v>
      </c>
      <c r="G1553" t="s">
        <v>5744</v>
      </c>
      <c r="H1553" t="s">
        <v>2011</v>
      </c>
      <c r="I1553" t="s">
        <v>5745</v>
      </c>
      <c r="K1553">
        <f t="shared" si="121"/>
        <v>0</v>
      </c>
      <c r="L1553">
        <f t="shared" si="122"/>
        <v>0</v>
      </c>
      <c r="M1553">
        <f t="shared" si="123"/>
        <v>0</v>
      </c>
      <c r="N1553">
        <f t="shared" si="124"/>
        <v>0</v>
      </c>
      <c r="O1553">
        <f t="shared" si="125"/>
        <v>0</v>
      </c>
    </row>
    <row r="1554" spans="1:15">
      <c r="A1554" t="s">
        <v>5746</v>
      </c>
      <c r="B1554" t="s">
        <v>5747</v>
      </c>
      <c r="C1554" t="s">
        <v>2011</v>
      </c>
      <c r="D1554" t="s">
        <v>5748</v>
      </c>
      <c r="F1554" t="s">
        <v>5746</v>
      </c>
      <c r="G1554" t="s">
        <v>5747</v>
      </c>
      <c r="H1554" t="s">
        <v>2011</v>
      </c>
      <c r="I1554" t="s">
        <v>5748</v>
      </c>
      <c r="K1554">
        <f t="shared" si="121"/>
        <v>0</v>
      </c>
      <c r="L1554">
        <f t="shared" si="122"/>
        <v>0</v>
      </c>
      <c r="M1554">
        <f t="shared" si="123"/>
        <v>0</v>
      </c>
      <c r="N1554">
        <f t="shared" si="124"/>
        <v>0</v>
      </c>
      <c r="O1554">
        <f t="shared" si="125"/>
        <v>0</v>
      </c>
    </row>
    <row r="1555" spans="1:15">
      <c r="A1555" t="s">
        <v>5749</v>
      </c>
      <c r="B1555" t="s">
        <v>5750</v>
      </c>
      <c r="C1555" t="s">
        <v>4414</v>
      </c>
      <c r="F1555" t="s">
        <v>5749</v>
      </c>
      <c r="G1555" t="s">
        <v>5750</v>
      </c>
      <c r="H1555" t="s">
        <v>4414</v>
      </c>
      <c r="K1555">
        <f t="shared" si="121"/>
        <v>0</v>
      </c>
      <c r="L1555">
        <f t="shared" si="122"/>
        <v>0</v>
      </c>
      <c r="M1555">
        <f t="shared" si="123"/>
        <v>0</v>
      </c>
      <c r="N1555">
        <f t="shared" si="124"/>
        <v>0</v>
      </c>
      <c r="O1555">
        <f t="shared" si="125"/>
        <v>0</v>
      </c>
    </row>
    <row r="1556" spans="1:15">
      <c r="A1556" t="s">
        <v>5751</v>
      </c>
      <c r="B1556" t="s">
        <v>5752</v>
      </c>
      <c r="C1556" t="s">
        <v>4414</v>
      </c>
      <c r="F1556" t="s">
        <v>5751</v>
      </c>
      <c r="G1556" t="s">
        <v>5752</v>
      </c>
      <c r="H1556" t="s">
        <v>4414</v>
      </c>
      <c r="K1556">
        <f t="shared" si="121"/>
        <v>0</v>
      </c>
      <c r="L1556">
        <f t="shared" si="122"/>
        <v>0</v>
      </c>
      <c r="M1556">
        <f t="shared" si="123"/>
        <v>0</v>
      </c>
      <c r="N1556">
        <f t="shared" si="124"/>
        <v>0</v>
      </c>
      <c r="O1556">
        <f t="shared" si="125"/>
        <v>0</v>
      </c>
    </row>
    <row r="1557" spans="1:15">
      <c r="A1557" t="s">
        <v>5753</v>
      </c>
      <c r="B1557" t="s">
        <v>5754</v>
      </c>
      <c r="C1557" t="s">
        <v>4414</v>
      </c>
      <c r="F1557" t="s">
        <v>5753</v>
      </c>
      <c r="G1557" t="s">
        <v>5754</v>
      </c>
      <c r="H1557" t="s">
        <v>4414</v>
      </c>
      <c r="K1557">
        <f t="shared" si="121"/>
        <v>0</v>
      </c>
      <c r="L1557">
        <f t="shared" si="122"/>
        <v>0</v>
      </c>
      <c r="M1557">
        <f t="shared" si="123"/>
        <v>0</v>
      </c>
      <c r="N1557">
        <f t="shared" si="124"/>
        <v>0</v>
      </c>
      <c r="O1557">
        <f t="shared" si="125"/>
        <v>0</v>
      </c>
    </row>
    <row r="1558" spans="1:15">
      <c r="A1558" t="s">
        <v>5755</v>
      </c>
      <c r="B1558" t="s">
        <v>5756</v>
      </c>
      <c r="C1558" t="s">
        <v>4414</v>
      </c>
      <c r="F1558" t="s">
        <v>5755</v>
      </c>
      <c r="G1558" t="s">
        <v>5756</v>
      </c>
      <c r="H1558" t="s">
        <v>4414</v>
      </c>
      <c r="K1558">
        <f t="shared" si="121"/>
        <v>0</v>
      </c>
      <c r="L1558">
        <f t="shared" si="122"/>
        <v>0</v>
      </c>
      <c r="M1558">
        <f t="shared" si="123"/>
        <v>0</v>
      </c>
      <c r="N1558">
        <f t="shared" si="124"/>
        <v>0</v>
      </c>
      <c r="O1558">
        <f t="shared" si="125"/>
        <v>0</v>
      </c>
    </row>
    <row r="1559" spans="1:15">
      <c r="A1559" t="s">
        <v>5757</v>
      </c>
      <c r="B1559" t="s">
        <v>5758</v>
      </c>
      <c r="C1559" t="s">
        <v>4414</v>
      </c>
      <c r="F1559" t="s">
        <v>5757</v>
      </c>
      <c r="G1559" t="s">
        <v>5758</v>
      </c>
      <c r="H1559" t="s">
        <v>4414</v>
      </c>
      <c r="K1559">
        <f t="shared" si="121"/>
        <v>0</v>
      </c>
      <c r="L1559">
        <f t="shared" si="122"/>
        <v>0</v>
      </c>
      <c r="M1559">
        <f t="shared" si="123"/>
        <v>0</v>
      </c>
      <c r="N1559">
        <f t="shared" si="124"/>
        <v>0</v>
      </c>
      <c r="O1559">
        <f t="shared" si="125"/>
        <v>0</v>
      </c>
    </row>
    <row r="1560" spans="1:15">
      <c r="A1560" t="s">
        <v>5759</v>
      </c>
      <c r="B1560" t="s">
        <v>5760</v>
      </c>
      <c r="C1560" t="s">
        <v>4414</v>
      </c>
      <c r="F1560" t="s">
        <v>5759</v>
      </c>
      <c r="G1560" t="s">
        <v>5760</v>
      </c>
      <c r="H1560" t="s">
        <v>4414</v>
      </c>
      <c r="K1560">
        <f t="shared" si="121"/>
        <v>0</v>
      </c>
      <c r="L1560">
        <f t="shared" si="122"/>
        <v>0</v>
      </c>
      <c r="M1560">
        <f t="shared" si="123"/>
        <v>0</v>
      </c>
      <c r="N1560">
        <f t="shared" si="124"/>
        <v>0</v>
      </c>
      <c r="O1560">
        <f t="shared" si="125"/>
        <v>0</v>
      </c>
    </row>
    <row r="1561" spans="1:15">
      <c r="A1561" t="s">
        <v>5761</v>
      </c>
      <c r="B1561" t="s">
        <v>5762</v>
      </c>
      <c r="C1561" t="s">
        <v>4414</v>
      </c>
      <c r="F1561" t="s">
        <v>5761</v>
      </c>
      <c r="G1561" t="s">
        <v>5762</v>
      </c>
      <c r="H1561" t="s">
        <v>4414</v>
      </c>
      <c r="K1561">
        <f t="shared" si="121"/>
        <v>0</v>
      </c>
      <c r="L1561">
        <f t="shared" si="122"/>
        <v>0</v>
      </c>
      <c r="M1561">
        <f t="shared" si="123"/>
        <v>0</v>
      </c>
      <c r="N1561">
        <f t="shared" si="124"/>
        <v>0</v>
      </c>
      <c r="O1561">
        <f t="shared" si="125"/>
        <v>0</v>
      </c>
    </row>
    <row r="1562" spans="1:15">
      <c r="A1562" t="s">
        <v>5763</v>
      </c>
      <c r="B1562" t="s">
        <v>5764</v>
      </c>
      <c r="C1562" t="s">
        <v>4414</v>
      </c>
      <c r="D1562" t="s">
        <v>5765</v>
      </c>
      <c r="F1562" t="s">
        <v>5763</v>
      </c>
      <c r="G1562" t="s">
        <v>5764</v>
      </c>
      <c r="H1562" t="s">
        <v>4414</v>
      </c>
      <c r="I1562" t="s">
        <v>5765</v>
      </c>
      <c r="K1562">
        <f t="shared" si="121"/>
        <v>0</v>
      </c>
      <c r="L1562">
        <f t="shared" si="122"/>
        <v>0</v>
      </c>
      <c r="M1562">
        <f t="shared" si="123"/>
        <v>0</v>
      </c>
      <c r="N1562">
        <f t="shared" si="124"/>
        <v>0</v>
      </c>
      <c r="O1562">
        <f t="shared" si="125"/>
        <v>0</v>
      </c>
    </row>
    <row r="1563" spans="1:15">
      <c r="A1563" t="s">
        <v>5766</v>
      </c>
      <c r="B1563" t="s">
        <v>5767</v>
      </c>
      <c r="C1563" t="s">
        <v>5768</v>
      </c>
      <c r="D1563" t="s">
        <v>5769</v>
      </c>
      <c r="E1563" t="s">
        <v>5770</v>
      </c>
      <c r="F1563" t="s">
        <v>5766</v>
      </c>
      <c r="G1563" t="s">
        <v>5767</v>
      </c>
      <c r="H1563" t="s">
        <v>5768</v>
      </c>
      <c r="I1563" t="s">
        <v>5769</v>
      </c>
      <c r="J1563" t="s">
        <v>5770</v>
      </c>
      <c r="K1563">
        <f t="shared" si="121"/>
        <v>0</v>
      </c>
      <c r="L1563">
        <f t="shared" si="122"/>
        <v>0</v>
      </c>
      <c r="M1563">
        <f t="shared" si="123"/>
        <v>0</v>
      </c>
      <c r="N1563">
        <f t="shared" si="124"/>
        <v>0</v>
      </c>
      <c r="O1563">
        <f t="shared" si="125"/>
        <v>0</v>
      </c>
    </row>
    <row r="1564" spans="1:15">
      <c r="A1564" t="s">
        <v>5771</v>
      </c>
      <c r="B1564" t="s">
        <v>5772</v>
      </c>
      <c r="C1564" t="s">
        <v>5768</v>
      </c>
      <c r="D1564" t="s">
        <v>5773</v>
      </c>
      <c r="E1564" t="s">
        <v>5770</v>
      </c>
      <c r="F1564" t="s">
        <v>5771</v>
      </c>
      <c r="G1564" t="s">
        <v>5772</v>
      </c>
      <c r="H1564" t="s">
        <v>5768</v>
      </c>
      <c r="I1564" t="s">
        <v>5773</v>
      </c>
      <c r="J1564" t="s">
        <v>5770</v>
      </c>
      <c r="K1564">
        <f t="shared" si="121"/>
        <v>0</v>
      </c>
      <c r="L1564">
        <f t="shared" si="122"/>
        <v>0</v>
      </c>
      <c r="M1564">
        <f t="shared" si="123"/>
        <v>0</v>
      </c>
      <c r="N1564">
        <f t="shared" si="124"/>
        <v>0</v>
      </c>
      <c r="O1564">
        <f t="shared" si="125"/>
        <v>0</v>
      </c>
    </row>
    <row r="1565" spans="1:15">
      <c r="A1565" t="s">
        <v>5774</v>
      </c>
      <c r="B1565" t="s">
        <v>6969</v>
      </c>
      <c r="C1565" t="s">
        <v>5768</v>
      </c>
      <c r="D1565" t="s">
        <v>6970</v>
      </c>
      <c r="E1565" t="s">
        <v>5770</v>
      </c>
      <c r="F1565" t="s">
        <v>5774</v>
      </c>
      <c r="G1565" t="s">
        <v>6970</v>
      </c>
      <c r="H1565" t="s">
        <v>5768</v>
      </c>
      <c r="I1565" t="s">
        <v>6970</v>
      </c>
      <c r="J1565" t="s">
        <v>5770</v>
      </c>
      <c r="K1565">
        <f t="shared" si="121"/>
        <v>0</v>
      </c>
      <c r="L1565">
        <f t="shared" si="122"/>
        <v>0</v>
      </c>
      <c r="M1565">
        <f t="shared" si="123"/>
        <v>0</v>
      </c>
      <c r="N1565">
        <f t="shared" si="124"/>
        <v>0</v>
      </c>
      <c r="O1565">
        <f t="shared" si="125"/>
        <v>0</v>
      </c>
    </row>
    <row r="1566" spans="1:15">
      <c r="A1566" t="s">
        <v>5777</v>
      </c>
      <c r="B1566" t="s">
        <v>5775</v>
      </c>
      <c r="C1566" t="s">
        <v>5768</v>
      </c>
      <c r="D1566" t="s">
        <v>5776</v>
      </c>
      <c r="E1566" t="s">
        <v>5780</v>
      </c>
      <c r="F1566" t="s">
        <v>5777</v>
      </c>
      <c r="G1566" t="s">
        <v>5775</v>
      </c>
      <c r="H1566" t="s">
        <v>5768</v>
      </c>
      <c r="I1566" t="s">
        <v>5776</v>
      </c>
      <c r="J1566" t="s">
        <v>5780</v>
      </c>
      <c r="K1566">
        <f t="shared" si="121"/>
        <v>0</v>
      </c>
      <c r="L1566">
        <f t="shared" si="122"/>
        <v>0</v>
      </c>
      <c r="M1566">
        <f t="shared" si="123"/>
        <v>0</v>
      </c>
      <c r="N1566">
        <f t="shared" si="124"/>
        <v>0</v>
      </c>
      <c r="O1566">
        <f t="shared" si="125"/>
        <v>0</v>
      </c>
    </row>
    <row r="1567" spans="1:15">
      <c r="A1567" t="s">
        <v>5781</v>
      </c>
      <c r="B1567" t="s">
        <v>5778</v>
      </c>
      <c r="C1567" t="s">
        <v>5768</v>
      </c>
      <c r="D1567" t="s">
        <v>5779</v>
      </c>
      <c r="E1567" t="s">
        <v>5784</v>
      </c>
      <c r="F1567" t="s">
        <v>5781</v>
      </c>
      <c r="G1567" t="s">
        <v>5778</v>
      </c>
      <c r="H1567" t="s">
        <v>5768</v>
      </c>
      <c r="I1567" t="s">
        <v>5779</v>
      </c>
      <c r="J1567" t="s">
        <v>5784</v>
      </c>
      <c r="K1567">
        <f t="shared" si="121"/>
        <v>0</v>
      </c>
      <c r="L1567">
        <f t="shared" si="122"/>
        <v>0</v>
      </c>
      <c r="M1567">
        <f t="shared" si="123"/>
        <v>0</v>
      </c>
      <c r="N1567">
        <f t="shared" si="124"/>
        <v>0</v>
      </c>
      <c r="O1567">
        <f t="shared" si="125"/>
        <v>0</v>
      </c>
    </row>
    <row r="1568" spans="1:15">
      <c r="A1568" t="s">
        <v>5785</v>
      </c>
      <c r="B1568" t="s">
        <v>5782</v>
      </c>
      <c r="C1568" t="s">
        <v>5768</v>
      </c>
      <c r="D1568" t="s">
        <v>5783</v>
      </c>
      <c r="E1568" t="s">
        <v>5770</v>
      </c>
      <c r="F1568" t="s">
        <v>5785</v>
      </c>
      <c r="G1568" t="s">
        <v>5782</v>
      </c>
      <c r="H1568" t="s">
        <v>5768</v>
      </c>
      <c r="I1568" t="s">
        <v>5783</v>
      </c>
      <c r="J1568" t="s">
        <v>5770</v>
      </c>
      <c r="K1568">
        <f t="shared" si="121"/>
        <v>0</v>
      </c>
      <c r="L1568">
        <f t="shared" si="122"/>
        <v>0</v>
      </c>
      <c r="M1568">
        <f t="shared" si="123"/>
        <v>0</v>
      </c>
      <c r="N1568">
        <f t="shared" si="124"/>
        <v>0</v>
      </c>
      <c r="O1568">
        <f t="shared" si="125"/>
        <v>0</v>
      </c>
    </row>
    <row r="1569" spans="1:15">
      <c r="A1569" t="s">
        <v>5788</v>
      </c>
      <c r="B1569" t="s">
        <v>5786</v>
      </c>
      <c r="C1569" t="s">
        <v>5768</v>
      </c>
      <c r="D1569" t="s">
        <v>5787</v>
      </c>
      <c r="E1569" t="s">
        <v>5770</v>
      </c>
      <c r="F1569" t="s">
        <v>5788</v>
      </c>
      <c r="G1569" t="s">
        <v>5786</v>
      </c>
      <c r="H1569" t="s">
        <v>5768</v>
      </c>
      <c r="I1569" t="s">
        <v>5787</v>
      </c>
      <c r="J1569" t="s">
        <v>5770</v>
      </c>
      <c r="K1569">
        <f t="shared" si="121"/>
        <v>0</v>
      </c>
      <c r="L1569">
        <f t="shared" si="122"/>
        <v>0</v>
      </c>
      <c r="M1569">
        <f t="shared" si="123"/>
        <v>0</v>
      </c>
      <c r="N1569">
        <f t="shared" si="124"/>
        <v>0</v>
      </c>
      <c r="O1569">
        <f t="shared" si="125"/>
        <v>0</v>
      </c>
    </row>
    <row r="1570" spans="1:15">
      <c r="A1570" t="s">
        <v>5791</v>
      </c>
      <c r="B1570" t="s">
        <v>5789</v>
      </c>
      <c r="C1570" t="s">
        <v>5768</v>
      </c>
      <c r="D1570" t="s">
        <v>5790</v>
      </c>
      <c r="E1570" t="s">
        <v>5770</v>
      </c>
      <c r="F1570" t="s">
        <v>5791</v>
      </c>
      <c r="G1570" t="s">
        <v>5789</v>
      </c>
      <c r="H1570" t="s">
        <v>5768</v>
      </c>
      <c r="I1570" t="s">
        <v>5790</v>
      </c>
      <c r="J1570" t="s">
        <v>5770</v>
      </c>
      <c r="K1570">
        <f t="shared" si="121"/>
        <v>0</v>
      </c>
      <c r="L1570">
        <f t="shared" si="122"/>
        <v>0</v>
      </c>
      <c r="M1570">
        <f t="shared" si="123"/>
        <v>0</v>
      </c>
      <c r="N1570">
        <f t="shared" si="124"/>
        <v>0</v>
      </c>
      <c r="O1570">
        <f t="shared" si="125"/>
        <v>0</v>
      </c>
    </row>
    <row r="1571" spans="1:15">
      <c r="A1571" t="s">
        <v>5794</v>
      </c>
      <c r="B1571" t="s">
        <v>5792</v>
      </c>
      <c r="C1571" t="s">
        <v>5768</v>
      </c>
      <c r="D1571" t="s">
        <v>5793</v>
      </c>
      <c r="E1571" t="s">
        <v>5770</v>
      </c>
      <c r="F1571" t="s">
        <v>5794</v>
      </c>
      <c r="G1571" t="s">
        <v>5792</v>
      </c>
      <c r="H1571" t="s">
        <v>5768</v>
      </c>
      <c r="I1571" t="s">
        <v>5793</v>
      </c>
      <c r="J1571" t="s">
        <v>5770</v>
      </c>
      <c r="K1571">
        <f t="shared" si="121"/>
        <v>0</v>
      </c>
      <c r="L1571">
        <f t="shared" si="122"/>
        <v>0</v>
      </c>
      <c r="M1571">
        <f t="shared" si="123"/>
        <v>0</v>
      </c>
      <c r="N1571">
        <f t="shared" si="124"/>
        <v>0</v>
      </c>
      <c r="O1571">
        <f t="shared" si="125"/>
        <v>0</v>
      </c>
    </row>
    <row r="1572" spans="1:15">
      <c r="A1572" t="s">
        <v>5797</v>
      </c>
      <c r="B1572" t="s">
        <v>5795</v>
      </c>
      <c r="C1572" t="s">
        <v>5768</v>
      </c>
      <c r="D1572" t="s">
        <v>5796</v>
      </c>
      <c r="E1572" t="s">
        <v>5770</v>
      </c>
      <c r="F1572" t="s">
        <v>5797</v>
      </c>
      <c r="G1572" t="s">
        <v>5795</v>
      </c>
      <c r="H1572" t="s">
        <v>5768</v>
      </c>
      <c r="I1572" t="s">
        <v>5796</v>
      </c>
      <c r="J1572" t="s">
        <v>5770</v>
      </c>
      <c r="K1572">
        <f t="shared" si="121"/>
        <v>0</v>
      </c>
      <c r="L1572">
        <f t="shared" si="122"/>
        <v>0</v>
      </c>
      <c r="M1572">
        <f t="shared" si="123"/>
        <v>0</v>
      </c>
      <c r="N1572">
        <f t="shared" si="124"/>
        <v>0</v>
      </c>
      <c r="O1572">
        <f t="shared" si="125"/>
        <v>0</v>
      </c>
    </row>
    <row r="1573" spans="1:15">
      <c r="A1573" t="s">
        <v>5800</v>
      </c>
      <c r="B1573" t="s">
        <v>5798</v>
      </c>
      <c r="C1573" t="s">
        <v>5768</v>
      </c>
      <c r="D1573" t="s">
        <v>5799</v>
      </c>
      <c r="E1573" t="s">
        <v>5770</v>
      </c>
      <c r="F1573" t="s">
        <v>5800</v>
      </c>
      <c r="G1573" t="s">
        <v>5798</v>
      </c>
      <c r="H1573" t="s">
        <v>5768</v>
      </c>
      <c r="I1573" t="s">
        <v>5799</v>
      </c>
      <c r="J1573" t="s">
        <v>5770</v>
      </c>
      <c r="K1573">
        <f t="shared" si="121"/>
        <v>0</v>
      </c>
      <c r="L1573">
        <f t="shared" si="122"/>
        <v>0</v>
      </c>
      <c r="M1573">
        <f t="shared" si="123"/>
        <v>0</v>
      </c>
      <c r="N1573">
        <f t="shared" si="124"/>
        <v>0</v>
      </c>
      <c r="O1573">
        <f t="shared" si="125"/>
        <v>0</v>
      </c>
    </row>
    <row r="1574" spans="1:15">
      <c r="A1574" t="s">
        <v>5803</v>
      </c>
      <c r="B1574" t="s">
        <v>5801</v>
      </c>
      <c r="C1574" t="s">
        <v>5768</v>
      </c>
      <c r="D1574" t="s">
        <v>5802</v>
      </c>
      <c r="E1574" t="s">
        <v>5770</v>
      </c>
      <c r="F1574" t="s">
        <v>5803</v>
      </c>
      <c r="G1574" t="s">
        <v>5801</v>
      </c>
      <c r="H1574" t="s">
        <v>5768</v>
      </c>
      <c r="I1574" t="s">
        <v>5802</v>
      </c>
      <c r="J1574" t="s">
        <v>5770</v>
      </c>
      <c r="K1574">
        <f t="shared" si="121"/>
        <v>0</v>
      </c>
      <c r="L1574">
        <f t="shared" si="122"/>
        <v>0</v>
      </c>
      <c r="M1574">
        <f t="shared" si="123"/>
        <v>0</v>
      </c>
      <c r="N1574">
        <f t="shared" si="124"/>
        <v>0</v>
      </c>
      <c r="O1574">
        <f t="shared" si="125"/>
        <v>0</v>
      </c>
    </row>
    <row r="1575" spans="1:15">
      <c r="A1575" t="s">
        <v>5806</v>
      </c>
      <c r="B1575" t="s">
        <v>5804</v>
      </c>
      <c r="C1575" t="s">
        <v>5768</v>
      </c>
      <c r="D1575" t="s">
        <v>5805</v>
      </c>
      <c r="E1575" t="s">
        <v>5770</v>
      </c>
      <c r="F1575" t="s">
        <v>5806</v>
      </c>
      <c r="G1575" t="s">
        <v>5804</v>
      </c>
      <c r="H1575" t="s">
        <v>5768</v>
      </c>
      <c r="I1575" t="s">
        <v>5805</v>
      </c>
      <c r="J1575" t="s">
        <v>5770</v>
      </c>
      <c r="K1575">
        <f t="shared" si="121"/>
        <v>0</v>
      </c>
      <c r="L1575">
        <f t="shared" si="122"/>
        <v>0</v>
      </c>
      <c r="M1575">
        <f t="shared" si="123"/>
        <v>0</v>
      </c>
      <c r="N1575">
        <f t="shared" si="124"/>
        <v>0</v>
      </c>
      <c r="O1575">
        <f t="shared" si="125"/>
        <v>0</v>
      </c>
    </row>
    <row r="1576" spans="1:15">
      <c r="A1576" t="s">
        <v>5809</v>
      </c>
      <c r="B1576" t="s">
        <v>5807</v>
      </c>
      <c r="C1576" t="s">
        <v>5768</v>
      </c>
      <c r="D1576" t="s">
        <v>5808</v>
      </c>
      <c r="E1576" t="s">
        <v>5770</v>
      </c>
      <c r="F1576" t="s">
        <v>5809</v>
      </c>
      <c r="G1576" t="s">
        <v>5807</v>
      </c>
      <c r="H1576" t="s">
        <v>5768</v>
      </c>
      <c r="I1576" t="s">
        <v>5808</v>
      </c>
      <c r="J1576" t="s">
        <v>5770</v>
      </c>
      <c r="K1576">
        <f t="shared" si="121"/>
        <v>0</v>
      </c>
      <c r="L1576">
        <f t="shared" si="122"/>
        <v>0</v>
      </c>
      <c r="M1576">
        <f t="shared" si="123"/>
        <v>0</v>
      </c>
      <c r="N1576">
        <f t="shared" si="124"/>
        <v>0</v>
      </c>
      <c r="O1576">
        <f t="shared" si="125"/>
        <v>0</v>
      </c>
    </row>
    <row r="1577" spans="1:15">
      <c r="A1577" t="s">
        <v>5812</v>
      </c>
      <c r="B1577" t="s">
        <v>5810</v>
      </c>
      <c r="C1577" t="s">
        <v>5768</v>
      </c>
      <c r="D1577" t="s">
        <v>5811</v>
      </c>
      <c r="E1577" t="s">
        <v>5770</v>
      </c>
      <c r="F1577" t="s">
        <v>5812</v>
      </c>
      <c r="G1577" t="s">
        <v>5810</v>
      </c>
      <c r="H1577" t="s">
        <v>5768</v>
      </c>
      <c r="I1577" t="s">
        <v>5811</v>
      </c>
      <c r="J1577" t="s">
        <v>5770</v>
      </c>
      <c r="K1577">
        <f t="shared" si="121"/>
        <v>0</v>
      </c>
      <c r="L1577">
        <f t="shared" si="122"/>
        <v>0</v>
      </c>
      <c r="M1577">
        <f t="shared" si="123"/>
        <v>0</v>
      </c>
      <c r="N1577">
        <f t="shared" si="124"/>
        <v>0</v>
      </c>
      <c r="O1577">
        <f t="shared" si="125"/>
        <v>0</v>
      </c>
    </row>
    <row r="1578" spans="1:15">
      <c r="A1578" t="s">
        <v>5815</v>
      </c>
      <c r="B1578" t="s">
        <v>5813</v>
      </c>
      <c r="C1578" t="s">
        <v>5768</v>
      </c>
      <c r="D1578" t="s">
        <v>5814</v>
      </c>
      <c r="E1578" t="s">
        <v>5770</v>
      </c>
      <c r="F1578" t="s">
        <v>5815</v>
      </c>
      <c r="G1578" t="s">
        <v>5813</v>
      </c>
      <c r="H1578" t="s">
        <v>5768</v>
      </c>
      <c r="I1578" t="s">
        <v>5814</v>
      </c>
      <c r="J1578" t="s">
        <v>5770</v>
      </c>
      <c r="K1578">
        <f t="shared" si="121"/>
        <v>0</v>
      </c>
      <c r="L1578">
        <f t="shared" si="122"/>
        <v>0</v>
      </c>
      <c r="M1578">
        <f t="shared" si="123"/>
        <v>0</v>
      </c>
      <c r="N1578">
        <f t="shared" si="124"/>
        <v>0</v>
      </c>
      <c r="O1578">
        <f t="shared" si="125"/>
        <v>0</v>
      </c>
    </row>
    <row r="1579" spans="1:15">
      <c r="A1579" t="s">
        <v>5818</v>
      </c>
      <c r="B1579" t="s">
        <v>5816</v>
      </c>
      <c r="C1579" t="s">
        <v>5768</v>
      </c>
      <c r="D1579" t="s">
        <v>5817</v>
      </c>
      <c r="E1579" t="s">
        <v>5770</v>
      </c>
      <c r="F1579" t="s">
        <v>5818</v>
      </c>
      <c r="G1579" t="s">
        <v>5816</v>
      </c>
      <c r="H1579" t="s">
        <v>5768</v>
      </c>
      <c r="I1579" t="s">
        <v>5817</v>
      </c>
      <c r="J1579" t="s">
        <v>5770</v>
      </c>
      <c r="K1579">
        <f t="shared" si="121"/>
        <v>0</v>
      </c>
      <c r="L1579">
        <f t="shared" si="122"/>
        <v>0</v>
      </c>
      <c r="M1579">
        <f t="shared" si="123"/>
        <v>0</v>
      </c>
      <c r="N1579">
        <f t="shared" si="124"/>
        <v>0</v>
      </c>
      <c r="O1579">
        <f t="shared" si="125"/>
        <v>0</v>
      </c>
    </row>
    <row r="1580" spans="1:15">
      <c r="A1580" t="s">
        <v>5821</v>
      </c>
      <c r="B1580" t="s">
        <v>5819</v>
      </c>
      <c r="C1580" t="s">
        <v>5768</v>
      </c>
      <c r="D1580" t="s">
        <v>5820</v>
      </c>
      <c r="E1580" t="s">
        <v>5770</v>
      </c>
      <c r="F1580" t="s">
        <v>5821</v>
      </c>
      <c r="G1580" t="s">
        <v>5819</v>
      </c>
      <c r="H1580" t="s">
        <v>5768</v>
      </c>
      <c r="I1580" t="s">
        <v>5820</v>
      </c>
      <c r="J1580" t="s">
        <v>5770</v>
      </c>
      <c r="K1580">
        <f t="shared" si="121"/>
        <v>0</v>
      </c>
      <c r="L1580">
        <f t="shared" si="122"/>
        <v>0</v>
      </c>
      <c r="M1580">
        <f t="shared" si="123"/>
        <v>0</v>
      </c>
      <c r="N1580">
        <f t="shared" si="124"/>
        <v>0</v>
      </c>
      <c r="O1580">
        <f t="shared" si="125"/>
        <v>0</v>
      </c>
    </row>
    <row r="1581" spans="1:15">
      <c r="A1581" t="s">
        <v>5823</v>
      </c>
      <c r="B1581" t="s">
        <v>5822</v>
      </c>
      <c r="C1581" t="s">
        <v>5768</v>
      </c>
      <c r="E1581" t="s">
        <v>5770</v>
      </c>
      <c r="F1581" t="s">
        <v>5823</v>
      </c>
      <c r="G1581" t="s">
        <v>5822</v>
      </c>
      <c r="H1581" t="s">
        <v>5768</v>
      </c>
      <c r="J1581" t="s">
        <v>5770</v>
      </c>
      <c r="K1581">
        <f t="shared" si="121"/>
        <v>0</v>
      </c>
      <c r="L1581">
        <f t="shared" si="122"/>
        <v>0</v>
      </c>
      <c r="M1581">
        <f t="shared" si="123"/>
        <v>0</v>
      </c>
      <c r="N1581">
        <f t="shared" si="124"/>
        <v>0</v>
      </c>
      <c r="O1581">
        <f t="shared" si="125"/>
        <v>0</v>
      </c>
    </row>
    <row r="1582" spans="1:15">
      <c r="A1582" t="s">
        <v>5826</v>
      </c>
      <c r="B1582" t="s">
        <v>5824</v>
      </c>
      <c r="C1582" t="s">
        <v>5768</v>
      </c>
      <c r="D1582" t="s">
        <v>5825</v>
      </c>
      <c r="E1582" t="s">
        <v>5770</v>
      </c>
      <c r="F1582" t="s">
        <v>5826</v>
      </c>
      <c r="G1582" t="s">
        <v>5824</v>
      </c>
      <c r="H1582" t="s">
        <v>5768</v>
      </c>
      <c r="I1582" t="s">
        <v>5825</v>
      </c>
      <c r="J1582" t="s">
        <v>5770</v>
      </c>
      <c r="K1582">
        <f t="shared" si="121"/>
        <v>0</v>
      </c>
      <c r="L1582">
        <f t="shared" si="122"/>
        <v>0</v>
      </c>
      <c r="M1582">
        <f t="shared" si="123"/>
        <v>0</v>
      </c>
      <c r="N1582">
        <f t="shared" si="124"/>
        <v>0</v>
      </c>
      <c r="O1582">
        <f t="shared" si="125"/>
        <v>0</v>
      </c>
    </row>
    <row r="1583" spans="1:15">
      <c r="A1583" t="s">
        <v>5829</v>
      </c>
      <c r="B1583" t="s">
        <v>5827</v>
      </c>
      <c r="C1583" t="s">
        <v>5768</v>
      </c>
      <c r="D1583" t="s">
        <v>5828</v>
      </c>
      <c r="E1583" t="s">
        <v>5770</v>
      </c>
      <c r="F1583" t="s">
        <v>5829</v>
      </c>
      <c r="G1583" t="s">
        <v>5827</v>
      </c>
      <c r="H1583" t="s">
        <v>5768</v>
      </c>
      <c r="I1583" t="s">
        <v>5828</v>
      </c>
      <c r="J1583" t="s">
        <v>5770</v>
      </c>
      <c r="K1583">
        <f t="shared" si="121"/>
        <v>0</v>
      </c>
      <c r="L1583">
        <f t="shared" si="122"/>
        <v>0</v>
      </c>
      <c r="M1583">
        <f t="shared" si="123"/>
        <v>0</v>
      </c>
      <c r="N1583">
        <f t="shared" si="124"/>
        <v>0</v>
      </c>
      <c r="O1583">
        <f t="shared" si="125"/>
        <v>0</v>
      </c>
    </row>
    <row r="1584" spans="1:15">
      <c r="A1584" t="s">
        <v>5832</v>
      </c>
      <c r="B1584" t="s">
        <v>5830</v>
      </c>
      <c r="C1584" t="s">
        <v>5768</v>
      </c>
      <c r="D1584" t="s">
        <v>5831</v>
      </c>
      <c r="E1584" t="s">
        <v>5770</v>
      </c>
      <c r="F1584" t="s">
        <v>5832</v>
      </c>
      <c r="G1584" t="s">
        <v>5830</v>
      </c>
      <c r="H1584" t="s">
        <v>5768</v>
      </c>
      <c r="I1584" t="s">
        <v>5831</v>
      </c>
      <c r="J1584" t="s">
        <v>5770</v>
      </c>
      <c r="K1584">
        <f t="shared" si="121"/>
        <v>0</v>
      </c>
      <c r="L1584">
        <f t="shared" si="122"/>
        <v>0</v>
      </c>
      <c r="M1584">
        <f t="shared" si="123"/>
        <v>0</v>
      </c>
      <c r="N1584">
        <f t="shared" si="124"/>
        <v>0</v>
      </c>
      <c r="O1584">
        <f t="shared" si="125"/>
        <v>0</v>
      </c>
    </row>
    <row r="1585" spans="1:15">
      <c r="A1585" t="s">
        <v>5834</v>
      </c>
      <c r="B1585" t="s">
        <v>5833</v>
      </c>
      <c r="C1585" t="s">
        <v>5768</v>
      </c>
      <c r="E1585" t="s">
        <v>5770</v>
      </c>
      <c r="F1585" t="s">
        <v>5834</v>
      </c>
      <c r="G1585" t="s">
        <v>5833</v>
      </c>
      <c r="H1585" t="s">
        <v>5768</v>
      </c>
      <c r="J1585" t="s">
        <v>5770</v>
      </c>
      <c r="K1585">
        <f t="shared" si="121"/>
        <v>0</v>
      </c>
      <c r="L1585">
        <f t="shared" si="122"/>
        <v>0</v>
      </c>
      <c r="M1585">
        <f t="shared" si="123"/>
        <v>0</v>
      </c>
      <c r="N1585">
        <f t="shared" si="124"/>
        <v>0</v>
      </c>
      <c r="O1585">
        <f t="shared" si="125"/>
        <v>0</v>
      </c>
    </row>
    <row r="1586" spans="1:15">
      <c r="A1586" t="s">
        <v>5836</v>
      </c>
      <c r="B1586" t="s">
        <v>5835</v>
      </c>
      <c r="C1586" t="s">
        <v>5768</v>
      </c>
      <c r="E1586" t="s">
        <v>5838</v>
      </c>
      <c r="F1586" t="s">
        <v>5836</v>
      </c>
      <c r="G1586" t="s">
        <v>5835</v>
      </c>
      <c r="H1586" t="s">
        <v>5768</v>
      </c>
      <c r="J1586" t="s">
        <v>5838</v>
      </c>
      <c r="K1586">
        <f t="shared" si="121"/>
        <v>0</v>
      </c>
      <c r="L1586">
        <f t="shared" si="122"/>
        <v>0</v>
      </c>
      <c r="M1586">
        <f t="shared" si="123"/>
        <v>0</v>
      </c>
      <c r="N1586">
        <f t="shared" si="124"/>
        <v>0</v>
      </c>
      <c r="O1586">
        <f t="shared" si="125"/>
        <v>0</v>
      </c>
    </row>
    <row r="1587" spans="1:15">
      <c r="A1587" t="s">
        <v>5839</v>
      </c>
      <c r="B1587" t="s">
        <v>5837</v>
      </c>
      <c r="C1587" t="s">
        <v>5768</v>
      </c>
      <c r="E1587" t="s">
        <v>5838</v>
      </c>
      <c r="F1587" t="s">
        <v>5839</v>
      </c>
      <c r="G1587" t="s">
        <v>5837</v>
      </c>
      <c r="H1587" t="s">
        <v>5768</v>
      </c>
      <c r="J1587" t="s">
        <v>5838</v>
      </c>
      <c r="K1587">
        <f t="shared" si="121"/>
        <v>0</v>
      </c>
      <c r="L1587">
        <f t="shared" si="122"/>
        <v>0</v>
      </c>
      <c r="M1587">
        <f t="shared" si="123"/>
        <v>0</v>
      </c>
      <c r="N1587">
        <f t="shared" si="124"/>
        <v>0</v>
      </c>
      <c r="O1587">
        <f t="shared" si="125"/>
        <v>0</v>
      </c>
    </row>
    <row r="1588" spans="1:15">
      <c r="A1588" t="s">
        <v>5841</v>
      </c>
      <c r="B1588" t="s">
        <v>5840</v>
      </c>
      <c r="C1588" t="s">
        <v>5768</v>
      </c>
      <c r="E1588" t="s">
        <v>5780</v>
      </c>
      <c r="F1588" t="s">
        <v>5841</v>
      </c>
      <c r="G1588" t="s">
        <v>5840</v>
      </c>
      <c r="H1588" t="s">
        <v>5768</v>
      </c>
      <c r="J1588" t="s">
        <v>5780</v>
      </c>
      <c r="K1588">
        <f t="shared" si="121"/>
        <v>0</v>
      </c>
      <c r="L1588">
        <f t="shared" si="122"/>
        <v>0</v>
      </c>
      <c r="M1588">
        <f t="shared" si="123"/>
        <v>0</v>
      </c>
      <c r="N1588">
        <f t="shared" si="124"/>
        <v>0</v>
      </c>
      <c r="O1588">
        <f t="shared" si="125"/>
        <v>0</v>
      </c>
    </row>
    <row r="1589" spans="1:15">
      <c r="A1589" t="s">
        <v>5844</v>
      </c>
      <c r="B1589" t="s">
        <v>5842</v>
      </c>
      <c r="C1589" t="s">
        <v>5768</v>
      </c>
      <c r="D1589" t="s">
        <v>5843</v>
      </c>
      <c r="E1589" t="s">
        <v>5770</v>
      </c>
      <c r="F1589" t="s">
        <v>5844</v>
      </c>
      <c r="G1589" t="s">
        <v>5842</v>
      </c>
      <c r="H1589" t="s">
        <v>5768</v>
      </c>
      <c r="I1589" t="s">
        <v>5843</v>
      </c>
      <c r="J1589" t="s">
        <v>5770</v>
      </c>
      <c r="K1589">
        <f t="shared" si="121"/>
        <v>0</v>
      </c>
      <c r="L1589">
        <f t="shared" si="122"/>
        <v>0</v>
      </c>
      <c r="M1589">
        <f t="shared" si="123"/>
        <v>0</v>
      </c>
      <c r="N1589">
        <f t="shared" si="124"/>
        <v>0</v>
      </c>
      <c r="O1589">
        <f t="shared" si="125"/>
        <v>0</v>
      </c>
    </row>
    <row r="1590" spans="1:15">
      <c r="A1590" t="s">
        <v>5847</v>
      </c>
      <c r="B1590" t="s">
        <v>5845</v>
      </c>
      <c r="C1590" t="s">
        <v>5768</v>
      </c>
      <c r="D1590" t="s">
        <v>5846</v>
      </c>
      <c r="E1590" t="s">
        <v>5849</v>
      </c>
      <c r="F1590" t="s">
        <v>5847</v>
      </c>
      <c r="G1590" t="s">
        <v>5845</v>
      </c>
      <c r="H1590" t="s">
        <v>5768</v>
      </c>
      <c r="I1590" t="s">
        <v>5846</v>
      </c>
      <c r="J1590" t="s">
        <v>5849</v>
      </c>
      <c r="K1590">
        <f t="shared" si="121"/>
        <v>0</v>
      </c>
      <c r="L1590">
        <f t="shared" si="122"/>
        <v>0</v>
      </c>
      <c r="M1590">
        <f t="shared" si="123"/>
        <v>0</v>
      </c>
      <c r="N1590">
        <f t="shared" si="124"/>
        <v>0</v>
      </c>
      <c r="O1590">
        <f t="shared" si="125"/>
        <v>0</v>
      </c>
    </row>
    <row r="1591" spans="1:15">
      <c r="A1591" t="s">
        <v>5850</v>
      </c>
      <c r="B1591" t="s">
        <v>5848</v>
      </c>
      <c r="C1591" t="s">
        <v>5768</v>
      </c>
      <c r="D1591" t="s">
        <v>5846</v>
      </c>
      <c r="E1591" t="s">
        <v>5849</v>
      </c>
      <c r="F1591" t="s">
        <v>5850</v>
      </c>
      <c r="G1591" t="s">
        <v>5848</v>
      </c>
      <c r="H1591" t="s">
        <v>5768</v>
      </c>
      <c r="I1591" t="s">
        <v>5846</v>
      </c>
      <c r="J1591" t="s">
        <v>5849</v>
      </c>
      <c r="K1591">
        <f t="shared" si="121"/>
        <v>0</v>
      </c>
      <c r="L1591">
        <f t="shared" si="122"/>
        <v>0</v>
      </c>
      <c r="M1591">
        <f t="shared" si="123"/>
        <v>0</v>
      </c>
      <c r="N1591">
        <f t="shared" si="124"/>
        <v>0</v>
      </c>
      <c r="O1591">
        <f t="shared" si="125"/>
        <v>0</v>
      </c>
    </row>
    <row r="1592" spans="1:15">
      <c r="A1592" t="s">
        <v>5852</v>
      </c>
      <c r="B1592" t="s">
        <v>5851</v>
      </c>
      <c r="C1592" t="s">
        <v>5768</v>
      </c>
      <c r="D1592" t="s">
        <v>5846</v>
      </c>
      <c r="E1592" t="s">
        <v>5849</v>
      </c>
      <c r="F1592" t="s">
        <v>5852</v>
      </c>
      <c r="G1592" t="s">
        <v>5851</v>
      </c>
      <c r="H1592" t="s">
        <v>5768</v>
      </c>
      <c r="I1592" t="s">
        <v>5846</v>
      </c>
      <c r="J1592" t="s">
        <v>5849</v>
      </c>
      <c r="K1592">
        <f t="shared" si="121"/>
        <v>0</v>
      </c>
      <c r="L1592">
        <f t="shared" si="122"/>
        <v>0</v>
      </c>
      <c r="M1592">
        <f t="shared" si="123"/>
        <v>0</v>
      </c>
      <c r="N1592">
        <f t="shared" si="124"/>
        <v>0</v>
      </c>
      <c r="O1592">
        <f t="shared" si="125"/>
        <v>0</v>
      </c>
    </row>
    <row r="1593" spans="1:15">
      <c r="A1593" t="s">
        <v>5854</v>
      </c>
      <c r="B1593" t="s">
        <v>5853</v>
      </c>
      <c r="C1593" t="s">
        <v>5768</v>
      </c>
      <c r="D1593" t="s">
        <v>5846</v>
      </c>
      <c r="E1593" t="s">
        <v>5849</v>
      </c>
      <c r="F1593" t="s">
        <v>5854</v>
      </c>
      <c r="G1593" t="s">
        <v>5853</v>
      </c>
      <c r="H1593" t="s">
        <v>5768</v>
      </c>
      <c r="I1593" t="s">
        <v>5846</v>
      </c>
      <c r="J1593" t="s">
        <v>5849</v>
      </c>
      <c r="K1593">
        <f t="shared" si="121"/>
        <v>0</v>
      </c>
      <c r="L1593">
        <f t="shared" si="122"/>
        <v>0</v>
      </c>
      <c r="M1593">
        <f t="shared" si="123"/>
        <v>0</v>
      </c>
      <c r="N1593">
        <f t="shared" si="124"/>
        <v>0</v>
      </c>
      <c r="O1593">
        <f t="shared" si="125"/>
        <v>0</v>
      </c>
    </row>
    <row r="1594" spans="1:15">
      <c r="A1594" t="s">
        <v>5856</v>
      </c>
      <c r="B1594" t="s">
        <v>5855</v>
      </c>
      <c r="C1594" t="s">
        <v>5768</v>
      </c>
      <c r="D1594" t="s">
        <v>5846</v>
      </c>
      <c r="E1594" t="s">
        <v>5849</v>
      </c>
      <c r="F1594" t="s">
        <v>5856</v>
      </c>
      <c r="G1594" t="s">
        <v>5855</v>
      </c>
      <c r="H1594" t="s">
        <v>5768</v>
      </c>
      <c r="I1594" t="s">
        <v>5846</v>
      </c>
      <c r="J1594" t="s">
        <v>5849</v>
      </c>
      <c r="K1594">
        <f t="shared" si="121"/>
        <v>0</v>
      </c>
      <c r="L1594">
        <f t="shared" si="122"/>
        <v>0</v>
      </c>
      <c r="M1594">
        <f t="shared" si="123"/>
        <v>0</v>
      </c>
      <c r="N1594">
        <f t="shared" si="124"/>
        <v>0</v>
      </c>
      <c r="O1594">
        <f t="shared" si="125"/>
        <v>0</v>
      </c>
    </row>
    <row r="1595" spans="1:15">
      <c r="A1595" t="s">
        <v>5858</v>
      </c>
      <c r="B1595" t="s">
        <v>5857</v>
      </c>
      <c r="C1595" t="s">
        <v>5768</v>
      </c>
      <c r="D1595" t="s">
        <v>5846</v>
      </c>
      <c r="E1595" t="s">
        <v>5849</v>
      </c>
      <c r="F1595" t="s">
        <v>5858</v>
      </c>
      <c r="G1595" t="s">
        <v>5857</v>
      </c>
      <c r="H1595" t="s">
        <v>5768</v>
      </c>
      <c r="I1595" t="s">
        <v>5846</v>
      </c>
      <c r="J1595" t="s">
        <v>5849</v>
      </c>
      <c r="K1595">
        <f t="shared" si="121"/>
        <v>0</v>
      </c>
      <c r="L1595">
        <f t="shared" si="122"/>
        <v>0</v>
      </c>
      <c r="M1595">
        <f t="shared" si="123"/>
        <v>0</v>
      </c>
      <c r="N1595">
        <f t="shared" si="124"/>
        <v>0</v>
      </c>
      <c r="O1595">
        <f t="shared" si="125"/>
        <v>0</v>
      </c>
    </row>
    <row r="1596" spans="1:15">
      <c r="A1596" t="s">
        <v>5860</v>
      </c>
      <c r="B1596" t="s">
        <v>5859</v>
      </c>
      <c r="C1596" t="s">
        <v>5768</v>
      </c>
      <c r="E1596" t="s">
        <v>5770</v>
      </c>
      <c r="F1596" t="s">
        <v>5860</v>
      </c>
      <c r="G1596" t="s">
        <v>5859</v>
      </c>
      <c r="H1596" t="s">
        <v>5768</v>
      </c>
      <c r="J1596" t="s">
        <v>5770</v>
      </c>
      <c r="K1596">
        <f t="shared" si="121"/>
        <v>0</v>
      </c>
      <c r="L1596">
        <f t="shared" si="122"/>
        <v>0</v>
      </c>
      <c r="M1596">
        <f t="shared" si="123"/>
        <v>0</v>
      </c>
      <c r="N1596">
        <f t="shared" si="124"/>
        <v>0</v>
      </c>
      <c r="O1596">
        <f t="shared" si="125"/>
        <v>0</v>
      </c>
    </row>
    <row r="1597" spans="1:15">
      <c r="A1597" t="s">
        <v>5862</v>
      </c>
      <c r="B1597" t="s">
        <v>5861</v>
      </c>
      <c r="C1597" t="s">
        <v>5768</v>
      </c>
      <c r="E1597" t="s">
        <v>5770</v>
      </c>
      <c r="F1597" t="s">
        <v>5862</v>
      </c>
      <c r="G1597" t="s">
        <v>5861</v>
      </c>
      <c r="H1597" t="s">
        <v>5768</v>
      </c>
      <c r="J1597" t="s">
        <v>5770</v>
      </c>
      <c r="K1597">
        <f t="shared" si="121"/>
        <v>0</v>
      </c>
      <c r="L1597">
        <f t="shared" si="122"/>
        <v>0</v>
      </c>
      <c r="M1597">
        <f t="shared" si="123"/>
        <v>0</v>
      </c>
      <c r="N1597">
        <f t="shared" si="124"/>
        <v>0</v>
      </c>
      <c r="O1597">
        <f t="shared" si="125"/>
        <v>0</v>
      </c>
    </row>
    <row r="1598" spans="1:15">
      <c r="A1598" t="s">
        <v>5865</v>
      </c>
      <c r="B1598" t="s">
        <v>5863</v>
      </c>
      <c r="C1598" t="s">
        <v>5768</v>
      </c>
      <c r="D1598" t="s">
        <v>5864</v>
      </c>
      <c r="E1598" t="s">
        <v>5867</v>
      </c>
      <c r="F1598" t="s">
        <v>5865</v>
      </c>
      <c r="G1598" t="s">
        <v>5863</v>
      </c>
      <c r="H1598" t="s">
        <v>5768</v>
      </c>
      <c r="I1598" t="s">
        <v>5864</v>
      </c>
      <c r="J1598" t="s">
        <v>5867</v>
      </c>
      <c r="K1598">
        <f t="shared" si="121"/>
        <v>0</v>
      </c>
      <c r="L1598">
        <f t="shared" si="122"/>
        <v>0</v>
      </c>
      <c r="M1598">
        <f t="shared" si="123"/>
        <v>0</v>
      </c>
      <c r="N1598">
        <f t="shared" si="124"/>
        <v>0</v>
      </c>
      <c r="O1598">
        <f t="shared" si="125"/>
        <v>0</v>
      </c>
    </row>
    <row r="1599" spans="1:15">
      <c r="A1599" t="s">
        <v>5868</v>
      </c>
      <c r="B1599" t="s">
        <v>5866</v>
      </c>
      <c r="C1599" t="s">
        <v>5768</v>
      </c>
      <c r="D1599" t="s">
        <v>5864</v>
      </c>
      <c r="E1599" t="s">
        <v>5867</v>
      </c>
      <c r="F1599" t="s">
        <v>5868</v>
      </c>
      <c r="G1599" t="s">
        <v>5866</v>
      </c>
      <c r="H1599" t="s">
        <v>5768</v>
      </c>
      <c r="I1599" t="s">
        <v>5864</v>
      </c>
      <c r="J1599" t="s">
        <v>5867</v>
      </c>
      <c r="K1599">
        <f t="shared" si="121"/>
        <v>0</v>
      </c>
      <c r="L1599">
        <f t="shared" si="122"/>
        <v>0</v>
      </c>
      <c r="M1599">
        <f t="shared" si="123"/>
        <v>0</v>
      </c>
      <c r="N1599">
        <f t="shared" si="124"/>
        <v>0</v>
      </c>
      <c r="O1599">
        <f t="shared" si="125"/>
        <v>0</v>
      </c>
    </row>
    <row r="1600" spans="1:15">
      <c r="A1600" t="s">
        <v>5870</v>
      </c>
      <c r="B1600" t="s">
        <v>5869</v>
      </c>
      <c r="C1600" t="s">
        <v>5768</v>
      </c>
      <c r="D1600" t="s">
        <v>5864</v>
      </c>
      <c r="E1600" t="s">
        <v>5867</v>
      </c>
      <c r="F1600" t="s">
        <v>5870</v>
      </c>
      <c r="G1600" t="s">
        <v>5869</v>
      </c>
      <c r="H1600" t="s">
        <v>5768</v>
      </c>
      <c r="I1600" t="s">
        <v>5864</v>
      </c>
      <c r="J1600" t="s">
        <v>5867</v>
      </c>
      <c r="K1600">
        <f t="shared" si="121"/>
        <v>0</v>
      </c>
      <c r="L1600">
        <f t="shared" si="122"/>
        <v>0</v>
      </c>
      <c r="M1600">
        <f t="shared" si="123"/>
        <v>0</v>
      </c>
      <c r="N1600">
        <f t="shared" si="124"/>
        <v>0</v>
      </c>
      <c r="O1600">
        <f t="shared" si="125"/>
        <v>0</v>
      </c>
    </row>
    <row r="1601" spans="1:15">
      <c r="A1601" t="s">
        <v>5872</v>
      </c>
      <c r="B1601" t="s">
        <v>5871</v>
      </c>
      <c r="C1601" t="s">
        <v>5768</v>
      </c>
      <c r="D1601" t="s">
        <v>5864</v>
      </c>
      <c r="E1601" t="s">
        <v>5867</v>
      </c>
      <c r="F1601" t="s">
        <v>5872</v>
      </c>
      <c r="G1601" t="s">
        <v>5871</v>
      </c>
      <c r="H1601" t="s">
        <v>5768</v>
      </c>
      <c r="I1601" t="s">
        <v>5864</v>
      </c>
      <c r="J1601" t="s">
        <v>5867</v>
      </c>
      <c r="K1601">
        <f t="shared" si="121"/>
        <v>0</v>
      </c>
      <c r="L1601">
        <f t="shared" si="122"/>
        <v>0</v>
      </c>
      <c r="M1601">
        <f t="shared" si="123"/>
        <v>0</v>
      </c>
      <c r="N1601">
        <f t="shared" si="124"/>
        <v>0</v>
      </c>
      <c r="O1601">
        <f t="shared" si="125"/>
        <v>0</v>
      </c>
    </row>
    <row r="1602" spans="1:15">
      <c r="A1602" t="s">
        <v>5874</v>
      </c>
      <c r="B1602" t="s">
        <v>5873</v>
      </c>
      <c r="C1602" t="s">
        <v>5768</v>
      </c>
      <c r="D1602" t="s">
        <v>5864</v>
      </c>
      <c r="E1602" t="s">
        <v>5876</v>
      </c>
      <c r="F1602" t="s">
        <v>5874</v>
      </c>
      <c r="G1602" t="s">
        <v>5873</v>
      </c>
      <c r="H1602" t="s">
        <v>5768</v>
      </c>
      <c r="I1602" t="s">
        <v>5864</v>
      </c>
      <c r="J1602" t="s">
        <v>5876</v>
      </c>
      <c r="K1602">
        <f t="shared" ref="K1602:K1665" si="126">IF(A1602&lt;&gt;F1602,1,0)</f>
        <v>0</v>
      </c>
      <c r="L1602">
        <f t="shared" ref="L1602:L1665" si="127">IF(B1602&lt;&gt;G1602,1,0)</f>
        <v>0</v>
      </c>
      <c r="M1602">
        <f t="shared" ref="M1602:M1665" si="128">IF(C1602&lt;&gt;H1602,1,0)</f>
        <v>0</v>
      </c>
      <c r="N1602">
        <f t="shared" ref="N1602:N1665" si="129">IF(D1602&lt;&gt;I1602,1,0)</f>
        <v>0</v>
      </c>
      <c r="O1602">
        <f t="shared" ref="O1602:O1665" si="130">IF(E1602&lt;&gt;J1602,1,0)</f>
        <v>0</v>
      </c>
    </row>
    <row r="1603" spans="1:15">
      <c r="A1603" t="s">
        <v>5877</v>
      </c>
      <c r="B1603" t="s">
        <v>5875</v>
      </c>
      <c r="C1603" t="s">
        <v>5768</v>
      </c>
      <c r="D1603" t="s">
        <v>5864</v>
      </c>
      <c r="E1603" t="s">
        <v>5876</v>
      </c>
      <c r="F1603" t="s">
        <v>5877</v>
      </c>
      <c r="G1603" t="s">
        <v>5875</v>
      </c>
      <c r="H1603" t="s">
        <v>5768</v>
      </c>
      <c r="I1603" t="s">
        <v>5864</v>
      </c>
      <c r="J1603" t="s">
        <v>5876</v>
      </c>
      <c r="K1603">
        <f t="shared" si="126"/>
        <v>0</v>
      </c>
      <c r="L1603">
        <f t="shared" si="127"/>
        <v>0</v>
      </c>
      <c r="M1603">
        <f t="shared" si="128"/>
        <v>0</v>
      </c>
      <c r="N1603">
        <f t="shared" si="129"/>
        <v>0</v>
      </c>
      <c r="O1603">
        <f t="shared" si="130"/>
        <v>0</v>
      </c>
    </row>
    <row r="1604" spans="1:15">
      <c r="A1604" t="s">
        <v>5879</v>
      </c>
      <c r="B1604" t="s">
        <v>5878</v>
      </c>
      <c r="C1604" t="s">
        <v>5768</v>
      </c>
      <c r="E1604" t="s">
        <v>5881</v>
      </c>
      <c r="F1604" t="s">
        <v>5879</v>
      </c>
      <c r="G1604" t="s">
        <v>5878</v>
      </c>
      <c r="H1604" t="s">
        <v>5768</v>
      </c>
      <c r="J1604" t="s">
        <v>5881</v>
      </c>
      <c r="K1604">
        <f t="shared" si="126"/>
        <v>0</v>
      </c>
      <c r="L1604">
        <f t="shared" si="127"/>
        <v>0</v>
      </c>
      <c r="M1604">
        <f t="shared" si="128"/>
        <v>0</v>
      </c>
      <c r="N1604">
        <f t="shared" si="129"/>
        <v>0</v>
      </c>
      <c r="O1604">
        <f t="shared" si="130"/>
        <v>0</v>
      </c>
    </row>
    <row r="1605" spans="1:15">
      <c r="A1605" t="s">
        <v>5882</v>
      </c>
      <c r="B1605" t="s">
        <v>5880</v>
      </c>
      <c r="C1605" t="s">
        <v>5768</v>
      </c>
      <c r="E1605" t="s">
        <v>5770</v>
      </c>
      <c r="F1605" t="s">
        <v>5882</v>
      </c>
      <c r="G1605" t="s">
        <v>5880</v>
      </c>
      <c r="H1605" t="s">
        <v>5768</v>
      </c>
      <c r="J1605" t="s">
        <v>5770</v>
      </c>
      <c r="K1605">
        <f t="shared" si="126"/>
        <v>0</v>
      </c>
      <c r="L1605">
        <f t="shared" si="127"/>
        <v>0</v>
      </c>
      <c r="M1605">
        <f t="shared" si="128"/>
        <v>0</v>
      </c>
      <c r="N1605">
        <f t="shared" si="129"/>
        <v>0</v>
      </c>
      <c r="O1605">
        <f t="shared" si="130"/>
        <v>0</v>
      </c>
    </row>
    <row r="1606" spans="1:15">
      <c r="A1606" t="s">
        <v>5884</v>
      </c>
      <c r="B1606" t="s">
        <v>5883</v>
      </c>
      <c r="C1606" t="s">
        <v>5768</v>
      </c>
      <c r="E1606" t="s">
        <v>5770</v>
      </c>
      <c r="F1606" t="s">
        <v>5884</v>
      </c>
      <c r="G1606" t="s">
        <v>5883</v>
      </c>
      <c r="H1606" t="s">
        <v>5768</v>
      </c>
      <c r="J1606" t="s">
        <v>5770</v>
      </c>
      <c r="K1606">
        <f t="shared" si="126"/>
        <v>0</v>
      </c>
      <c r="L1606">
        <f t="shared" si="127"/>
        <v>0</v>
      </c>
      <c r="M1606">
        <f t="shared" si="128"/>
        <v>0</v>
      </c>
      <c r="N1606">
        <f t="shared" si="129"/>
        <v>0</v>
      </c>
      <c r="O1606">
        <f t="shared" si="130"/>
        <v>0</v>
      </c>
    </row>
    <row r="1607" spans="1:15">
      <c r="A1607" t="s">
        <v>5886</v>
      </c>
      <c r="B1607" t="s">
        <v>5885</v>
      </c>
      <c r="C1607" t="s">
        <v>5768</v>
      </c>
      <c r="E1607" t="s">
        <v>5770</v>
      </c>
      <c r="F1607" t="s">
        <v>5886</v>
      </c>
      <c r="G1607" t="s">
        <v>5885</v>
      </c>
      <c r="H1607" t="s">
        <v>5768</v>
      </c>
      <c r="J1607" t="s">
        <v>5770</v>
      </c>
      <c r="K1607">
        <f t="shared" si="126"/>
        <v>0</v>
      </c>
      <c r="L1607">
        <f t="shared" si="127"/>
        <v>0</v>
      </c>
      <c r="M1607">
        <f t="shared" si="128"/>
        <v>0</v>
      </c>
      <c r="N1607">
        <f t="shared" si="129"/>
        <v>0</v>
      </c>
      <c r="O1607">
        <f t="shared" si="130"/>
        <v>0</v>
      </c>
    </row>
    <row r="1608" spans="1:15">
      <c r="A1608" t="s">
        <v>5888</v>
      </c>
      <c r="B1608" t="s">
        <v>5887</v>
      </c>
      <c r="C1608" t="s">
        <v>5768</v>
      </c>
      <c r="E1608" t="s">
        <v>5770</v>
      </c>
      <c r="F1608" t="s">
        <v>5888</v>
      </c>
      <c r="G1608" t="s">
        <v>5887</v>
      </c>
      <c r="H1608" t="s">
        <v>5768</v>
      </c>
      <c r="J1608" t="s">
        <v>5770</v>
      </c>
      <c r="K1608">
        <f t="shared" si="126"/>
        <v>0</v>
      </c>
      <c r="L1608">
        <f t="shared" si="127"/>
        <v>0</v>
      </c>
      <c r="M1608">
        <f t="shared" si="128"/>
        <v>0</v>
      </c>
      <c r="N1608">
        <f t="shared" si="129"/>
        <v>0</v>
      </c>
      <c r="O1608">
        <f t="shared" si="130"/>
        <v>0</v>
      </c>
    </row>
    <row r="1609" spans="1:15">
      <c r="A1609" t="s">
        <v>5890</v>
      </c>
      <c r="B1609" t="s">
        <v>5889</v>
      </c>
      <c r="C1609" t="s">
        <v>5768</v>
      </c>
      <c r="E1609" t="s">
        <v>5770</v>
      </c>
      <c r="F1609" t="s">
        <v>5890</v>
      </c>
      <c r="G1609" t="s">
        <v>5889</v>
      </c>
      <c r="H1609" t="s">
        <v>5768</v>
      </c>
      <c r="J1609" t="s">
        <v>5770</v>
      </c>
      <c r="K1609">
        <f t="shared" si="126"/>
        <v>0</v>
      </c>
      <c r="L1609">
        <f t="shared" si="127"/>
        <v>0</v>
      </c>
      <c r="M1609">
        <f t="shared" si="128"/>
        <v>0</v>
      </c>
      <c r="N1609">
        <f t="shared" si="129"/>
        <v>0</v>
      </c>
      <c r="O1609">
        <f t="shared" si="130"/>
        <v>0</v>
      </c>
    </row>
    <row r="1610" spans="1:15">
      <c r="A1610" t="s">
        <v>5892</v>
      </c>
      <c r="B1610" t="s">
        <v>5891</v>
      </c>
      <c r="C1610" t="s">
        <v>5768</v>
      </c>
      <c r="E1610" t="s">
        <v>5770</v>
      </c>
      <c r="F1610" t="s">
        <v>5892</v>
      </c>
      <c r="G1610" t="s">
        <v>5891</v>
      </c>
      <c r="H1610" t="s">
        <v>5768</v>
      </c>
      <c r="J1610" t="s">
        <v>5770</v>
      </c>
      <c r="K1610">
        <f t="shared" si="126"/>
        <v>0</v>
      </c>
      <c r="L1610">
        <f t="shared" si="127"/>
        <v>0</v>
      </c>
      <c r="M1610">
        <f t="shared" si="128"/>
        <v>0</v>
      </c>
      <c r="N1610">
        <f t="shared" si="129"/>
        <v>0</v>
      </c>
      <c r="O1610">
        <f t="shared" si="130"/>
        <v>0</v>
      </c>
    </row>
    <row r="1611" spans="1:15">
      <c r="A1611" t="s">
        <v>5894</v>
      </c>
      <c r="B1611" t="s">
        <v>5893</v>
      </c>
      <c r="C1611" t="s">
        <v>5768</v>
      </c>
      <c r="E1611" t="s">
        <v>5770</v>
      </c>
      <c r="F1611" t="s">
        <v>5894</v>
      </c>
      <c r="G1611" t="s">
        <v>5893</v>
      </c>
      <c r="H1611" t="s">
        <v>5768</v>
      </c>
      <c r="J1611" t="s">
        <v>5770</v>
      </c>
      <c r="K1611">
        <f t="shared" si="126"/>
        <v>0</v>
      </c>
      <c r="L1611">
        <f t="shared" si="127"/>
        <v>0</v>
      </c>
      <c r="M1611">
        <f t="shared" si="128"/>
        <v>0</v>
      </c>
      <c r="N1611">
        <f t="shared" si="129"/>
        <v>0</v>
      </c>
      <c r="O1611">
        <f t="shared" si="130"/>
        <v>0</v>
      </c>
    </row>
    <row r="1612" spans="1:15">
      <c r="A1612" t="s">
        <v>5896</v>
      </c>
      <c r="B1612" t="s">
        <v>5895</v>
      </c>
      <c r="C1612" t="s">
        <v>5768</v>
      </c>
      <c r="E1612" t="s">
        <v>5770</v>
      </c>
      <c r="F1612" t="s">
        <v>5896</v>
      </c>
      <c r="G1612" t="s">
        <v>5895</v>
      </c>
      <c r="H1612" t="s">
        <v>5768</v>
      </c>
      <c r="J1612" t="s">
        <v>5770</v>
      </c>
      <c r="K1612">
        <f t="shared" si="126"/>
        <v>0</v>
      </c>
      <c r="L1612">
        <f t="shared" si="127"/>
        <v>0</v>
      </c>
      <c r="M1612">
        <f t="shared" si="128"/>
        <v>0</v>
      </c>
      <c r="N1612">
        <f t="shared" si="129"/>
        <v>0</v>
      </c>
      <c r="O1612">
        <f t="shared" si="130"/>
        <v>0</v>
      </c>
    </row>
    <row r="1613" spans="1:15">
      <c r="A1613" t="s">
        <v>5898</v>
      </c>
      <c r="B1613" t="s">
        <v>5897</v>
      </c>
      <c r="C1613" t="s">
        <v>5768</v>
      </c>
      <c r="E1613" t="s">
        <v>5770</v>
      </c>
      <c r="F1613" t="s">
        <v>5898</v>
      </c>
      <c r="G1613" t="s">
        <v>5897</v>
      </c>
      <c r="H1613" t="s">
        <v>5768</v>
      </c>
      <c r="J1613" t="s">
        <v>5770</v>
      </c>
      <c r="K1613">
        <f t="shared" si="126"/>
        <v>0</v>
      </c>
      <c r="L1613">
        <f t="shared" si="127"/>
        <v>0</v>
      </c>
      <c r="M1613">
        <f t="shared" si="128"/>
        <v>0</v>
      </c>
      <c r="N1613">
        <f t="shared" si="129"/>
        <v>0</v>
      </c>
      <c r="O1613">
        <f t="shared" si="130"/>
        <v>0</v>
      </c>
    </row>
    <row r="1614" spans="1:15">
      <c r="A1614" t="s">
        <v>5900</v>
      </c>
      <c r="B1614" t="s">
        <v>5899</v>
      </c>
      <c r="C1614" t="s">
        <v>5768</v>
      </c>
      <c r="E1614" t="s">
        <v>5770</v>
      </c>
      <c r="F1614" t="s">
        <v>5900</v>
      </c>
      <c r="G1614" t="s">
        <v>5899</v>
      </c>
      <c r="H1614" t="s">
        <v>5768</v>
      </c>
      <c r="J1614" t="s">
        <v>5770</v>
      </c>
      <c r="K1614">
        <f t="shared" si="126"/>
        <v>0</v>
      </c>
      <c r="L1614">
        <f t="shared" si="127"/>
        <v>0</v>
      </c>
      <c r="M1614">
        <f t="shared" si="128"/>
        <v>0</v>
      </c>
      <c r="N1614">
        <f t="shared" si="129"/>
        <v>0</v>
      </c>
      <c r="O1614">
        <f t="shared" si="130"/>
        <v>0</v>
      </c>
    </row>
    <row r="1615" spans="1:15">
      <c r="A1615" t="s">
        <v>5902</v>
      </c>
      <c r="B1615" t="s">
        <v>5901</v>
      </c>
      <c r="C1615" t="s">
        <v>5768</v>
      </c>
      <c r="E1615" t="s">
        <v>5770</v>
      </c>
      <c r="F1615" t="s">
        <v>5902</v>
      </c>
      <c r="G1615" t="s">
        <v>5901</v>
      </c>
      <c r="H1615" t="s">
        <v>5768</v>
      </c>
      <c r="J1615" t="s">
        <v>5770</v>
      </c>
      <c r="K1615">
        <f t="shared" si="126"/>
        <v>0</v>
      </c>
      <c r="L1615">
        <f t="shared" si="127"/>
        <v>0</v>
      </c>
      <c r="M1615">
        <f t="shared" si="128"/>
        <v>0</v>
      </c>
      <c r="N1615">
        <f t="shared" si="129"/>
        <v>0</v>
      </c>
      <c r="O1615">
        <f t="shared" si="130"/>
        <v>0</v>
      </c>
    </row>
    <row r="1616" spans="1:15">
      <c r="A1616" t="s">
        <v>5904</v>
      </c>
      <c r="B1616" t="s">
        <v>5903</v>
      </c>
      <c r="C1616" t="s">
        <v>5768</v>
      </c>
      <c r="E1616" t="s">
        <v>5770</v>
      </c>
      <c r="F1616" t="s">
        <v>5904</v>
      </c>
      <c r="G1616" t="s">
        <v>5903</v>
      </c>
      <c r="H1616" t="s">
        <v>5768</v>
      </c>
      <c r="J1616" t="s">
        <v>5770</v>
      </c>
      <c r="K1616">
        <f t="shared" si="126"/>
        <v>0</v>
      </c>
      <c r="L1616">
        <f t="shared" si="127"/>
        <v>0</v>
      </c>
      <c r="M1616">
        <f t="shared" si="128"/>
        <v>0</v>
      </c>
      <c r="N1616">
        <f t="shared" si="129"/>
        <v>0</v>
      </c>
      <c r="O1616">
        <f t="shared" si="130"/>
        <v>0</v>
      </c>
    </row>
    <row r="1617" spans="1:15">
      <c r="A1617" t="s">
        <v>5906</v>
      </c>
      <c r="B1617" t="s">
        <v>5905</v>
      </c>
      <c r="C1617" t="s">
        <v>5768</v>
      </c>
      <c r="E1617" t="s">
        <v>5770</v>
      </c>
      <c r="F1617" t="s">
        <v>5906</v>
      </c>
      <c r="G1617" t="s">
        <v>5905</v>
      </c>
      <c r="H1617" t="s">
        <v>5768</v>
      </c>
      <c r="J1617" t="s">
        <v>5770</v>
      </c>
      <c r="K1617">
        <f t="shared" si="126"/>
        <v>0</v>
      </c>
      <c r="L1617">
        <f t="shared" si="127"/>
        <v>0</v>
      </c>
      <c r="M1617">
        <f t="shared" si="128"/>
        <v>0</v>
      </c>
      <c r="N1617">
        <f t="shared" si="129"/>
        <v>0</v>
      </c>
      <c r="O1617">
        <f t="shared" si="130"/>
        <v>0</v>
      </c>
    </row>
    <row r="1618" spans="1:15">
      <c r="A1618" t="s">
        <v>5908</v>
      </c>
      <c r="B1618" t="s">
        <v>5907</v>
      </c>
      <c r="C1618" t="s">
        <v>5768</v>
      </c>
      <c r="E1618" t="s">
        <v>5770</v>
      </c>
      <c r="F1618" t="s">
        <v>5908</v>
      </c>
      <c r="G1618" t="s">
        <v>5907</v>
      </c>
      <c r="H1618" t="s">
        <v>5768</v>
      </c>
      <c r="J1618" t="s">
        <v>5770</v>
      </c>
      <c r="K1618">
        <f t="shared" si="126"/>
        <v>0</v>
      </c>
      <c r="L1618">
        <f t="shared" si="127"/>
        <v>0</v>
      </c>
      <c r="M1618">
        <f t="shared" si="128"/>
        <v>0</v>
      </c>
      <c r="N1618">
        <f t="shared" si="129"/>
        <v>0</v>
      </c>
      <c r="O1618">
        <f t="shared" si="130"/>
        <v>0</v>
      </c>
    </row>
    <row r="1619" spans="1:15">
      <c r="A1619" t="s">
        <v>5910</v>
      </c>
      <c r="B1619" t="s">
        <v>5909</v>
      </c>
      <c r="C1619" t="s">
        <v>5768</v>
      </c>
      <c r="E1619" t="s">
        <v>5770</v>
      </c>
      <c r="F1619" t="s">
        <v>5910</v>
      </c>
      <c r="G1619" t="s">
        <v>5909</v>
      </c>
      <c r="H1619" t="s">
        <v>5768</v>
      </c>
      <c r="J1619" t="s">
        <v>5770</v>
      </c>
      <c r="K1619">
        <f t="shared" si="126"/>
        <v>0</v>
      </c>
      <c r="L1619">
        <f t="shared" si="127"/>
        <v>0</v>
      </c>
      <c r="M1619">
        <f t="shared" si="128"/>
        <v>0</v>
      </c>
      <c r="N1619">
        <f t="shared" si="129"/>
        <v>0</v>
      </c>
      <c r="O1619">
        <f t="shared" si="130"/>
        <v>0</v>
      </c>
    </row>
    <row r="1620" spans="1:15">
      <c r="A1620" t="s">
        <v>5913</v>
      </c>
      <c r="B1620" s="288" t="s">
        <v>7089</v>
      </c>
      <c r="C1620" t="s">
        <v>5768</v>
      </c>
      <c r="D1620" t="s">
        <v>5912</v>
      </c>
      <c r="E1620" t="s">
        <v>5770</v>
      </c>
      <c r="F1620" t="s">
        <v>5913</v>
      </c>
      <c r="G1620" s="288"/>
      <c r="H1620" t="s">
        <v>5768</v>
      </c>
      <c r="I1620" t="s">
        <v>5912</v>
      </c>
      <c r="J1620" t="s">
        <v>5770</v>
      </c>
      <c r="K1620">
        <f t="shared" si="126"/>
        <v>0</v>
      </c>
      <c r="L1620">
        <f>IF(B1620&lt;&gt;G1620,1,0)</f>
        <v>1</v>
      </c>
      <c r="M1620">
        <f t="shared" si="128"/>
        <v>0</v>
      </c>
      <c r="N1620">
        <f t="shared" si="129"/>
        <v>0</v>
      </c>
      <c r="O1620">
        <f t="shared" si="130"/>
        <v>0</v>
      </c>
    </row>
    <row r="1621" spans="1:15">
      <c r="A1621" t="s">
        <v>5916</v>
      </c>
      <c r="B1621" t="s">
        <v>5914</v>
      </c>
      <c r="C1621" t="s">
        <v>5768</v>
      </c>
      <c r="D1621" t="s">
        <v>5915</v>
      </c>
      <c r="E1621" t="s">
        <v>5770</v>
      </c>
      <c r="F1621" t="s">
        <v>5916</v>
      </c>
      <c r="G1621" t="s">
        <v>5914</v>
      </c>
      <c r="H1621" t="s">
        <v>5768</v>
      </c>
      <c r="I1621" t="s">
        <v>5915</v>
      </c>
      <c r="J1621" t="s">
        <v>5770</v>
      </c>
      <c r="K1621">
        <f t="shared" si="126"/>
        <v>0</v>
      </c>
      <c r="L1621">
        <f t="shared" si="127"/>
        <v>0</v>
      </c>
      <c r="M1621">
        <f t="shared" si="128"/>
        <v>0</v>
      </c>
      <c r="N1621">
        <f t="shared" si="129"/>
        <v>0</v>
      </c>
      <c r="O1621">
        <f t="shared" si="130"/>
        <v>0</v>
      </c>
    </row>
    <row r="1622" spans="1:15">
      <c r="A1622" t="s">
        <v>5919</v>
      </c>
      <c r="B1622" t="s">
        <v>5917</v>
      </c>
      <c r="C1622" t="s">
        <v>5768</v>
      </c>
      <c r="D1622" t="s">
        <v>5918</v>
      </c>
      <c r="E1622" t="s">
        <v>5770</v>
      </c>
      <c r="F1622" t="s">
        <v>5919</v>
      </c>
      <c r="G1622" t="s">
        <v>5917</v>
      </c>
      <c r="H1622" t="s">
        <v>5768</v>
      </c>
      <c r="I1622" t="s">
        <v>5918</v>
      </c>
      <c r="J1622" t="s">
        <v>5770</v>
      </c>
      <c r="K1622">
        <f t="shared" si="126"/>
        <v>0</v>
      </c>
      <c r="L1622">
        <f t="shared" si="127"/>
        <v>0</v>
      </c>
      <c r="M1622">
        <f t="shared" si="128"/>
        <v>0</v>
      </c>
      <c r="N1622">
        <f t="shared" si="129"/>
        <v>0</v>
      </c>
      <c r="O1622">
        <f t="shared" si="130"/>
        <v>0</v>
      </c>
    </row>
    <row r="1623" spans="1:15">
      <c r="A1623" t="s">
        <v>5922</v>
      </c>
      <c r="B1623" t="s">
        <v>5920</v>
      </c>
      <c r="C1623" t="s">
        <v>5768</v>
      </c>
      <c r="D1623" t="s">
        <v>5921</v>
      </c>
      <c r="E1623" t="s">
        <v>5770</v>
      </c>
      <c r="F1623" t="s">
        <v>5922</v>
      </c>
      <c r="G1623" t="s">
        <v>5920</v>
      </c>
      <c r="H1623" t="s">
        <v>5768</v>
      </c>
      <c r="I1623" t="s">
        <v>5921</v>
      </c>
      <c r="J1623" t="s">
        <v>5770</v>
      </c>
      <c r="K1623">
        <f t="shared" si="126"/>
        <v>0</v>
      </c>
      <c r="L1623">
        <f t="shared" si="127"/>
        <v>0</v>
      </c>
      <c r="M1623">
        <f t="shared" si="128"/>
        <v>0</v>
      </c>
      <c r="N1623">
        <f t="shared" si="129"/>
        <v>0</v>
      </c>
      <c r="O1623">
        <f t="shared" si="130"/>
        <v>0</v>
      </c>
    </row>
    <row r="1624" spans="1:15">
      <c r="A1624" t="s">
        <v>5925</v>
      </c>
      <c r="B1624" t="s">
        <v>5923</v>
      </c>
      <c r="C1624" t="s">
        <v>5768</v>
      </c>
      <c r="D1624" t="s">
        <v>5924</v>
      </c>
      <c r="E1624" t="s">
        <v>5927</v>
      </c>
      <c r="F1624" t="s">
        <v>5925</v>
      </c>
      <c r="G1624" t="s">
        <v>5923</v>
      </c>
      <c r="H1624" t="s">
        <v>5768</v>
      </c>
      <c r="I1624" t="s">
        <v>5924</v>
      </c>
      <c r="J1624" t="s">
        <v>5927</v>
      </c>
      <c r="K1624">
        <f t="shared" si="126"/>
        <v>0</v>
      </c>
      <c r="L1624">
        <f t="shared" si="127"/>
        <v>0</v>
      </c>
      <c r="M1624">
        <f t="shared" si="128"/>
        <v>0</v>
      </c>
      <c r="N1624">
        <f t="shared" si="129"/>
        <v>0</v>
      </c>
      <c r="O1624">
        <f t="shared" si="130"/>
        <v>0</v>
      </c>
    </row>
    <row r="1625" spans="1:15">
      <c r="A1625" t="s">
        <v>5928</v>
      </c>
      <c r="C1625" t="s">
        <v>5768</v>
      </c>
      <c r="D1625" t="s">
        <v>5926</v>
      </c>
      <c r="E1625" t="s">
        <v>5876</v>
      </c>
      <c r="F1625" t="s">
        <v>5928</v>
      </c>
      <c r="H1625" t="s">
        <v>5768</v>
      </c>
      <c r="I1625" t="s">
        <v>5926</v>
      </c>
      <c r="J1625" t="s">
        <v>5876</v>
      </c>
      <c r="K1625">
        <f t="shared" si="126"/>
        <v>0</v>
      </c>
      <c r="L1625">
        <f t="shared" si="127"/>
        <v>0</v>
      </c>
      <c r="M1625">
        <f t="shared" si="128"/>
        <v>0</v>
      </c>
      <c r="N1625">
        <f t="shared" si="129"/>
        <v>0</v>
      </c>
      <c r="O1625">
        <f t="shared" si="130"/>
        <v>0</v>
      </c>
    </row>
    <row r="1626" spans="1:15">
      <c r="A1626" t="s">
        <v>5930</v>
      </c>
      <c r="C1626" t="s">
        <v>5768</v>
      </c>
      <c r="D1626" t="s">
        <v>5929</v>
      </c>
      <c r="E1626" t="s">
        <v>5876</v>
      </c>
      <c r="F1626" t="s">
        <v>5930</v>
      </c>
      <c r="H1626" t="s">
        <v>5768</v>
      </c>
      <c r="I1626" t="s">
        <v>5929</v>
      </c>
      <c r="J1626" t="s">
        <v>5876</v>
      </c>
      <c r="K1626">
        <f t="shared" si="126"/>
        <v>0</v>
      </c>
      <c r="L1626">
        <f t="shared" si="127"/>
        <v>0</v>
      </c>
      <c r="M1626">
        <f t="shared" si="128"/>
        <v>0</v>
      </c>
      <c r="N1626">
        <f t="shared" si="129"/>
        <v>0</v>
      </c>
      <c r="O1626">
        <f t="shared" si="130"/>
        <v>0</v>
      </c>
    </row>
    <row r="1627" spans="1:15">
      <c r="A1627" t="s">
        <v>5932</v>
      </c>
      <c r="C1627" t="s">
        <v>5768</v>
      </c>
      <c r="D1627" t="s">
        <v>5931</v>
      </c>
      <c r="E1627" t="s">
        <v>5934</v>
      </c>
      <c r="F1627" t="s">
        <v>5932</v>
      </c>
      <c r="H1627" t="s">
        <v>5768</v>
      </c>
      <c r="I1627" t="s">
        <v>5931</v>
      </c>
      <c r="J1627" t="s">
        <v>5934</v>
      </c>
      <c r="K1627">
        <f t="shared" si="126"/>
        <v>0</v>
      </c>
      <c r="L1627">
        <f t="shared" si="127"/>
        <v>0</v>
      </c>
      <c r="M1627">
        <f t="shared" si="128"/>
        <v>0</v>
      </c>
      <c r="N1627">
        <f t="shared" si="129"/>
        <v>0</v>
      </c>
      <c r="O1627">
        <f t="shared" si="130"/>
        <v>0</v>
      </c>
    </row>
    <row r="1628" spans="1:15">
      <c r="A1628" t="s">
        <v>5935</v>
      </c>
      <c r="C1628" t="s">
        <v>5768</v>
      </c>
      <c r="D1628" t="s">
        <v>5933</v>
      </c>
      <c r="E1628" t="s">
        <v>5934</v>
      </c>
      <c r="F1628" t="s">
        <v>5935</v>
      </c>
      <c r="H1628" t="s">
        <v>5768</v>
      </c>
      <c r="I1628" t="s">
        <v>5933</v>
      </c>
      <c r="J1628" t="s">
        <v>5934</v>
      </c>
      <c r="K1628">
        <f t="shared" si="126"/>
        <v>0</v>
      </c>
      <c r="L1628">
        <f t="shared" si="127"/>
        <v>0</v>
      </c>
      <c r="M1628">
        <f t="shared" si="128"/>
        <v>0</v>
      </c>
      <c r="N1628">
        <f t="shared" si="129"/>
        <v>0</v>
      </c>
      <c r="O1628">
        <f t="shared" si="130"/>
        <v>0</v>
      </c>
    </row>
    <row r="1629" spans="1:15">
      <c r="A1629" t="s">
        <v>5937</v>
      </c>
      <c r="C1629" t="s">
        <v>5768</v>
      </c>
      <c r="D1629" t="s">
        <v>5936</v>
      </c>
      <c r="E1629" t="s">
        <v>5770</v>
      </c>
      <c r="F1629" t="s">
        <v>5937</v>
      </c>
      <c r="H1629" t="s">
        <v>5768</v>
      </c>
      <c r="I1629" t="s">
        <v>5936</v>
      </c>
      <c r="J1629" t="s">
        <v>5770</v>
      </c>
      <c r="K1629">
        <f t="shared" si="126"/>
        <v>0</v>
      </c>
      <c r="L1629">
        <f t="shared" si="127"/>
        <v>0</v>
      </c>
      <c r="M1629">
        <f t="shared" si="128"/>
        <v>0</v>
      </c>
      <c r="N1629">
        <f t="shared" si="129"/>
        <v>0</v>
      </c>
      <c r="O1629">
        <f t="shared" si="130"/>
        <v>0</v>
      </c>
    </row>
    <row r="1630" spans="1:15">
      <c r="A1630" t="s">
        <v>5939</v>
      </c>
      <c r="C1630" t="s">
        <v>5768</v>
      </c>
      <c r="D1630" t="s">
        <v>5938</v>
      </c>
      <c r="E1630" t="s">
        <v>5770</v>
      </c>
      <c r="F1630" t="s">
        <v>5939</v>
      </c>
      <c r="H1630" t="s">
        <v>5768</v>
      </c>
      <c r="I1630" t="s">
        <v>5938</v>
      </c>
      <c r="J1630" t="s">
        <v>5770</v>
      </c>
      <c r="K1630">
        <f t="shared" si="126"/>
        <v>0</v>
      </c>
      <c r="L1630">
        <f t="shared" si="127"/>
        <v>0</v>
      </c>
      <c r="M1630">
        <f t="shared" si="128"/>
        <v>0</v>
      </c>
      <c r="N1630">
        <f t="shared" si="129"/>
        <v>0</v>
      </c>
      <c r="O1630">
        <f t="shared" si="130"/>
        <v>0</v>
      </c>
    </row>
    <row r="1631" spans="1:15">
      <c r="A1631" t="s">
        <v>5941</v>
      </c>
      <c r="C1631" t="s">
        <v>5768</v>
      </c>
      <c r="D1631" t="s">
        <v>5940</v>
      </c>
      <c r="E1631" t="s">
        <v>5770</v>
      </c>
      <c r="F1631" t="s">
        <v>5941</v>
      </c>
      <c r="H1631" t="s">
        <v>5768</v>
      </c>
      <c r="I1631" t="s">
        <v>5940</v>
      </c>
      <c r="J1631" t="s">
        <v>5770</v>
      </c>
      <c r="K1631">
        <f t="shared" si="126"/>
        <v>0</v>
      </c>
      <c r="L1631">
        <f t="shared" si="127"/>
        <v>0</v>
      </c>
      <c r="M1631">
        <f t="shared" si="128"/>
        <v>0</v>
      </c>
      <c r="N1631">
        <f t="shared" si="129"/>
        <v>0</v>
      </c>
      <c r="O1631">
        <f t="shared" si="130"/>
        <v>0</v>
      </c>
    </row>
    <row r="1632" spans="1:15">
      <c r="A1632" t="s">
        <v>5943</v>
      </c>
      <c r="C1632" t="s">
        <v>5768</v>
      </c>
      <c r="D1632" t="s">
        <v>5942</v>
      </c>
      <c r="E1632" t="s">
        <v>5770</v>
      </c>
      <c r="F1632" t="s">
        <v>5943</v>
      </c>
      <c r="H1632" t="s">
        <v>5768</v>
      </c>
      <c r="I1632" t="s">
        <v>5942</v>
      </c>
      <c r="J1632" t="s">
        <v>5770</v>
      </c>
      <c r="K1632">
        <f t="shared" si="126"/>
        <v>0</v>
      </c>
      <c r="L1632">
        <f t="shared" si="127"/>
        <v>0</v>
      </c>
      <c r="M1632">
        <f t="shared" si="128"/>
        <v>0</v>
      </c>
      <c r="N1632">
        <f t="shared" si="129"/>
        <v>0</v>
      </c>
      <c r="O1632">
        <f t="shared" si="130"/>
        <v>0</v>
      </c>
    </row>
    <row r="1633" spans="1:15">
      <c r="A1633" t="s">
        <v>5945</v>
      </c>
      <c r="C1633" t="s">
        <v>5768</v>
      </c>
      <c r="D1633" t="s">
        <v>5944</v>
      </c>
      <c r="E1633" t="s">
        <v>5770</v>
      </c>
      <c r="F1633" t="s">
        <v>5945</v>
      </c>
      <c r="H1633" t="s">
        <v>5768</v>
      </c>
      <c r="I1633" t="s">
        <v>5944</v>
      </c>
      <c r="J1633" t="s">
        <v>5770</v>
      </c>
      <c r="K1633">
        <f t="shared" si="126"/>
        <v>0</v>
      </c>
      <c r="L1633">
        <f t="shared" si="127"/>
        <v>0</v>
      </c>
      <c r="M1633">
        <f t="shared" si="128"/>
        <v>0</v>
      </c>
      <c r="N1633">
        <f t="shared" si="129"/>
        <v>0</v>
      </c>
      <c r="O1633">
        <f t="shared" si="130"/>
        <v>0</v>
      </c>
    </row>
    <row r="1634" spans="1:15">
      <c r="A1634" t="s">
        <v>5947</v>
      </c>
      <c r="C1634" t="s">
        <v>5768</v>
      </c>
      <c r="D1634" t="s">
        <v>5946</v>
      </c>
      <c r="E1634" t="s">
        <v>5770</v>
      </c>
      <c r="F1634" t="s">
        <v>5947</v>
      </c>
      <c r="H1634" t="s">
        <v>5768</v>
      </c>
      <c r="I1634" t="s">
        <v>5946</v>
      </c>
      <c r="J1634" t="s">
        <v>5770</v>
      </c>
      <c r="K1634">
        <f t="shared" si="126"/>
        <v>0</v>
      </c>
      <c r="L1634">
        <f t="shared" si="127"/>
        <v>0</v>
      </c>
      <c r="M1634">
        <f t="shared" si="128"/>
        <v>0</v>
      </c>
      <c r="N1634">
        <f t="shared" si="129"/>
        <v>0</v>
      </c>
      <c r="O1634">
        <f t="shared" si="130"/>
        <v>0</v>
      </c>
    </row>
    <row r="1635" spans="1:15">
      <c r="A1635" t="s">
        <v>5949</v>
      </c>
      <c r="C1635" t="s">
        <v>5768</v>
      </c>
      <c r="D1635" t="s">
        <v>5948</v>
      </c>
      <c r="E1635" t="s">
        <v>5770</v>
      </c>
      <c r="F1635" t="s">
        <v>5949</v>
      </c>
      <c r="H1635" t="s">
        <v>5768</v>
      </c>
      <c r="I1635" t="s">
        <v>5948</v>
      </c>
      <c r="J1635" t="s">
        <v>5770</v>
      </c>
      <c r="K1635">
        <f t="shared" si="126"/>
        <v>0</v>
      </c>
      <c r="L1635">
        <f t="shared" si="127"/>
        <v>0</v>
      </c>
      <c r="M1635">
        <f t="shared" si="128"/>
        <v>0</v>
      </c>
      <c r="N1635">
        <f t="shared" si="129"/>
        <v>0</v>
      </c>
      <c r="O1635">
        <f t="shared" si="130"/>
        <v>0</v>
      </c>
    </row>
    <row r="1636" spans="1:15">
      <c r="A1636" t="s">
        <v>5951</v>
      </c>
      <c r="C1636" t="s">
        <v>5768</v>
      </c>
      <c r="D1636" t="s">
        <v>5950</v>
      </c>
      <c r="E1636" t="s">
        <v>5770</v>
      </c>
      <c r="F1636" t="s">
        <v>5951</v>
      </c>
      <c r="H1636" t="s">
        <v>5768</v>
      </c>
      <c r="I1636" t="s">
        <v>5950</v>
      </c>
      <c r="J1636" t="s">
        <v>5770</v>
      </c>
      <c r="K1636">
        <f t="shared" si="126"/>
        <v>0</v>
      </c>
      <c r="L1636">
        <f t="shared" si="127"/>
        <v>0</v>
      </c>
      <c r="M1636">
        <f t="shared" si="128"/>
        <v>0</v>
      </c>
      <c r="N1636">
        <f t="shared" si="129"/>
        <v>0</v>
      </c>
      <c r="O1636">
        <f t="shared" si="130"/>
        <v>0</v>
      </c>
    </row>
    <row r="1637" spans="1:15">
      <c r="A1637" t="s">
        <v>5953</v>
      </c>
      <c r="C1637" t="s">
        <v>5768</v>
      </c>
      <c r="D1637" t="s">
        <v>5952</v>
      </c>
      <c r="E1637" t="s">
        <v>5770</v>
      </c>
      <c r="F1637" t="s">
        <v>5953</v>
      </c>
      <c r="H1637" t="s">
        <v>5768</v>
      </c>
      <c r="I1637" t="s">
        <v>5952</v>
      </c>
      <c r="J1637" t="s">
        <v>5770</v>
      </c>
      <c r="K1637">
        <f t="shared" si="126"/>
        <v>0</v>
      </c>
      <c r="L1637">
        <f t="shared" si="127"/>
        <v>0</v>
      </c>
      <c r="M1637">
        <f t="shared" si="128"/>
        <v>0</v>
      </c>
      <c r="N1637">
        <f t="shared" si="129"/>
        <v>0</v>
      </c>
      <c r="O1637">
        <f t="shared" si="130"/>
        <v>0</v>
      </c>
    </row>
    <row r="1638" spans="1:15">
      <c r="A1638" t="s">
        <v>5955</v>
      </c>
      <c r="C1638" t="s">
        <v>5768</v>
      </c>
      <c r="D1638" t="s">
        <v>5954</v>
      </c>
      <c r="E1638" t="s">
        <v>5770</v>
      </c>
      <c r="F1638" t="s">
        <v>5955</v>
      </c>
      <c r="H1638" t="s">
        <v>5768</v>
      </c>
      <c r="I1638" t="s">
        <v>5954</v>
      </c>
      <c r="J1638" t="s">
        <v>5770</v>
      </c>
      <c r="K1638">
        <f t="shared" si="126"/>
        <v>0</v>
      </c>
      <c r="L1638">
        <f t="shared" si="127"/>
        <v>0</v>
      </c>
      <c r="M1638">
        <f t="shared" si="128"/>
        <v>0</v>
      </c>
      <c r="N1638">
        <f t="shared" si="129"/>
        <v>0</v>
      </c>
      <c r="O1638">
        <f t="shared" si="130"/>
        <v>0</v>
      </c>
    </row>
    <row r="1639" spans="1:15">
      <c r="A1639" t="s">
        <v>5957</v>
      </c>
      <c r="C1639" t="s">
        <v>5768</v>
      </c>
      <c r="D1639" t="s">
        <v>5956</v>
      </c>
      <c r="E1639" t="s">
        <v>5770</v>
      </c>
      <c r="F1639" t="s">
        <v>5957</v>
      </c>
      <c r="H1639" t="s">
        <v>5768</v>
      </c>
      <c r="I1639" t="s">
        <v>5956</v>
      </c>
      <c r="J1639" t="s">
        <v>5770</v>
      </c>
      <c r="K1639">
        <f t="shared" si="126"/>
        <v>0</v>
      </c>
      <c r="L1639">
        <f t="shared" si="127"/>
        <v>0</v>
      </c>
      <c r="M1639">
        <f t="shared" si="128"/>
        <v>0</v>
      </c>
      <c r="N1639">
        <f t="shared" si="129"/>
        <v>0</v>
      </c>
      <c r="O1639">
        <f t="shared" si="130"/>
        <v>0</v>
      </c>
    </row>
    <row r="1640" spans="1:15">
      <c r="A1640" t="s">
        <v>5959</v>
      </c>
      <c r="C1640" t="s">
        <v>5768</v>
      </c>
      <c r="D1640" t="s">
        <v>5958</v>
      </c>
      <c r="E1640" t="s">
        <v>5770</v>
      </c>
      <c r="F1640" t="s">
        <v>5959</v>
      </c>
      <c r="H1640" t="s">
        <v>5768</v>
      </c>
      <c r="I1640" t="s">
        <v>5958</v>
      </c>
      <c r="J1640" t="s">
        <v>5770</v>
      </c>
      <c r="K1640">
        <f t="shared" si="126"/>
        <v>0</v>
      </c>
      <c r="L1640">
        <f t="shared" si="127"/>
        <v>0</v>
      </c>
      <c r="M1640">
        <f t="shared" si="128"/>
        <v>0</v>
      </c>
      <c r="N1640">
        <f t="shared" si="129"/>
        <v>0</v>
      </c>
      <c r="O1640">
        <f t="shared" si="130"/>
        <v>0</v>
      </c>
    </row>
    <row r="1641" spans="1:15">
      <c r="A1641" t="s">
        <v>5961</v>
      </c>
      <c r="C1641" t="s">
        <v>5768</v>
      </c>
      <c r="D1641" t="s">
        <v>5960</v>
      </c>
      <c r="E1641" t="s">
        <v>5770</v>
      </c>
      <c r="F1641" t="s">
        <v>5961</v>
      </c>
      <c r="H1641" t="s">
        <v>5768</v>
      </c>
      <c r="I1641" t="s">
        <v>5960</v>
      </c>
      <c r="J1641" t="s">
        <v>5770</v>
      </c>
      <c r="K1641">
        <f t="shared" si="126"/>
        <v>0</v>
      </c>
      <c r="L1641">
        <f t="shared" si="127"/>
        <v>0</v>
      </c>
      <c r="M1641">
        <f t="shared" si="128"/>
        <v>0</v>
      </c>
      <c r="N1641">
        <f t="shared" si="129"/>
        <v>0</v>
      </c>
      <c r="O1641">
        <f t="shared" si="130"/>
        <v>0</v>
      </c>
    </row>
    <row r="1642" spans="1:15">
      <c r="A1642" t="s">
        <v>5963</v>
      </c>
      <c r="C1642" t="s">
        <v>5768</v>
      </c>
      <c r="D1642" t="s">
        <v>5962</v>
      </c>
      <c r="E1642" t="s">
        <v>5770</v>
      </c>
      <c r="F1642" t="s">
        <v>5963</v>
      </c>
      <c r="H1642" t="s">
        <v>5768</v>
      </c>
      <c r="I1642" t="s">
        <v>5962</v>
      </c>
      <c r="J1642" t="s">
        <v>5770</v>
      </c>
      <c r="K1642">
        <f t="shared" si="126"/>
        <v>0</v>
      </c>
      <c r="L1642">
        <f t="shared" si="127"/>
        <v>0</v>
      </c>
      <c r="M1642">
        <f t="shared" si="128"/>
        <v>0</v>
      </c>
      <c r="N1642">
        <f t="shared" si="129"/>
        <v>0</v>
      </c>
      <c r="O1642">
        <f t="shared" si="130"/>
        <v>0</v>
      </c>
    </row>
    <row r="1643" spans="1:15">
      <c r="A1643" t="s">
        <v>5965</v>
      </c>
      <c r="C1643" t="s">
        <v>5768</v>
      </c>
      <c r="D1643" t="s">
        <v>5964</v>
      </c>
      <c r="E1643" t="s">
        <v>5770</v>
      </c>
      <c r="F1643" t="s">
        <v>5965</v>
      </c>
      <c r="H1643" t="s">
        <v>5768</v>
      </c>
      <c r="I1643" t="s">
        <v>5964</v>
      </c>
      <c r="J1643" t="s">
        <v>5770</v>
      </c>
      <c r="K1643">
        <f t="shared" si="126"/>
        <v>0</v>
      </c>
      <c r="L1643">
        <f t="shared" si="127"/>
        <v>0</v>
      </c>
      <c r="M1643">
        <f t="shared" si="128"/>
        <v>0</v>
      </c>
      <c r="N1643">
        <f t="shared" si="129"/>
        <v>0</v>
      </c>
      <c r="O1643">
        <f t="shared" si="130"/>
        <v>0</v>
      </c>
    </row>
    <row r="1644" spans="1:15">
      <c r="A1644" t="s">
        <v>5967</v>
      </c>
      <c r="C1644" t="s">
        <v>5768</v>
      </c>
      <c r="D1644" t="s">
        <v>5966</v>
      </c>
      <c r="E1644" t="s">
        <v>5770</v>
      </c>
      <c r="F1644" t="s">
        <v>5967</v>
      </c>
      <c r="H1644" t="s">
        <v>5768</v>
      </c>
      <c r="I1644" t="s">
        <v>5966</v>
      </c>
      <c r="J1644" t="s">
        <v>5770</v>
      </c>
      <c r="K1644">
        <f t="shared" si="126"/>
        <v>0</v>
      </c>
      <c r="L1644">
        <f t="shared" si="127"/>
        <v>0</v>
      </c>
      <c r="M1644">
        <f t="shared" si="128"/>
        <v>0</v>
      </c>
      <c r="N1644">
        <f t="shared" si="129"/>
        <v>0</v>
      </c>
      <c r="O1644">
        <f t="shared" si="130"/>
        <v>0</v>
      </c>
    </row>
    <row r="1645" spans="1:15">
      <c r="A1645" t="s">
        <v>5969</v>
      </c>
      <c r="C1645" t="s">
        <v>5768</v>
      </c>
      <c r="D1645" t="s">
        <v>5968</v>
      </c>
      <c r="E1645" t="s">
        <v>5770</v>
      </c>
      <c r="F1645" t="s">
        <v>5969</v>
      </c>
      <c r="H1645" t="s">
        <v>5768</v>
      </c>
      <c r="I1645" t="s">
        <v>5968</v>
      </c>
      <c r="J1645" t="s">
        <v>5770</v>
      </c>
      <c r="K1645">
        <f t="shared" si="126"/>
        <v>0</v>
      </c>
      <c r="L1645">
        <f t="shared" si="127"/>
        <v>0</v>
      </c>
      <c r="M1645">
        <f t="shared" si="128"/>
        <v>0</v>
      </c>
      <c r="N1645">
        <f t="shared" si="129"/>
        <v>0</v>
      </c>
      <c r="O1645">
        <f t="shared" si="130"/>
        <v>0</v>
      </c>
    </row>
    <row r="1646" spans="1:15">
      <c r="A1646" t="s">
        <v>5971</v>
      </c>
      <c r="C1646" t="s">
        <v>5768</v>
      </c>
      <c r="D1646" t="s">
        <v>5970</v>
      </c>
      <c r="E1646" t="s">
        <v>5770</v>
      </c>
      <c r="F1646" t="s">
        <v>5971</v>
      </c>
      <c r="H1646" t="s">
        <v>5768</v>
      </c>
      <c r="I1646" t="s">
        <v>5970</v>
      </c>
      <c r="J1646" t="s">
        <v>5770</v>
      </c>
      <c r="K1646">
        <f t="shared" si="126"/>
        <v>0</v>
      </c>
      <c r="L1646">
        <f t="shared" si="127"/>
        <v>0</v>
      </c>
      <c r="M1646">
        <f t="shared" si="128"/>
        <v>0</v>
      </c>
      <c r="N1646">
        <f t="shared" si="129"/>
        <v>0</v>
      </c>
      <c r="O1646">
        <f t="shared" si="130"/>
        <v>0</v>
      </c>
    </row>
    <row r="1647" spans="1:15">
      <c r="A1647" t="s">
        <v>5973</v>
      </c>
      <c r="C1647" t="s">
        <v>5768</v>
      </c>
      <c r="D1647" t="s">
        <v>5972</v>
      </c>
      <c r="E1647" t="s">
        <v>5770</v>
      </c>
      <c r="F1647" t="s">
        <v>5973</v>
      </c>
      <c r="H1647" t="s">
        <v>5768</v>
      </c>
      <c r="I1647" t="s">
        <v>5972</v>
      </c>
      <c r="J1647" t="s">
        <v>5770</v>
      </c>
      <c r="K1647">
        <f t="shared" si="126"/>
        <v>0</v>
      </c>
      <c r="L1647">
        <f t="shared" si="127"/>
        <v>0</v>
      </c>
      <c r="M1647">
        <f t="shared" si="128"/>
        <v>0</v>
      </c>
      <c r="N1647">
        <f t="shared" si="129"/>
        <v>0</v>
      </c>
      <c r="O1647">
        <f t="shared" si="130"/>
        <v>0</v>
      </c>
    </row>
    <row r="1648" spans="1:15">
      <c r="A1648" t="s">
        <v>5975</v>
      </c>
      <c r="C1648" t="s">
        <v>5768</v>
      </c>
      <c r="D1648" t="s">
        <v>5974</v>
      </c>
      <c r="E1648" t="s">
        <v>5770</v>
      </c>
      <c r="F1648" t="s">
        <v>5975</v>
      </c>
      <c r="H1648" t="s">
        <v>5768</v>
      </c>
      <c r="I1648" t="s">
        <v>5974</v>
      </c>
      <c r="J1648" t="s">
        <v>5770</v>
      </c>
      <c r="K1648">
        <f t="shared" si="126"/>
        <v>0</v>
      </c>
      <c r="L1648">
        <f t="shared" si="127"/>
        <v>0</v>
      </c>
      <c r="M1648">
        <f t="shared" si="128"/>
        <v>0</v>
      </c>
      <c r="N1648">
        <f t="shared" si="129"/>
        <v>0</v>
      </c>
      <c r="O1648">
        <f t="shared" si="130"/>
        <v>0</v>
      </c>
    </row>
    <row r="1649" spans="1:15">
      <c r="A1649" t="s">
        <v>5977</v>
      </c>
      <c r="C1649" t="s">
        <v>5768</v>
      </c>
      <c r="D1649" t="s">
        <v>5976</v>
      </c>
      <c r="E1649" t="s">
        <v>5770</v>
      </c>
      <c r="F1649" t="s">
        <v>5977</v>
      </c>
      <c r="H1649" t="s">
        <v>5768</v>
      </c>
      <c r="I1649" t="s">
        <v>5976</v>
      </c>
      <c r="J1649" t="s">
        <v>5770</v>
      </c>
      <c r="K1649">
        <f t="shared" si="126"/>
        <v>0</v>
      </c>
      <c r="L1649">
        <f t="shared" si="127"/>
        <v>0</v>
      </c>
      <c r="M1649">
        <f t="shared" si="128"/>
        <v>0</v>
      </c>
      <c r="N1649">
        <f t="shared" si="129"/>
        <v>0</v>
      </c>
      <c r="O1649">
        <f t="shared" si="130"/>
        <v>0</v>
      </c>
    </row>
    <row r="1650" spans="1:15">
      <c r="A1650" t="s">
        <v>5979</v>
      </c>
      <c r="C1650" t="s">
        <v>5768</v>
      </c>
      <c r="D1650" t="s">
        <v>5978</v>
      </c>
      <c r="E1650" t="s">
        <v>5770</v>
      </c>
      <c r="F1650" t="s">
        <v>5979</v>
      </c>
      <c r="H1650" t="s">
        <v>5768</v>
      </c>
      <c r="I1650" t="s">
        <v>5978</v>
      </c>
      <c r="J1650" t="s">
        <v>5770</v>
      </c>
      <c r="K1650">
        <f t="shared" si="126"/>
        <v>0</v>
      </c>
      <c r="L1650">
        <f t="shared" si="127"/>
        <v>0</v>
      </c>
      <c r="M1650">
        <f t="shared" si="128"/>
        <v>0</v>
      </c>
      <c r="N1650">
        <f t="shared" si="129"/>
        <v>0</v>
      </c>
      <c r="O1650">
        <f t="shared" si="130"/>
        <v>0</v>
      </c>
    </row>
    <row r="1651" spans="1:15">
      <c r="A1651" t="s">
        <v>5981</v>
      </c>
      <c r="C1651" t="s">
        <v>5768</v>
      </c>
      <c r="D1651" t="s">
        <v>5980</v>
      </c>
      <c r="E1651" t="s">
        <v>5770</v>
      </c>
      <c r="F1651" t="s">
        <v>5981</v>
      </c>
      <c r="H1651" t="s">
        <v>5768</v>
      </c>
      <c r="I1651" t="s">
        <v>5980</v>
      </c>
      <c r="J1651" t="s">
        <v>5770</v>
      </c>
      <c r="K1651">
        <f t="shared" si="126"/>
        <v>0</v>
      </c>
      <c r="L1651">
        <f t="shared" si="127"/>
        <v>0</v>
      </c>
      <c r="M1651">
        <f t="shared" si="128"/>
        <v>0</v>
      </c>
      <c r="N1651">
        <f t="shared" si="129"/>
        <v>0</v>
      </c>
      <c r="O1651">
        <f t="shared" si="130"/>
        <v>0</v>
      </c>
    </row>
    <row r="1652" spans="1:15">
      <c r="A1652" t="s">
        <v>5983</v>
      </c>
      <c r="C1652" t="s">
        <v>5768</v>
      </c>
      <c r="D1652" t="s">
        <v>5982</v>
      </c>
      <c r="E1652" t="s">
        <v>5770</v>
      </c>
      <c r="F1652" t="s">
        <v>5983</v>
      </c>
      <c r="H1652" t="s">
        <v>5768</v>
      </c>
      <c r="I1652" t="s">
        <v>5982</v>
      </c>
      <c r="J1652" t="s">
        <v>5770</v>
      </c>
      <c r="K1652">
        <f t="shared" si="126"/>
        <v>0</v>
      </c>
      <c r="L1652">
        <f t="shared" si="127"/>
        <v>0</v>
      </c>
      <c r="M1652">
        <f t="shared" si="128"/>
        <v>0</v>
      </c>
      <c r="N1652">
        <f t="shared" si="129"/>
        <v>0</v>
      </c>
      <c r="O1652">
        <f t="shared" si="130"/>
        <v>0</v>
      </c>
    </row>
    <row r="1653" spans="1:15">
      <c r="A1653" t="s">
        <v>5985</v>
      </c>
      <c r="C1653" t="s">
        <v>5768</v>
      </c>
      <c r="D1653" t="s">
        <v>5984</v>
      </c>
      <c r="E1653" t="s">
        <v>5770</v>
      </c>
      <c r="F1653" t="s">
        <v>5985</v>
      </c>
      <c r="H1653" t="s">
        <v>5768</v>
      </c>
      <c r="I1653" t="s">
        <v>5984</v>
      </c>
      <c r="J1653" t="s">
        <v>5770</v>
      </c>
      <c r="K1653">
        <f t="shared" si="126"/>
        <v>0</v>
      </c>
      <c r="L1653">
        <f t="shared" si="127"/>
        <v>0</v>
      </c>
      <c r="M1653">
        <f t="shared" si="128"/>
        <v>0</v>
      </c>
      <c r="N1653">
        <f t="shared" si="129"/>
        <v>0</v>
      </c>
      <c r="O1653">
        <f t="shared" si="130"/>
        <v>0</v>
      </c>
    </row>
    <row r="1654" spans="1:15">
      <c r="A1654" t="s">
        <v>5987</v>
      </c>
      <c r="C1654" t="s">
        <v>5768</v>
      </c>
      <c r="D1654" t="s">
        <v>5986</v>
      </c>
      <c r="E1654" t="s">
        <v>5770</v>
      </c>
      <c r="F1654" t="s">
        <v>5987</v>
      </c>
      <c r="H1654" t="s">
        <v>5768</v>
      </c>
      <c r="I1654" t="s">
        <v>5986</v>
      </c>
      <c r="J1654" t="s">
        <v>5770</v>
      </c>
      <c r="K1654">
        <f t="shared" si="126"/>
        <v>0</v>
      </c>
      <c r="L1654">
        <f t="shared" si="127"/>
        <v>0</v>
      </c>
      <c r="M1654">
        <f t="shared" si="128"/>
        <v>0</v>
      </c>
      <c r="N1654">
        <f t="shared" si="129"/>
        <v>0</v>
      </c>
      <c r="O1654">
        <f t="shared" si="130"/>
        <v>0</v>
      </c>
    </row>
    <row r="1655" spans="1:15">
      <c r="A1655" t="s">
        <v>5989</v>
      </c>
      <c r="C1655" t="s">
        <v>5768</v>
      </c>
      <c r="D1655" t="s">
        <v>5988</v>
      </c>
      <c r="E1655" t="s">
        <v>5770</v>
      </c>
      <c r="F1655" t="s">
        <v>5989</v>
      </c>
      <c r="H1655" t="s">
        <v>5768</v>
      </c>
      <c r="I1655" t="s">
        <v>5988</v>
      </c>
      <c r="J1655" t="s">
        <v>5770</v>
      </c>
      <c r="K1655">
        <f t="shared" si="126"/>
        <v>0</v>
      </c>
      <c r="L1655">
        <f t="shared" si="127"/>
        <v>0</v>
      </c>
      <c r="M1655">
        <f t="shared" si="128"/>
        <v>0</v>
      </c>
      <c r="N1655">
        <f t="shared" si="129"/>
        <v>0</v>
      </c>
      <c r="O1655">
        <f t="shared" si="130"/>
        <v>0</v>
      </c>
    </row>
    <row r="1656" spans="1:15">
      <c r="A1656" t="s">
        <v>5991</v>
      </c>
      <c r="C1656" t="s">
        <v>5768</v>
      </c>
      <c r="D1656" t="s">
        <v>5990</v>
      </c>
      <c r="E1656" t="s">
        <v>5770</v>
      </c>
      <c r="F1656" t="s">
        <v>5991</v>
      </c>
      <c r="H1656" t="s">
        <v>5768</v>
      </c>
      <c r="I1656" t="s">
        <v>5990</v>
      </c>
      <c r="J1656" t="s">
        <v>5770</v>
      </c>
      <c r="K1656">
        <f t="shared" si="126"/>
        <v>0</v>
      </c>
      <c r="L1656">
        <f t="shared" si="127"/>
        <v>0</v>
      </c>
      <c r="M1656">
        <f t="shared" si="128"/>
        <v>0</v>
      </c>
      <c r="N1656">
        <f t="shared" si="129"/>
        <v>0</v>
      </c>
      <c r="O1656">
        <f t="shared" si="130"/>
        <v>0</v>
      </c>
    </row>
    <row r="1657" spans="1:15">
      <c r="A1657" t="s">
        <v>5993</v>
      </c>
      <c r="C1657" t="s">
        <v>5768</v>
      </c>
      <c r="D1657" t="s">
        <v>5992</v>
      </c>
      <c r="E1657" t="s">
        <v>5770</v>
      </c>
      <c r="F1657" t="s">
        <v>5993</v>
      </c>
      <c r="H1657" t="s">
        <v>5768</v>
      </c>
      <c r="I1657" t="s">
        <v>5992</v>
      </c>
      <c r="J1657" t="s">
        <v>5770</v>
      </c>
      <c r="K1657">
        <f t="shared" si="126"/>
        <v>0</v>
      </c>
      <c r="L1657">
        <f t="shared" si="127"/>
        <v>0</v>
      </c>
      <c r="M1657">
        <f t="shared" si="128"/>
        <v>0</v>
      </c>
      <c r="N1657">
        <f t="shared" si="129"/>
        <v>0</v>
      </c>
      <c r="O1657">
        <f t="shared" si="130"/>
        <v>0</v>
      </c>
    </row>
    <row r="1658" spans="1:15">
      <c r="A1658" t="s">
        <v>5995</v>
      </c>
      <c r="C1658" t="s">
        <v>5768</v>
      </c>
      <c r="D1658" t="s">
        <v>5994</v>
      </c>
      <c r="E1658" t="s">
        <v>5780</v>
      </c>
      <c r="F1658" t="s">
        <v>5995</v>
      </c>
      <c r="H1658" t="s">
        <v>5768</v>
      </c>
      <c r="I1658" t="s">
        <v>5994</v>
      </c>
      <c r="J1658" t="s">
        <v>5780</v>
      </c>
      <c r="K1658">
        <f t="shared" si="126"/>
        <v>0</v>
      </c>
      <c r="L1658">
        <f t="shared" si="127"/>
        <v>0</v>
      </c>
      <c r="M1658">
        <f t="shared" si="128"/>
        <v>0</v>
      </c>
      <c r="N1658">
        <f t="shared" si="129"/>
        <v>0</v>
      </c>
      <c r="O1658">
        <f t="shared" si="130"/>
        <v>0</v>
      </c>
    </row>
    <row r="1659" spans="1:15">
      <c r="A1659" t="s">
        <v>5997</v>
      </c>
      <c r="C1659" t="s">
        <v>5768</v>
      </c>
      <c r="D1659" t="s">
        <v>5996</v>
      </c>
      <c r="E1659" t="s">
        <v>5780</v>
      </c>
      <c r="F1659" t="s">
        <v>5997</v>
      </c>
      <c r="H1659" t="s">
        <v>5768</v>
      </c>
      <c r="I1659" t="s">
        <v>5996</v>
      </c>
      <c r="J1659" t="s">
        <v>5780</v>
      </c>
      <c r="K1659">
        <f t="shared" si="126"/>
        <v>0</v>
      </c>
      <c r="L1659">
        <f t="shared" si="127"/>
        <v>0</v>
      </c>
      <c r="M1659">
        <f t="shared" si="128"/>
        <v>0</v>
      </c>
      <c r="N1659">
        <f t="shared" si="129"/>
        <v>0</v>
      </c>
      <c r="O1659">
        <f t="shared" si="130"/>
        <v>0</v>
      </c>
    </row>
    <row r="1660" spans="1:15">
      <c r="A1660" t="s">
        <v>5999</v>
      </c>
      <c r="C1660" t="s">
        <v>5768</v>
      </c>
      <c r="D1660" t="s">
        <v>5998</v>
      </c>
      <c r="E1660" t="s">
        <v>5780</v>
      </c>
      <c r="F1660" t="s">
        <v>5999</v>
      </c>
      <c r="H1660" t="s">
        <v>5768</v>
      </c>
      <c r="I1660" t="s">
        <v>5998</v>
      </c>
      <c r="J1660" t="s">
        <v>5780</v>
      </c>
      <c r="K1660">
        <f t="shared" si="126"/>
        <v>0</v>
      </c>
      <c r="L1660">
        <f t="shared" si="127"/>
        <v>0</v>
      </c>
      <c r="M1660">
        <f t="shared" si="128"/>
        <v>0</v>
      </c>
      <c r="N1660">
        <f t="shared" si="129"/>
        <v>0</v>
      </c>
      <c r="O1660">
        <f t="shared" si="130"/>
        <v>0</v>
      </c>
    </row>
    <row r="1661" spans="1:15">
      <c r="A1661" t="s">
        <v>6001</v>
      </c>
      <c r="C1661" t="s">
        <v>5768</v>
      </c>
      <c r="D1661" t="s">
        <v>6000</v>
      </c>
      <c r="E1661" t="s">
        <v>5780</v>
      </c>
      <c r="F1661" t="s">
        <v>6001</v>
      </c>
      <c r="H1661" t="s">
        <v>5768</v>
      </c>
      <c r="I1661" t="s">
        <v>6000</v>
      </c>
      <c r="J1661" t="s">
        <v>5780</v>
      </c>
      <c r="K1661">
        <f t="shared" si="126"/>
        <v>0</v>
      </c>
      <c r="L1661">
        <f t="shared" si="127"/>
        <v>0</v>
      </c>
      <c r="M1661">
        <f t="shared" si="128"/>
        <v>0</v>
      </c>
      <c r="N1661">
        <f t="shared" si="129"/>
        <v>0</v>
      </c>
      <c r="O1661">
        <f t="shared" si="130"/>
        <v>0</v>
      </c>
    </row>
    <row r="1662" spans="1:15">
      <c r="A1662" t="s">
        <v>6003</v>
      </c>
      <c r="C1662" t="s">
        <v>5768</v>
      </c>
      <c r="D1662" t="s">
        <v>6002</v>
      </c>
      <c r="E1662" t="s">
        <v>5780</v>
      </c>
      <c r="F1662" t="s">
        <v>6003</v>
      </c>
      <c r="H1662" t="s">
        <v>5768</v>
      </c>
      <c r="I1662" t="s">
        <v>6002</v>
      </c>
      <c r="J1662" t="s">
        <v>5780</v>
      </c>
      <c r="K1662">
        <f t="shared" si="126"/>
        <v>0</v>
      </c>
      <c r="L1662">
        <f t="shared" si="127"/>
        <v>0</v>
      </c>
      <c r="M1662">
        <f t="shared" si="128"/>
        <v>0</v>
      </c>
      <c r="N1662">
        <f t="shared" si="129"/>
        <v>0</v>
      </c>
      <c r="O1662">
        <f t="shared" si="130"/>
        <v>0</v>
      </c>
    </row>
    <row r="1663" spans="1:15">
      <c r="A1663" t="s">
        <v>6005</v>
      </c>
      <c r="C1663" t="s">
        <v>5768</v>
      </c>
      <c r="D1663" t="s">
        <v>6004</v>
      </c>
      <c r="E1663" t="s">
        <v>5780</v>
      </c>
      <c r="F1663" t="s">
        <v>6005</v>
      </c>
      <c r="H1663" t="s">
        <v>5768</v>
      </c>
      <c r="I1663" t="s">
        <v>6004</v>
      </c>
      <c r="J1663" t="s">
        <v>5780</v>
      </c>
      <c r="K1663">
        <f t="shared" si="126"/>
        <v>0</v>
      </c>
      <c r="L1663">
        <f t="shared" si="127"/>
        <v>0</v>
      </c>
      <c r="M1663">
        <f t="shared" si="128"/>
        <v>0</v>
      </c>
      <c r="N1663">
        <f t="shared" si="129"/>
        <v>0</v>
      </c>
      <c r="O1663">
        <f t="shared" si="130"/>
        <v>0</v>
      </c>
    </row>
    <row r="1664" spans="1:15">
      <c r="A1664" t="s">
        <v>6007</v>
      </c>
      <c r="C1664" t="s">
        <v>5768</v>
      </c>
      <c r="D1664" t="s">
        <v>6006</v>
      </c>
      <c r="E1664" t="s">
        <v>5780</v>
      </c>
      <c r="F1664" t="s">
        <v>6007</v>
      </c>
      <c r="H1664" t="s">
        <v>5768</v>
      </c>
      <c r="I1664" t="s">
        <v>6006</v>
      </c>
      <c r="J1664" t="s">
        <v>5780</v>
      </c>
      <c r="K1664">
        <f t="shared" si="126"/>
        <v>0</v>
      </c>
      <c r="L1664">
        <f t="shared" si="127"/>
        <v>0</v>
      </c>
      <c r="M1664">
        <f t="shared" si="128"/>
        <v>0</v>
      </c>
      <c r="N1664">
        <f t="shared" si="129"/>
        <v>0</v>
      </c>
      <c r="O1664">
        <f t="shared" si="130"/>
        <v>0</v>
      </c>
    </row>
    <row r="1665" spans="1:15">
      <c r="A1665" t="s">
        <v>6009</v>
      </c>
      <c r="C1665" t="s">
        <v>5768</v>
      </c>
      <c r="D1665" t="s">
        <v>6008</v>
      </c>
      <c r="E1665" t="s">
        <v>5770</v>
      </c>
      <c r="F1665" t="s">
        <v>6009</v>
      </c>
      <c r="H1665" t="s">
        <v>5768</v>
      </c>
      <c r="I1665" t="s">
        <v>6008</v>
      </c>
      <c r="J1665" t="s">
        <v>5770</v>
      </c>
      <c r="K1665">
        <f t="shared" si="126"/>
        <v>0</v>
      </c>
      <c r="L1665">
        <f t="shared" si="127"/>
        <v>0</v>
      </c>
      <c r="M1665">
        <f t="shared" si="128"/>
        <v>0</v>
      </c>
      <c r="N1665">
        <f t="shared" si="129"/>
        <v>0</v>
      </c>
      <c r="O1665">
        <f t="shared" si="130"/>
        <v>0</v>
      </c>
    </row>
    <row r="1666" spans="1:15">
      <c r="A1666" t="s">
        <v>6011</v>
      </c>
      <c r="C1666" t="s">
        <v>5768</v>
      </c>
      <c r="D1666" t="s">
        <v>6010</v>
      </c>
      <c r="E1666" t="s">
        <v>5770</v>
      </c>
      <c r="F1666" t="s">
        <v>6011</v>
      </c>
      <c r="H1666" t="s">
        <v>5768</v>
      </c>
      <c r="I1666" t="s">
        <v>6010</v>
      </c>
      <c r="J1666" t="s">
        <v>5770</v>
      </c>
      <c r="K1666">
        <f t="shared" ref="K1666:K1729" si="131">IF(A1666&lt;&gt;F1666,1,0)</f>
        <v>0</v>
      </c>
      <c r="L1666">
        <f t="shared" ref="L1666:L1729" si="132">IF(B1666&lt;&gt;G1666,1,0)</f>
        <v>0</v>
      </c>
      <c r="M1666">
        <f t="shared" ref="M1666:M1729" si="133">IF(C1666&lt;&gt;H1666,1,0)</f>
        <v>0</v>
      </c>
      <c r="N1666">
        <f t="shared" ref="N1666:N1729" si="134">IF(D1666&lt;&gt;I1666,1,0)</f>
        <v>0</v>
      </c>
      <c r="O1666">
        <f t="shared" ref="O1666:O1729" si="135">IF(E1666&lt;&gt;J1666,1,0)</f>
        <v>0</v>
      </c>
    </row>
    <row r="1667" spans="1:15">
      <c r="A1667" t="s">
        <v>6013</v>
      </c>
      <c r="C1667" t="s">
        <v>5768</v>
      </c>
      <c r="D1667" t="s">
        <v>6012</v>
      </c>
      <c r="E1667" t="s">
        <v>5770</v>
      </c>
      <c r="F1667" t="s">
        <v>6013</v>
      </c>
      <c r="H1667" t="s">
        <v>5768</v>
      </c>
      <c r="I1667" t="s">
        <v>6012</v>
      </c>
      <c r="J1667" t="s">
        <v>5770</v>
      </c>
      <c r="K1667">
        <f t="shared" si="131"/>
        <v>0</v>
      </c>
      <c r="L1667">
        <f t="shared" si="132"/>
        <v>0</v>
      </c>
      <c r="M1667">
        <f t="shared" si="133"/>
        <v>0</v>
      </c>
      <c r="N1667">
        <f t="shared" si="134"/>
        <v>0</v>
      </c>
      <c r="O1667">
        <f t="shared" si="135"/>
        <v>0</v>
      </c>
    </row>
    <row r="1668" spans="1:15">
      <c r="A1668" t="s">
        <v>6015</v>
      </c>
      <c r="C1668" t="s">
        <v>5768</v>
      </c>
      <c r="D1668" t="s">
        <v>6014</v>
      </c>
      <c r="E1668" t="s">
        <v>5770</v>
      </c>
      <c r="F1668" t="s">
        <v>6015</v>
      </c>
      <c r="H1668" t="s">
        <v>5768</v>
      </c>
      <c r="I1668" t="s">
        <v>6014</v>
      </c>
      <c r="J1668" t="s">
        <v>5770</v>
      </c>
      <c r="K1668">
        <f t="shared" si="131"/>
        <v>0</v>
      </c>
      <c r="L1668">
        <f t="shared" si="132"/>
        <v>0</v>
      </c>
      <c r="M1668">
        <f t="shared" si="133"/>
        <v>0</v>
      </c>
      <c r="N1668">
        <f t="shared" si="134"/>
        <v>0</v>
      </c>
      <c r="O1668">
        <f t="shared" si="135"/>
        <v>0</v>
      </c>
    </row>
    <row r="1669" spans="1:15">
      <c r="A1669" t="s">
        <v>6017</v>
      </c>
      <c r="C1669" t="s">
        <v>5768</v>
      </c>
      <c r="D1669" t="s">
        <v>6016</v>
      </c>
      <c r="E1669" t="s">
        <v>5770</v>
      </c>
      <c r="F1669" t="s">
        <v>6017</v>
      </c>
      <c r="H1669" t="s">
        <v>5768</v>
      </c>
      <c r="I1669" t="s">
        <v>6016</v>
      </c>
      <c r="J1669" t="s">
        <v>5770</v>
      </c>
      <c r="K1669">
        <f t="shared" si="131"/>
        <v>0</v>
      </c>
      <c r="L1669">
        <f t="shared" si="132"/>
        <v>0</v>
      </c>
      <c r="M1669">
        <f t="shared" si="133"/>
        <v>0</v>
      </c>
      <c r="N1669">
        <f t="shared" si="134"/>
        <v>0</v>
      </c>
      <c r="O1669">
        <f t="shared" si="135"/>
        <v>0</v>
      </c>
    </row>
    <row r="1670" spans="1:15">
      <c r="A1670" t="s">
        <v>6019</v>
      </c>
      <c r="C1670" t="s">
        <v>5768</v>
      </c>
      <c r="D1670" t="s">
        <v>6018</v>
      </c>
      <c r="E1670" t="s">
        <v>5770</v>
      </c>
      <c r="F1670" t="s">
        <v>6019</v>
      </c>
      <c r="H1670" t="s">
        <v>5768</v>
      </c>
      <c r="I1670" t="s">
        <v>6018</v>
      </c>
      <c r="J1670" t="s">
        <v>5770</v>
      </c>
      <c r="K1670">
        <f t="shared" si="131"/>
        <v>0</v>
      </c>
      <c r="L1670">
        <f t="shared" si="132"/>
        <v>0</v>
      </c>
      <c r="M1670">
        <f t="shared" si="133"/>
        <v>0</v>
      </c>
      <c r="N1670">
        <f t="shared" si="134"/>
        <v>0</v>
      </c>
      <c r="O1670">
        <f t="shared" si="135"/>
        <v>0</v>
      </c>
    </row>
    <row r="1671" spans="1:15">
      <c r="A1671" t="s">
        <v>6021</v>
      </c>
      <c r="C1671" t="s">
        <v>5768</v>
      </c>
      <c r="D1671" t="s">
        <v>6020</v>
      </c>
      <c r="E1671" t="s">
        <v>5770</v>
      </c>
      <c r="F1671" t="s">
        <v>6021</v>
      </c>
      <c r="H1671" t="s">
        <v>5768</v>
      </c>
      <c r="I1671" t="s">
        <v>6020</v>
      </c>
      <c r="J1671" t="s">
        <v>5770</v>
      </c>
      <c r="K1671">
        <f t="shared" si="131"/>
        <v>0</v>
      </c>
      <c r="L1671">
        <f t="shared" si="132"/>
        <v>0</v>
      </c>
      <c r="M1671">
        <f t="shared" si="133"/>
        <v>0</v>
      </c>
      <c r="N1671">
        <f t="shared" si="134"/>
        <v>0</v>
      </c>
      <c r="O1671">
        <f t="shared" si="135"/>
        <v>0</v>
      </c>
    </row>
    <row r="1672" spans="1:15">
      <c r="A1672" t="s">
        <v>6023</v>
      </c>
      <c r="C1672" t="s">
        <v>5768</v>
      </c>
      <c r="D1672" t="s">
        <v>6022</v>
      </c>
      <c r="E1672" t="s">
        <v>5770</v>
      </c>
      <c r="F1672" t="s">
        <v>6023</v>
      </c>
      <c r="H1672" t="s">
        <v>5768</v>
      </c>
      <c r="I1672" t="s">
        <v>6022</v>
      </c>
      <c r="J1672" t="s">
        <v>5770</v>
      </c>
      <c r="K1672">
        <f t="shared" si="131"/>
        <v>0</v>
      </c>
      <c r="L1672">
        <f t="shared" si="132"/>
        <v>0</v>
      </c>
      <c r="M1672">
        <f t="shared" si="133"/>
        <v>0</v>
      </c>
      <c r="N1672">
        <f t="shared" si="134"/>
        <v>0</v>
      </c>
      <c r="O1672">
        <f t="shared" si="135"/>
        <v>0</v>
      </c>
    </row>
    <row r="1673" spans="1:15">
      <c r="A1673" t="s">
        <v>6025</v>
      </c>
      <c r="C1673" t="s">
        <v>5768</v>
      </c>
      <c r="D1673" t="s">
        <v>6024</v>
      </c>
      <c r="E1673" t="s">
        <v>5770</v>
      </c>
      <c r="F1673" t="s">
        <v>6025</v>
      </c>
      <c r="H1673" t="s">
        <v>5768</v>
      </c>
      <c r="I1673" t="s">
        <v>6024</v>
      </c>
      <c r="J1673" t="s">
        <v>5770</v>
      </c>
      <c r="K1673">
        <f t="shared" si="131"/>
        <v>0</v>
      </c>
      <c r="L1673">
        <f t="shared" si="132"/>
        <v>0</v>
      </c>
      <c r="M1673">
        <f t="shared" si="133"/>
        <v>0</v>
      </c>
      <c r="N1673">
        <f t="shared" si="134"/>
        <v>0</v>
      </c>
      <c r="O1673">
        <f t="shared" si="135"/>
        <v>0</v>
      </c>
    </row>
    <row r="1674" spans="1:15">
      <c r="A1674" t="s">
        <v>6027</v>
      </c>
      <c r="C1674" t="s">
        <v>5768</v>
      </c>
      <c r="D1674" t="s">
        <v>6026</v>
      </c>
      <c r="E1674" t="s">
        <v>5770</v>
      </c>
      <c r="F1674" t="s">
        <v>6027</v>
      </c>
      <c r="H1674" t="s">
        <v>5768</v>
      </c>
      <c r="I1674" t="s">
        <v>6026</v>
      </c>
      <c r="J1674" t="s">
        <v>5770</v>
      </c>
      <c r="K1674">
        <f t="shared" si="131"/>
        <v>0</v>
      </c>
      <c r="L1674">
        <f t="shared" si="132"/>
        <v>0</v>
      </c>
      <c r="M1674">
        <f t="shared" si="133"/>
        <v>0</v>
      </c>
      <c r="N1674">
        <f t="shared" si="134"/>
        <v>0</v>
      </c>
      <c r="O1674">
        <f t="shared" si="135"/>
        <v>0</v>
      </c>
    </row>
    <row r="1675" spans="1:15">
      <c r="A1675" t="s">
        <v>6029</v>
      </c>
      <c r="C1675" t="s">
        <v>5768</v>
      </c>
      <c r="D1675" t="s">
        <v>6028</v>
      </c>
      <c r="E1675" t="s">
        <v>5770</v>
      </c>
      <c r="F1675" t="s">
        <v>6029</v>
      </c>
      <c r="H1675" t="s">
        <v>5768</v>
      </c>
      <c r="I1675" t="s">
        <v>6028</v>
      </c>
      <c r="J1675" t="s">
        <v>5770</v>
      </c>
      <c r="K1675">
        <f t="shared" si="131"/>
        <v>0</v>
      </c>
      <c r="L1675">
        <f t="shared" si="132"/>
        <v>0</v>
      </c>
      <c r="M1675">
        <f t="shared" si="133"/>
        <v>0</v>
      </c>
      <c r="N1675">
        <f t="shared" si="134"/>
        <v>0</v>
      </c>
      <c r="O1675">
        <f t="shared" si="135"/>
        <v>0</v>
      </c>
    </row>
    <row r="1676" spans="1:15">
      <c r="A1676" t="s">
        <v>6031</v>
      </c>
      <c r="C1676" t="s">
        <v>5768</v>
      </c>
      <c r="D1676" t="s">
        <v>6030</v>
      </c>
      <c r="E1676" t="s">
        <v>5770</v>
      </c>
      <c r="F1676" t="s">
        <v>6031</v>
      </c>
      <c r="H1676" t="s">
        <v>5768</v>
      </c>
      <c r="I1676" t="s">
        <v>6030</v>
      </c>
      <c r="J1676" t="s">
        <v>5770</v>
      </c>
      <c r="K1676">
        <f t="shared" si="131"/>
        <v>0</v>
      </c>
      <c r="L1676">
        <f t="shared" si="132"/>
        <v>0</v>
      </c>
      <c r="M1676">
        <f t="shared" si="133"/>
        <v>0</v>
      </c>
      <c r="N1676">
        <f t="shared" si="134"/>
        <v>0</v>
      </c>
      <c r="O1676">
        <f t="shared" si="135"/>
        <v>0</v>
      </c>
    </row>
    <row r="1677" spans="1:15">
      <c r="A1677" t="s">
        <v>6033</v>
      </c>
      <c r="C1677" t="s">
        <v>5768</v>
      </c>
      <c r="D1677" t="s">
        <v>6032</v>
      </c>
      <c r="E1677" t="s">
        <v>5770</v>
      </c>
      <c r="F1677" t="s">
        <v>6033</v>
      </c>
      <c r="H1677" t="s">
        <v>5768</v>
      </c>
      <c r="I1677" t="s">
        <v>6032</v>
      </c>
      <c r="J1677" t="s">
        <v>5770</v>
      </c>
      <c r="K1677">
        <f t="shared" si="131"/>
        <v>0</v>
      </c>
      <c r="L1677">
        <f t="shared" si="132"/>
        <v>0</v>
      </c>
      <c r="M1677">
        <f t="shared" si="133"/>
        <v>0</v>
      </c>
      <c r="N1677">
        <f t="shared" si="134"/>
        <v>0</v>
      </c>
      <c r="O1677">
        <f t="shared" si="135"/>
        <v>0</v>
      </c>
    </row>
    <row r="1678" spans="1:15">
      <c r="A1678" t="s">
        <v>6035</v>
      </c>
      <c r="C1678" t="s">
        <v>5768</v>
      </c>
      <c r="D1678" t="s">
        <v>6034</v>
      </c>
      <c r="E1678" t="s">
        <v>5770</v>
      </c>
      <c r="F1678" t="s">
        <v>6035</v>
      </c>
      <c r="H1678" t="s">
        <v>5768</v>
      </c>
      <c r="I1678" t="s">
        <v>6034</v>
      </c>
      <c r="J1678" t="s">
        <v>5770</v>
      </c>
      <c r="K1678">
        <f t="shared" si="131"/>
        <v>0</v>
      </c>
      <c r="L1678">
        <f t="shared" si="132"/>
        <v>0</v>
      </c>
      <c r="M1678">
        <f t="shared" si="133"/>
        <v>0</v>
      </c>
      <c r="N1678">
        <f t="shared" si="134"/>
        <v>0</v>
      </c>
      <c r="O1678">
        <f t="shared" si="135"/>
        <v>0</v>
      </c>
    </row>
    <row r="1679" spans="1:15">
      <c r="A1679" t="s">
        <v>6037</v>
      </c>
      <c r="C1679" t="s">
        <v>5768</v>
      </c>
      <c r="D1679" t="s">
        <v>6036</v>
      </c>
      <c r="E1679" t="s">
        <v>5770</v>
      </c>
      <c r="F1679" t="s">
        <v>6037</v>
      </c>
      <c r="H1679" t="s">
        <v>5768</v>
      </c>
      <c r="I1679" t="s">
        <v>6036</v>
      </c>
      <c r="J1679" t="s">
        <v>5770</v>
      </c>
      <c r="K1679">
        <f t="shared" si="131"/>
        <v>0</v>
      </c>
      <c r="L1679">
        <f t="shared" si="132"/>
        <v>0</v>
      </c>
      <c r="M1679">
        <f t="shared" si="133"/>
        <v>0</v>
      </c>
      <c r="N1679">
        <f t="shared" si="134"/>
        <v>0</v>
      </c>
      <c r="O1679">
        <f t="shared" si="135"/>
        <v>0</v>
      </c>
    </row>
    <row r="1680" spans="1:15">
      <c r="A1680" t="s">
        <v>6039</v>
      </c>
      <c r="C1680" t="s">
        <v>5768</v>
      </c>
      <c r="D1680" t="s">
        <v>6038</v>
      </c>
      <c r="E1680" t="s">
        <v>5770</v>
      </c>
      <c r="F1680" t="s">
        <v>6039</v>
      </c>
      <c r="H1680" t="s">
        <v>5768</v>
      </c>
      <c r="I1680" t="s">
        <v>6038</v>
      </c>
      <c r="J1680" t="s">
        <v>5770</v>
      </c>
      <c r="K1680">
        <f t="shared" si="131"/>
        <v>0</v>
      </c>
      <c r="L1680">
        <f t="shared" si="132"/>
        <v>0</v>
      </c>
      <c r="M1680">
        <f t="shared" si="133"/>
        <v>0</v>
      </c>
      <c r="N1680">
        <f t="shared" si="134"/>
        <v>0</v>
      </c>
      <c r="O1680">
        <f t="shared" si="135"/>
        <v>0</v>
      </c>
    </row>
    <row r="1681" spans="1:15">
      <c r="A1681" t="s">
        <v>6041</v>
      </c>
      <c r="C1681" t="s">
        <v>5768</v>
      </c>
      <c r="D1681" t="s">
        <v>6040</v>
      </c>
      <c r="E1681" t="s">
        <v>5770</v>
      </c>
      <c r="F1681" t="s">
        <v>6041</v>
      </c>
      <c r="H1681" t="s">
        <v>5768</v>
      </c>
      <c r="I1681" t="s">
        <v>6040</v>
      </c>
      <c r="J1681" t="s">
        <v>5770</v>
      </c>
      <c r="K1681">
        <f t="shared" si="131"/>
        <v>0</v>
      </c>
      <c r="L1681">
        <f t="shared" si="132"/>
        <v>0</v>
      </c>
      <c r="M1681">
        <f t="shared" si="133"/>
        <v>0</v>
      </c>
      <c r="N1681">
        <f t="shared" si="134"/>
        <v>0</v>
      </c>
      <c r="O1681">
        <f t="shared" si="135"/>
        <v>0</v>
      </c>
    </row>
    <row r="1682" spans="1:15">
      <c r="A1682" t="s">
        <v>6043</v>
      </c>
      <c r="C1682" t="s">
        <v>5768</v>
      </c>
      <c r="D1682" t="s">
        <v>6042</v>
      </c>
      <c r="E1682" t="s">
        <v>5770</v>
      </c>
      <c r="F1682" t="s">
        <v>6043</v>
      </c>
      <c r="H1682" t="s">
        <v>5768</v>
      </c>
      <c r="I1682" t="s">
        <v>6042</v>
      </c>
      <c r="J1682" t="s">
        <v>5770</v>
      </c>
      <c r="K1682">
        <f t="shared" si="131"/>
        <v>0</v>
      </c>
      <c r="L1682">
        <f t="shared" si="132"/>
        <v>0</v>
      </c>
      <c r="M1682">
        <f t="shared" si="133"/>
        <v>0</v>
      </c>
      <c r="N1682">
        <f t="shared" si="134"/>
        <v>0</v>
      </c>
      <c r="O1682">
        <f t="shared" si="135"/>
        <v>0</v>
      </c>
    </row>
    <row r="1683" spans="1:15">
      <c r="A1683" t="s">
        <v>6045</v>
      </c>
      <c r="C1683" t="s">
        <v>5768</v>
      </c>
      <c r="D1683" t="s">
        <v>6044</v>
      </c>
      <c r="E1683" t="s">
        <v>5770</v>
      </c>
      <c r="F1683" t="s">
        <v>6045</v>
      </c>
      <c r="H1683" t="s">
        <v>5768</v>
      </c>
      <c r="I1683" t="s">
        <v>6044</v>
      </c>
      <c r="J1683" t="s">
        <v>5770</v>
      </c>
      <c r="K1683">
        <f t="shared" si="131"/>
        <v>0</v>
      </c>
      <c r="L1683">
        <f t="shared" si="132"/>
        <v>0</v>
      </c>
      <c r="M1683">
        <f t="shared" si="133"/>
        <v>0</v>
      </c>
      <c r="N1683">
        <f t="shared" si="134"/>
        <v>0</v>
      </c>
      <c r="O1683">
        <f t="shared" si="135"/>
        <v>0</v>
      </c>
    </row>
    <row r="1684" spans="1:15">
      <c r="A1684" t="s">
        <v>6047</v>
      </c>
      <c r="C1684" t="s">
        <v>5768</v>
      </c>
      <c r="D1684" t="s">
        <v>6046</v>
      </c>
      <c r="E1684" t="s">
        <v>5770</v>
      </c>
      <c r="F1684" t="s">
        <v>6047</v>
      </c>
      <c r="H1684" t="s">
        <v>5768</v>
      </c>
      <c r="I1684" t="s">
        <v>6046</v>
      </c>
      <c r="J1684" t="s">
        <v>5770</v>
      </c>
      <c r="K1684">
        <f t="shared" si="131"/>
        <v>0</v>
      </c>
      <c r="L1684">
        <f t="shared" si="132"/>
        <v>0</v>
      </c>
      <c r="M1684">
        <f t="shared" si="133"/>
        <v>0</v>
      </c>
      <c r="N1684">
        <f t="shared" si="134"/>
        <v>0</v>
      </c>
      <c r="O1684">
        <f t="shared" si="135"/>
        <v>0</v>
      </c>
    </row>
    <row r="1685" spans="1:15">
      <c r="A1685" t="s">
        <v>6049</v>
      </c>
      <c r="B1685" t="s">
        <v>6050</v>
      </c>
      <c r="C1685" t="s">
        <v>5768</v>
      </c>
      <c r="D1685" t="s">
        <v>6048</v>
      </c>
      <c r="E1685" t="s">
        <v>5849</v>
      </c>
      <c r="F1685" t="s">
        <v>6049</v>
      </c>
      <c r="G1685" t="s">
        <v>6050</v>
      </c>
      <c r="H1685" t="s">
        <v>5768</v>
      </c>
      <c r="I1685" t="s">
        <v>6048</v>
      </c>
      <c r="J1685" t="s">
        <v>5849</v>
      </c>
      <c r="K1685">
        <f t="shared" si="131"/>
        <v>0</v>
      </c>
      <c r="L1685">
        <f t="shared" si="132"/>
        <v>0</v>
      </c>
      <c r="M1685">
        <f t="shared" si="133"/>
        <v>0</v>
      </c>
      <c r="N1685">
        <f t="shared" si="134"/>
        <v>0</v>
      </c>
      <c r="O1685">
        <f t="shared" si="135"/>
        <v>0</v>
      </c>
    </row>
    <row r="1686" spans="1:15">
      <c r="A1686" t="s">
        <v>6052</v>
      </c>
      <c r="B1686" t="s">
        <v>6053</v>
      </c>
      <c r="C1686" t="s">
        <v>5768</v>
      </c>
      <c r="D1686" t="s">
        <v>6051</v>
      </c>
      <c r="E1686" t="s">
        <v>5849</v>
      </c>
      <c r="F1686" t="s">
        <v>6052</v>
      </c>
      <c r="G1686" t="s">
        <v>6053</v>
      </c>
      <c r="H1686" t="s">
        <v>5768</v>
      </c>
      <c r="I1686" t="s">
        <v>6051</v>
      </c>
      <c r="J1686" t="s">
        <v>5849</v>
      </c>
      <c r="K1686">
        <f t="shared" si="131"/>
        <v>0</v>
      </c>
      <c r="L1686">
        <f t="shared" si="132"/>
        <v>0</v>
      </c>
      <c r="M1686">
        <f t="shared" si="133"/>
        <v>0</v>
      </c>
      <c r="N1686">
        <f t="shared" si="134"/>
        <v>0</v>
      </c>
      <c r="O1686">
        <f t="shared" si="135"/>
        <v>0</v>
      </c>
    </row>
    <row r="1687" spans="1:15">
      <c r="A1687" t="s">
        <v>6055</v>
      </c>
      <c r="B1687" t="s">
        <v>6056</v>
      </c>
      <c r="C1687" t="s">
        <v>5768</v>
      </c>
      <c r="D1687" t="s">
        <v>6054</v>
      </c>
      <c r="E1687" t="s">
        <v>5849</v>
      </c>
      <c r="F1687" t="s">
        <v>6055</v>
      </c>
      <c r="G1687" t="s">
        <v>6056</v>
      </c>
      <c r="H1687" t="s">
        <v>5768</v>
      </c>
      <c r="I1687" t="s">
        <v>6054</v>
      </c>
      <c r="J1687" t="s">
        <v>5849</v>
      </c>
      <c r="K1687">
        <f t="shared" si="131"/>
        <v>0</v>
      </c>
      <c r="L1687">
        <f t="shared" si="132"/>
        <v>0</v>
      </c>
      <c r="M1687">
        <f t="shared" si="133"/>
        <v>0</v>
      </c>
      <c r="N1687">
        <f t="shared" si="134"/>
        <v>0</v>
      </c>
      <c r="O1687">
        <f t="shared" si="135"/>
        <v>0</v>
      </c>
    </row>
    <row r="1688" spans="1:15">
      <c r="A1688" t="s">
        <v>6058</v>
      </c>
      <c r="C1688" t="s">
        <v>6059</v>
      </c>
      <c r="D1688" t="s">
        <v>6057</v>
      </c>
      <c r="F1688" t="s">
        <v>6058</v>
      </c>
      <c r="H1688" t="s">
        <v>6059</v>
      </c>
      <c r="I1688" t="s">
        <v>6057</v>
      </c>
      <c r="K1688">
        <f t="shared" si="131"/>
        <v>0</v>
      </c>
      <c r="L1688">
        <f t="shared" si="132"/>
        <v>0</v>
      </c>
      <c r="M1688">
        <f t="shared" si="133"/>
        <v>0</v>
      </c>
      <c r="N1688">
        <f t="shared" si="134"/>
        <v>0</v>
      </c>
      <c r="O1688">
        <f t="shared" si="135"/>
        <v>0</v>
      </c>
    </row>
    <row r="1689" spans="1:15">
      <c r="A1689" t="s">
        <v>6061</v>
      </c>
      <c r="C1689" t="s">
        <v>6059</v>
      </c>
      <c r="D1689" t="s">
        <v>6060</v>
      </c>
      <c r="F1689" t="s">
        <v>6061</v>
      </c>
      <c r="H1689" t="s">
        <v>6059</v>
      </c>
      <c r="I1689" t="s">
        <v>6060</v>
      </c>
      <c r="K1689">
        <f t="shared" si="131"/>
        <v>0</v>
      </c>
      <c r="L1689">
        <f t="shared" si="132"/>
        <v>0</v>
      </c>
      <c r="M1689">
        <f t="shared" si="133"/>
        <v>0</v>
      </c>
      <c r="N1689">
        <f t="shared" si="134"/>
        <v>0</v>
      </c>
      <c r="O1689">
        <f t="shared" si="135"/>
        <v>0</v>
      </c>
    </row>
    <row r="1690" spans="1:15">
      <c r="A1690" t="s">
        <v>6063</v>
      </c>
      <c r="C1690" t="s">
        <v>6059</v>
      </c>
      <c r="D1690" t="s">
        <v>6062</v>
      </c>
      <c r="F1690" t="s">
        <v>6063</v>
      </c>
      <c r="H1690" t="s">
        <v>6059</v>
      </c>
      <c r="I1690" t="s">
        <v>6062</v>
      </c>
      <c r="K1690">
        <f t="shared" si="131"/>
        <v>0</v>
      </c>
      <c r="L1690">
        <f t="shared" si="132"/>
        <v>0</v>
      </c>
      <c r="M1690">
        <f t="shared" si="133"/>
        <v>0</v>
      </c>
      <c r="N1690">
        <f t="shared" si="134"/>
        <v>0</v>
      </c>
      <c r="O1690">
        <f t="shared" si="135"/>
        <v>0</v>
      </c>
    </row>
    <row r="1691" spans="1:15">
      <c r="A1691" t="s">
        <v>6065</v>
      </c>
      <c r="C1691" t="s">
        <v>6059</v>
      </c>
      <c r="D1691" t="s">
        <v>6064</v>
      </c>
      <c r="F1691" t="s">
        <v>6065</v>
      </c>
      <c r="H1691" t="s">
        <v>6059</v>
      </c>
      <c r="I1691" t="s">
        <v>6064</v>
      </c>
      <c r="K1691">
        <f t="shared" si="131"/>
        <v>0</v>
      </c>
      <c r="L1691">
        <f t="shared" si="132"/>
        <v>0</v>
      </c>
      <c r="M1691">
        <f t="shared" si="133"/>
        <v>0</v>
      </c>
      <c r="N1691">
        <f t="shared" si="134"/>
        <v>0</v>
      </c>
      <c r="O1691">
        <f t="shared" si="135"/>
        <v>0</v>
      </c>
    </row>
    <row r="1692" spans="1:15">
      <c r="A1692" t="s">
        <v>6067</v>
      </c>
      <c r="C1692" t="s">
        <v>6059</v>
      </c>
      <c r="D1692" t="s">
        <v>6066</v>
      </c>
      <c r="F1692" t="s">
        <v>6067</v>
      </c>
      <c r="H1692" t="s">
        <v>6059</v>
      </c>
      <c r="I1692" t="s">
        <v>6066</v>
      </c>
      <c r="K1692">
        <f t="shared" si="131"/>
        <v>0</v>
      </c>
      <c r="L1692">
        <f t="shared" si="132"/>
        <v>0</v>
      </c>
      <c r="M1692">
        <f t="shared" si="133"/>
        <v>0</v>
      </c>
      <c r="N1692">
        <f t="shared" si="134"/>
        <v>0</v>
      </c>
      <c r="O1692">
        <f t="shared" si="135"/>
        <v>0</v>
      </c>
    </row>
    <row r="1693" spans="1:15">
      <c r="A1693" t="s">
        <v>6069</v>
      </c>
      <c r="C1693" t="s">
        <v>6059</v>
      </c>
      <c r="D1693" t="s">
        <v>6068</v>
      </c>
      <c r="F1693" t="s">
        <v>6069</v>
      </c>
      <c r="H1693" t="s">
        <v>6059</v>
      </c>
      <c r="I1693" t="s">
        <v>6068</v>
      </c>
      <c r="K1693">
        <f t="shared" si="131"/>
        <v>0</v>
      </c>
      <c r="L1693">
        <f t="shared" si="132"/>
        <v>0</v>
      </c>
      <c r="M1693">
        <f t="shared" si="133"/>
        <v>0</v>
      </c>
      <c r="N1693">
        <f t="shared" si="134"/>
        <v>0</v>
      </c>
      <c r="O1693">
        <f t="shared" si="135"/>
        <v>0</v>
      </c>
    </row>
    <row r="1694" spans="1:15">
      <c r="A1694" t="s">
        <v>6071</v>
      </c>
      <c r="C1694" t="s">
        <v>6059</v>
      </c>
      <c r="D1694" t="s">
        <v>6070</v>
      </c>
      <c r="F1694" t="s">
        <v>6071</v>
      </c>
      <c r="H1694" t="s">
        <v>6059</v>
      </c>
      <c r="I1694" t="s">
        <v>6070</v>
      </c>
      <c r="K1694">
        <f t="shared" si="131"/>
        <v>0</v>
      </c>
      <c r="L1694">
        <f t="shared" si="132"/>
        <v>0</v>
      </c>
      <c r="M1694">
        <f t="shared" si="133"/>
        <v>0</v>
      </c>
      <c r="N1694">
        <f t="shared" si="134"/>
        <v>0</v>
      </c>
      <c r="O1694">
        <f t="shared" si="135"/>
        <v>0</v>
      </c>
    </row>
    <row r="1695" spans="1:15">
      <c r="A1695" t="s">
        <v>6073</v>
      </c>
      <c r="C1695" t="s">
        <v>6059</v>
      </c>
      <c r="D1695" t="s">
        <v>6072</v>
      </c>
      <c r="F1695" t="s">
        <v>6073</v>
      </c>
      <c r="H1695" t="s">
        <v>6059</v>
      </c>
      <c r="I1695" t="s">
        <v>6072</v>
      </c>
      <c r="K1695">
        <f t="shared" si="131"/>
        <v>0</v>
      </c>
      <c r="L1695">
        <f t="shared" si="132"/>
        <v>0</v>
      </c>
      <c r="M1695">
        <f t="shared" si="133"/>
        <v>0</v>
      </c>
      <c r="N1695">
        <f t="shared" si="134"/>
        <v>0</v>
      </c>
      <c r="O1695">
        <f t="shared" si="135"/>
        <v>0</v>
      </c>
    </row>
    <row r="1696" spans="1:15">
      <c r="A1696" t="s">
        <v>6074</v>
      </c>
      <c r="C1696" t="s">
        <v>2011</v>
      </c>
      <c r="D1696" t="s">
        <v>6060</v>
      </c>
      <c r="F1696" t="s">
        <v>6074</v>
      </c>
      <c r="H1696" t="s">
        <v>2011</v>
      </c>
      <c r="I1696" t="s">
        <v>6060</v>
      </c>
      <c r="K1696">
        <f t="shared" si="131"/>
        <v>0</v>
      </c>
      <c r="L1696">
        <f t="shared" si="132"/>
        <v>0</v>
      </c>
      <c r="M1696">
        <f t="shared" si="133"/>
        <v>0</v>
      </c>
      <c r="N1696">
        <f t="shared" si="134"/>
        <v>0</v>
      </c>
      <c r="O1696">
        <f t="shared" si="135"/>
        <v>0</v>
      </c>
    </row>
    <row r="1697" spans="1:15">
      <c r="A1697" t="s">
        <v>6075</v>
      </c>
      <c r="C1697" t="s">
        <v>2011</v>
      </c>
      <c r="D1697" t="s">
        <v>6060</v>
      </c>
      <c r="F1697" t="s">
        <v>6075</v>
      </c>
      <c r="H1697" t="s">
        <v>2011</v>
      </c>
      <c r="I1697" t="s">
        <v>6060</v>
      </c>
      <c r="K1697">
        <f t="shared" si="131"/>
        <v>0</v>
      </c>
      <c r="L1697">
        <f t="shared" si="132"/>
        <v>0</v>
      </c>
      <c r="M1697">
        <f t="shared" si="133"/>
        <v>0</v>
      </c>
      <c r="N1697">
        <f t="shared" si="134"/>
        <v>0</v>
      </c>
      <c r="O1697">
        <f t="shared" si="135"/>
        <v>0</v>
      </c>
    </row>
    <row r="1698" spans="1:15">
      <c r="A1698" t="s">
        <v>6076</v>
      </c>
      <c r="C1698" t="s">
        <v>2011</v>
      </c>
      <c r="D1698" t="s">
        <v>6064</v>
      </c>
      <c r="F1698" t="s">
        <v>6076</v>
      </c>
      <c r="H1698" t="s">
        <v>2011</v>
      </c>
      <c r="I1698" t="s">
        <v>6064</v>
      </c>
      <c r="K1698">
        <f t="shared" si="131"/>
        <v>0</v>
      </c>
      <c r="L1698">
        <f t="shared" si="132"/>
        <v>0</v>
      </c>
      <c r="M1698">
        <f t="shared" si="133"/>
        <v>0</v>
      </c>
      <c r="N1698">
        <f t="shared" si="134"/>
        <v>0</v>
      </c>
      <c r="O1698">
        <f t="shared" si="135"/>
        <v>0</v>
      </c>
    </row>
    <row r="1699" spans="1:15">
      <c r="A1699" t="s">
        <v>6077</v>
      </c>
      <c r="C1699" t="s">
        <v>2011</v>
      </c>
      <c r="D1699" t="s">
        <v>6064</v>
      </c>
      <c r="F1699" t="s">
        <v>6077</v>
      </c>
      <c r="H1699" t="s">
        <v>2011</v>
      </c>
      <c r="I1699" t="s">
        <v>6064</v>
      </c>
      <c r="K1699">
        <f t="shared" si="131"/>
        <v>0</v>
      </c>
      <c r="L1699">
        <f t="shared" si="132"/>
        <v>0</v>
      </c>
      <c r="M1699">
        <f t="shared" si="133"/>
        <v>0</v>
      </c>
      <c r="N1699">
        <f t="shared" si="134"/>
        <v>0</v>
      </c>
      <c r="O1699">
        <f t="shared" si="135"/>
        <v>0</v>
      </c>
    </row>
    <row r="1700" spans="1:15">
      <c r="A1700" t="s">
        <v>6078</v>
      </c>
      <c r="C1700" t="s">
        <v>2011</v>
      </c>
      <c r="D1700" t="s">
        <v>6068</v>
      </c>
      <c r="F1700" t="s">
        <v>6078</v>
      </c>
      <c r="H1700" t="s">
        <v>2011</v>
      </c>
      <c r="I1700" t="s">
        <v>6068</v>
      </c>
      <c r="K1700">
        <f t="shared" si="131"/>
        <v>0</v>
      </c>
      <c r="L1700">
        <f t="shared" si="132"/>
        <v>0</v>
      </c>
      <c r="M1700">
        <f t="shared" si="133"/>
        <v>0</v>
      </c>
      <c r="N1700">
        <f t="shared" si="134"/>
        <v>0</v>
      </c>
      <c r="O1700">
        <f t="shared" si="135"/>
        <v>0</v>
      </c>
    </row>
    <row r="1701" spans="1:15">
      <c r="A1701" t="s">
        <v>6079</v>
      </c>
      <c r="C1701" t="s">
        <v>2011</v>
      </c>
      <c r="D1701" t="s">
        <v>6068</v>
      </c>
      <c r="F1701" t="s">
        <v>6079</v>
      </c>
      <c r="H1701" t="s">
        <v>2011</v>
      </c>
      <c r="I1701" t="s">
        <v>6068</v>
      </c>
      <c r="K1701">
        <f t="shared" si="131"/>
        <v>0</v>
      </c>
      <c r="L1701">
        <f t="shared" si="132"/>
        <v>0</v>
      </c>
      <c r="M1701">
        <f t="shared" si="133"/>
        <v>0</v>
      </c>
      <c r="N1701">
        <f t="shared" si="134"/>
        <v>0</v>
      </c>
      <c r="O1701">
        <f t="shared" si="135"/>
        <v>0</v>
      </c>
    </row>
    <row r="1702" spans="1:15">
      <c r="A1702" t="s">
        <v>6080</v>
      </c>
      <c r="C1702" t="s">
        <v>2011</v>
      </c>
      <c r="D1702" t="s">
        <v>6072</v>
      </c>
      <c r="F1702" t="s">
        <v>6080</v>
      </c>
      <c r="H1702" t="s">
        <v>2011</v>
      </c>
      <c r="I1702" t="s">
        <v>6072</v>
      </c>
      <c r="K1702">
        <f t="shared" si="131"/>
        <v>0</v>
      </c>
      <c r="L1702">
        <f t="shared" si="132"/>
        <v>0</v>
      </c>
      <c r="M1702">
        <f t="shared" si="133"/>
        <v>0</v>
      </c>
      <c r="N1702">
        <f t="shared" si="134"/>
        <v>0</v>
      </c>
      <c r="O1702">
        <f t="shared" si="135"/>
        <v>0</v>
      </c>
    </row>
    <row r="1703" spans="1:15">
      <c r="A1703" t="s">
        <v>6081</v>
      </c>
      <c r="C1703" t="s">
        <v>2011</v>
      </c>
      <c r="D1703" t="s">
        <v>6072</v>
      </c>
      <c r="F1703" t="s">
        <v>6081</v>
      </c>
      <c r="H1703" t="s">
        <v>2011</v>
      </c>
      <c r="I1703" t="s">
        <v>6072</v>
      </c>
      <c r="K1703">
        <f t="shared" si="131"/>
        <v>0</v>
      </c>
      <c r="L1703">
        <f t="shared" si="132"/>
        <v>0</v>
      </c>
      <c r="M1703">
        <f t="shared" si="133"/>
        <v>0</v>
      </c>
      <c r="N1703">
        <f t="shared" si="134"/>
        <v>0</v>
      </c>
      <c r="O1703">
        <f t="shared" si="135"/>
        <v>0</v>
      </c>
    </row>
    <row r="1704" spans="1:15">
      <c r="A1704" t="s">
        <v>6083</v>
      </c>
      <c r="C1704" t="s">
        <v>2011</v>
      </c>
      <c r="D1704" t="s">
        <v>6082</v>
      </c>
      <c r="F1704" t="s">
        <v>6083</v>
      </c>
      <c r="H1704" t="s">
        <v>2011</v>
      </c>
      <c r="I1704" t="s">
        <v>6082</v>
      </c>
      <c r="K1704">
        <f t="shared" si="131"/>
        <v>0</v>
      </c>
      <c r="L1704">
        <f t="shared" si="132"/>
        <v>0</v>
      </c>
      <c r="M1704">
        <f t="shared" si="133"/>
        <v>0</v>
      </c>
      <c r="N1704">
        <f t="shared" si="134"/>
        <v>0</v>
      </c>
      <c r="O1704">
        <f t="shared" si="135"/>
        <v>0</v>
      </c>
    </row>
    <row r="1705" spans="1:15">
      <c r="A1705" t="s">
        <v>6085</v>
      </c>
      <c r="C1705" t="s">
        <v>2011</v>
      </c>
      <c r="D1705" t="s">
        <v>6084</v>
      </c>
      <c r="F1705" t="s">
        <v>6085</v>
      </c>
      <c r="H1705" t="s">
        <v>2011</v>
      </c>
      <c r="I1705" t="s">
        <v>6084</v>
      </c>
      <c r="K1705">
        <f t="shared" si="131"/>
        <v>0</v>
      </c>
      <c r="L1705">
        <f t="shared" si="132"/>
        <v>0</v>
      </c>
      <c r="M1705">
        <f t="shared" si="133"/>
        <v>0</v>
      </c>
      <c r="N1705">
        <f t="shared" si="134"/>
        <v>0</v>
      </c>
      <c r="O1705">
        <f t="shared" si="135"/>
        <v>0</v>
      </c>
    </row>
    <row r="1706" spans="1:15">
      <c r="A1706" t="s">
        <v>6087</v>
      </c>
      <c r="C1706" t="s">
        <v>2011</v>
      </c>
      <c r="D1706" t="s">
        <v>6086</v>
      </c>
      <c r="F1706" t="s">
        <v>6087</v>
      </c>
      <c r="H1706" t="s">
        <v>2011</v>
      </c>
      <c r="I1706" t="s">
        <v>6086</v>
      </c>
      <c r="K1706">
        <f t="shared" si="131"/>
        <v>0</v>
      </c>
      <c r="L1706">
        <f t="shared" si="132"/>
        <v>0</v>
      </c>
      <c r="M1706">
        <f t="shared" si="133"/>
        <v>0</v>
      </c>
      <c r="N1706">
        <f t="shared" si="134"/>
        <v>0</v>
      </c>
      <c r="O1706">
        <f t="shared" si="135"/>
        <v>0</v>
      </c>
    </row>
    <row r="1707" spans="1:15">
      <c r="A1707" t="s">
        <v>6089</v>
      </c>
      <c r="C1707" t="s">
        <v>2011</v>
      </c>
      <c r="D1707" t="s">
        <v>6088</v>
      </c>
      <c r="F1707" t="s">
        <v>6089</v>
      </c>
      <c r="H1707" t="s">
        <v>2011</v>
      </c>
      <c r="I1707" t="s">
        <v>6088</v>
      </c>
      <c r="K1707">
        <f t="shared" si="131"/>
        <v>0</v>
      </c>
      <c r="L1707">
        <f t="shared" si="132"/>
        <v>0</v>
      </c>
      <c r="M1707">
        <f t="shared" si="133"/>
        <v>0</v>
      </c>
      <c r="N1707">
        <f t="shared" si="134"/>
        <v>0</v>
      </c>
      <c r="O1707">
        <f t="shared" si="135"/>
        <v>0</v>
      </c>
    </row>
    <row r="1708" spans="1:15">
      <c r="A1708" t="s">
        <v>6091</v>
      </c>
      <c r="C1708" t="s">
        <v>2011</v>
      </c>
      <c r="D1708" t="s">
        <v>6090</v>
      </c>
      <c r="F1708" t="s">
        <v>6091</v>
      </c>
      <c r="H1708" t="s">
        <v>2011</v>
      </c>
      <c r="I1708" t="s">
        <v>6090</v>
      </c>
      <c r="K1708">
        <f t="shared" si="131"/>
        <v>0</v>
      </c>
      <c r="L1708">
        <f t="shared" si="132"/>
        <v>0</v>
      </c>
      <c r="M1708">
        <f t="shared" si="133"/>
        <v>0</v>
      </c>
      <c r="N1708">
        <f t="shared" si="134"/>
        <v>0</v>
      </c>
      <c r="O1708">
        <f t="shared" si="135"/>
        <v>0</v>
      </c>
    </row>
    <row r="1709" spans="1:15">
      <c r="A1709" t="s">
        <v>6093</v>
      </c>
      <c r="C1709" t="s">
        <v>2011</v>
      </c>
      <c r="D1709" t="s">
        <v>6092</v>
      </c>
      <c r="F1709" t="s">
        <v>6093</v>
      </c>
      <c r="H1709" t="s">
        <v>2011</v>
      </c>
      <c r="I1709" t="s">
        <v>6092</v>
      </c>
      <c r="K1709">
        <f t="shared" si="131"/>
        <v>0</v>
      </c>
      <c r="L1709">
        <f t="shared" si="132"/>
        <v>0</v>
      </c>
      <c r="M1709">
        <f t="shared" si="133"/>
        <v>0</v>
      </c>
      <c r="N1709">
        <f t="shared" si="134"/>
        <v>0</v>
      </c>
      <c r="O1709">
        <f t="shared" si="135"/>
        <v>0</v>
      </c>
    </row>
    <row r="1710" spans="1:15">
      <c r="A1710" t="s">
        <v>6095</v>
      </c>
      <c r="C1710" t="s">
        <v>2011</v>
      </c>
      <c r="D1710" t="s">
        <v>6094</v>
      </c>
      <c r="F1710" t="s">
        <v>6095</v>
      </c>
      <c r="H1710" t="s">
        <v>2011</v>
      </c>
      <c r="I1710" t="s">
        <v>6094</v>
      </c>
      <c r="K1710">
        <f t="shared" si="131"/>
        <v>0</v>
      </c>
      <c r="L1710">
        <f t="shared" si="132"/>
        <v>0</v>
      </c>
      <c r="M1710">
        <f t="shared" si="133"/>
        <v>0</v>
      </c>
      <c r="N1710">
        <f t="shared" si="134"/>
        <v>0</v>
      </c>
      <c r="O1710">
        <f t="shared" si="135"/>
        <v>0</v>
      </c>
    </row>
    <row r="1711" spans="1:15">
      <c r="A1711" t="s">
        <v>6096</v>
      </c>
      <c r="C1711" t="s">
        <v>2011</v>
      </c>
      <c r="D1711" t="s">
        <v>6094</v>
      </c>
      <c r="F1711" t="s">
        <v>6096</v>
      </c>
      <c r="H1711" t="s">
        <v>2011</v>
      </c>
      <c r="I1711" t="s">
        <v>6094</v>
      </c>
      <c r="K1711">
        <f t="shared" si="131"/>
        <v>0</v>
      </c>
      <c r="L1711">
        <f t="shared" si="132"/>
        <v>0</v>
      </c>
      <c r="M1711">
        <f t="shared" si="133"/>
        <v>0</v>
      </c>
      <c r="N1711">
        <f t="shared" si="134"/>
        <v>0</v>
      </c>
      <c r="O1711">
        <f t="shared" si="135"/>
        <v>0</v>
      </c>
    </row>
    <row r="1712" spans="1:15">
      <c r="A1712" t="s">
        <v>6098</v>
      </c>
      <c r="C1712" t="s">
        <v>2011</v>
      </c>
      <c r="D1712" t="s">
        <v>6097</v>
      </c>
      <c r="F1712" t="s">
        <v>6098</v>
      </c>
      <c r="H1712" t="s">
        <v>2011</v>
      </c>
      <c r="I1712" t="s">
        <v>6097</v>
      </c>
      <c r="K1712">
        <f t="shared" si="131"/>
        <v>0</v>
      </c>
      <c r="L1712">
        <f t="shared" si="132"/>
        <v>0</v>
      </c>
      <c r="M1712">
        <f t="shared" si="133"/>
        <v>0</v>
      </c>
      <c r="N1712">
        <f t="shared" si="134"/>
        <v>0</v>
      </c>
      <c r="O1712">
        <f t="shared" si="135"/>
        <v>0</v>
      </c>
    </row>
    <row r="1713" spans="1:15">
      <c r="A1713" t="s">
        <v>6100</v>
      </c>
      <c r="C1713" t="s">
        <v>2011</v>
      </c>
      <c r="D1713" t="s">
        <v>6099</v>
      </c>
      <c r="F1713" t="s">
        <v>6100</v>
      </c>
      <c r="H1713" t="s">
        <v>2011</v>
      </c>
      <c r="I1713" t="s">
        <v>6099</v>
      </c>
      <c r="K1713">
        <f t="shared" si="131"/>
        <v>0</v>
      </c>
      <c r="L1713">
        <f t="shared" si="132"/>
        <v>0</v>
      </c>
      <c r="M1713">
        <f t="shared" si="133"/>
        <v>0</v>
      </c>
      <c r="N1713">
        <f t="shared" si="134"/>
        <v>0</v>
      </c>
      <c r="O1713">
        <f t="shared" si="135"/>
        <v>0</v>
      </c>
    </row>
    <row r="1714" spans="1:15">
      <c r="A1714" t="s">
        <v>6101</v>
      </c>
      <c r="C1714" t="s">
        <v>2011</v>
      </c>
      <c r="D1714" t="s">
        <v>6099</v>
      </c>
      <c r="F1714" t="s">
        <v>6101</v>
      </c>
      <c r="H1714" t="s">
        <v>2011</v>
      </c>
      <c r="I1714" t="s">
        <v>6099</v>
      </c>
      <c r="K1714">
        <f t="shared" si="131"/>
        <v>0</v>
      </c>
      <c r="L1714">
        <f t="shared" si="132"/>
        <v>0</v>
      </c>
      <c r="M1714">
        <f t="shared" si="133"/>
        <v>0</v>
      </c>
      <c r="N1714">
        <f t="shared" si="134"/>
        <v>0</v>
      </c>
      <c r="O1714">
        <f t="shared" si="135"/>
        <v>0</v>
      </c>
    </row>
    <row r="1715" spans="1:15">
      <c r="A1715" t="s">
        <v>6103</v>
      </c>
      <c r="C1715" t="s">
        <v>2011</v>
      </c>
      <c r="D1715" t="s">
        <v>6102</v>
      </c>
      <c r="F1715" t="s">
        <v>6103</v>
      </c>
      <c r="H1715" t="s">
        <v>2011</v>
      </c>
      <c r="I1715" t="s">
        <v>6102</v>
      </c>
      <c r="K1715">
        <f t="shared" si="131"/>
        <v>0</v>
      </c>
      <c r="L1715">
        <f t="shared" si="132"/>
        <v>0</v>
      </c>
      <c r="M1715">
        <f t="shared" si="133"/>
        <v>0</v>
      </c>
      <c r="N1715">
        <f t="shared" si="134"/>
        <v>0</v>
      </c>
      <c r="O1715">
        <f t="shared" si="135"/>
        <v>0</v>
      </c>
    </row>
    <row r="1716" spans="1:15">
      <c r="A1716" t="s">
        <v>6104</v>
      </c>
      <c r="C1716" t="s">
        <v>2011</v>
      </c>
      <c r="D1716" t="s">
        <v>6102</v>
      </c>
      <c r="F1716" t="s">
        <v>6104</v>
      </c>
      <c r="H1716" t="s">
        <v>2011</v>
      </c>
      <c r="I1716" t="s">
        <v>6102</v>
      </c>
      <c r="K1716">
        <f t="shared" si="131"/>
        <v>0</v>
      </c>
      <c r="L1716">
        <f t="shared" si="132"/>
        <v>0</v>
      </c>
      <c r="M1716">
        <f t="shared" si="133"/>
        <v>0</v>
      </c>
      <c r="N1716">
        <f t="shared" si="134"/>
        <v>0</v>
      </c>
      <c r="O1716">
        <f t="shared" si="135"/>
        <v>0</v>
      </c>
    </row>
    <row r="1717" spans="1:15">
      <c r="A1717" t="s">
        <v>6106</v>
      </c>
      <c r="C1717" t="s">
        <v>3758</v>
      </c>
      <c r="D1717" t="s">
        <v>6105</v>
      </c>
      <c r="F1717" t="s">
        <v>6106</v>
      </c>
      <c r="H1717" t="s">
        <v>3758</v>
      </c>
      <c r="I1717" t="s">
        <v>6105</v>
      </c>
      <c r="K1717">
        <f t="shared" si="131"/>
        <v>0</v>
      </c>
      <c r="L1717">
        <f t="shared" si="132"/>
        <v>0</v>
      </c>
      <c r="M1717">
        <f t="shared" si="133"/>
        <v>0</v>
      </c>
      <c r="N1717">
        <f t="shared" si="134"/>
        <v>0</v>
      </c>
      <c r="O1717">
        <f t="shared" si="135"/>
        <v>0</v>
      </c>
    </row>
    <row r="1718" spans="1:15">
      <c r="A1718" t="s">
        <v>6107</v>
      </c>
      <c r="C1718" t="s">
        <v>3758</v>
      </c>
      <c r="D1718" t="s">
        <v>6105</v>
      </c>
      <c r="F1718" t="s">
        <v>6107</v>
      </c>
      <c r="H1718" t="s">
        <v>3758</v>
      </c>
      <c r="I1718" t="s">
        <v>6105</v>
      </c>
      <c r="K1718">
        <f t="shared" si="131"/>
        <v>0</v>
      </c>
      <c r="L1718">
        <f t="shared" si="132"/>
        <v>0</v>
      </c>
      <c r="M1718">
        <f t="shared" si="133"/>
        <v>0</v>
      </c>
      <c r="N1718">
        <f t="shared" si="134"/>
        <v>0</v>
      </c>
      <c r="O1718">
        <f t="shared" si="135"/>
        <v>0</v>
      </c>
    </row>
    <row r="1719" spans="1:15">
      <c r="A1719" t="s">
        <v>6108</v>
      </c>
      <c r="C1719" t="s">
        <v>3758</v>
      </c>
      <c r="D1719" t="s">
        <v>6105</v>
      </c>
      <c r="F1719" t="s">
        <v>6108</v>
      </c>
      <c r="H1719" t="s">
        <v>3758</v>
      </c>
      <c r="I1719" t="s">
        <v>6105</v>
      </c>
      <c r="K1719">
        <f t="shared" si="131"/>
        <v>0</v>
      </c>
      <c r="L1719">
        <f t="shared" si="132"/>
        <v>0</v>
      </c>
      <c r="M1719">
        <f t="shared" si="133"/>
        <v>0</v>
      </c>
      <c r="N1719">
        <f t="shared" si="134"/>
        <v>0</v>
      </c>
      <c r="O1719">
        <f t="shared" si="135"/>
        <v>0</v>
      </c>
    </row>
    <row r="1720" spans="1:15">
      <c r="A1720" t="s">
        <v>6109</v>
      </c>
      <c r="C1720" t="s">
        <v>3758</v>
      </c>
      <c r="D1720" t="s">
        <v>6105</v>
      </c>
      <c r="F1720" t="s">
        <v>6109</v>
      </c>
      <c r="H1720" t="s">
        <v>3758</v>
      </c>
      <c r="I1720" t="s">
        <v>6105</v>
      </c>
      <c r="K1720">
        <f t="shared" si="131"/>
        <v>0</v>
      </c>
      <c r="L1720">
        <f t="shared" si="132"/>
        <v>0</v>
      </c>
      <c r="M1720">
        <f t="shared" si="133"/>
        <v>0</v>
      </c>
      <c r="N1720">
        <f t="shared" si="134"/>
        <v>0</v>
      </c>
      <c r="O1720">
        <f t="shared" si="135"/>
        <v>0</v>
      </c>
    </row>
    <row r="1721" spans="1:15">
      <c r="A1721" t="s">
        <v>6111</v>
      </c>
      <c r="B1721" t="s">
        <v>6110</v>
      </c>
      <c r="C1721" t="s">
        <v>3758</v>
      </c>
      <c r="D1721" t="s">
        <v>4036</v>
      </c>
      <c r="F1721" t="s">
        <v>6111</v>
      </c>
      <c r="G1721" t="s">
        <v>6110</v>
      </c>
      <c r="H1721" t="s">
        <v>3758</v>
      </c>
      <c r="I1721" t="s">
        <v>4036</v>
      </c>
      <c r="K1721">
        <f t="shared" si="131"/>
        <v>0</v>
      </c>
      <c r="L1721">
        <f t="shared" si="132"/>
        <v>0</v>
      </c>
      <c r="M1721">
        <f t="shared" si="133"/>
        <v>0</v>
      </c>
      <c r="N1721">
        <f t="shared" si="134"/>
        <v>0</v>
      </c>
      <c r="O1721">
        <f t="shared" si="135"/>
        <v>0</v>
      </c>
    </row>
    <row r="1722" spans="1:15">
      <c r="A1722" t="s">
        <v>6114</v>
      </c>
      <c r="B1722" t="s">
        <v>6112</v>
      </c>
      <c r="C1722" t="s">
        <v>3758</v>
      </c>
      <c r="D1722" t="s">
        <v>7095</v>
      </c>
      <c r="F1722" t="s">
        <v>6114</v>
      </c>
      <c r="G1722" t="s">
        <v>6112</v>
      </c>
      <c r="H1722" t="s">
        <v>3758</v>
      </c>
      <c r="I1722" t="s">
        <v>6113</v>
      </c>
      <c r="K1722">
        <f t="shared" si="131"/>
        <v>0</v>
      </c>
      <c r="L1722">
        <f t="shared" si="132"/>
        <v>0</v>
      </c>
      <c r="M1722">
        <f t="shared" si="133"/>
        <v>0</v>
      </c>
      <c r="N1722">
        <f t="shared" si="134"/>
        <v>0</v>
      </c>
      <c r="O1722">
        <f t="shared" si="135"/>
        <v>0</v>
      </c>
    </row>
    <row r="1723" spans="1:15">
      <c r="A1723" t="s">
        <v>6117</v>
      </c>
      <c r="B1723" s="284" t="s">
        <v>6115</v>
      </c>
      <c r="C1723" t="s">
        <v>3758</v>
      </c>
      <c r="D1723" s="284" t="s">
        <v>7096</v>
      </c>
      <c r="F1723" t="s">
        <v>6117</v>
      </c>
      <c r="G1723" t="s">
        <v>6115</v>
      </c>
      <c r="H1723" t="s">
        <v>3758</v>
      </c>
      <c r="I1723" t="s">
        <v>7034</v>
      </c>
      <c r="K1723">
        <f t="shared" si="131"/>
        <v>0</v>
      </c>
      <c r="L1723">
        <f t="shared" si="132"/>
        <v>0</v>
      </c>
      <c r="M1723">
        <f t="shared" si="133"/>
        <v>0</v>
      </c>
      <c r="N1723">
        <f t="shared" si="134"/>
        <v>1</v>
      </c>
      <c r="O1723">
        <f t="shared" si="135"/>
        <v>0</v>
      </c>
    </row>
    <row r="1724" spans="1:15">
      <c r="A1724" t="s">
        <v>6119</v>
      </c>
      <c r="B1724" s="288" t="s">
        <v>7092</v>
      </c>
      <c r="C1724" t="s">
        <v>3758</v>
      </c>
      <c r="D1724" t="s">
        <v>6118</v>
      </c>
      <c r="F1724" t="s">
        <v>6119</v>
      </c>
      <c r="G1724" t="s">
        <v>7036</v>
      </c>
      <c r="H1724" t="s">
        <v>3758</v>
      </c>
      <c r="I1724" t="s">
        <v>6118</v>
      </c>
      <c r="K1724">
        <f t="shared" si="131"/>
        <v>0</v>
      </c>
      <c r="L1724" s="288">
        <f t="shared" si="132"/>
        <v>1</v>
      </c>
      <c r="M1724">
        <f t="shared" si="133"/>
        <v>0</v>
      </c>
      <c r="N1724">
        <f t="shared" si="134"/>
        <v>0</v>
      </c>
      <c r="O1724">
        <f t="shared" si="135"/>
        <v>0</v>
      </c>
    </row>
    <row r="1725" spans="1:15">
      <c r="A1725" t="s">
        <v>6121</v>
      </c>
      <c r="B1725" s="288" t="s">
        <v>7093</v>
      </c>
      <c r="C1725" t="s">
        <v>3758</v>
      </c>
      <c r="D1725" t="s">
        <v>6120</v>
      </c>
      <c r="F1725" t="s">
        <v>6121</v>
      </c>
      <c r="G1725" t="s">
        <v>7037</v>
      </c>
      <c r="H1725" t="s">
        <v>3758</v>
      </c>
      <c r="I1725" t="s">
        <v>6120</v>
      </c>
      <c r="K1725">
        <f t="shared" si="131"/>
        <v>0</v>
      </c>
      <c r="L1725" s="288">
        <f>IF(B1725&lt;&gt;G1725,1,0)</f>
        <v>1</v>
      </c>
      <c r="M1725">
        <f t="shared" si="133"/>
        <v>0</v>
      </c>
      <c r="N1725">
        <f t="shared" si="134"/>
        <v>0</v>
      </c>
      <c r="O1725">
        <f t="shared" si="135"/>
        <v>0</v>
      </c>
    </row>
    <row r="1726" spans="1:15">
      <c r="A1726" t="s">
        <v>6124</v>
      </c>
      <c r="B1726" s="288" t="s">
        <v>6122</v>
      </c>
      <c r="C1726" t="s">
        <v>3758</v>
      </c>
      <c r="D1726" s="288" t="s">
        <v>7094</v>
      </c>
      <c r="F1726" t="s">
        <v>6124</v>
      </c>
      <c r="G1726" t="s">
        <v>6122</v>
      </c>
      <c r="H1726" t="s">
        <v>3758</v>
      </c>
      <c r="I1726" t="s">
        <v>6123</v>
      </c>
      <c r="K1726">
        <f t="shared" si="131"/>
        <v>0</v>
      </c>
      <c r="L1726" s="288">
        <f>IF(B1726&lt;&gt;G1726,1,0)</f>
        <v>0</v>
      </c>
      <c r="M1726">
        <f t="shared" si="133"/>
        <v>0</v>
      </c>
      <c r="N1726" s="288">
        <f t="shared" si="134"/>
        <v>1</v>
      </c>
      <c r="O1726">
        <f t="shared" si="135"/>
        <v>0</v>
      </c>
    </row>
    <row r="1727" spans="1:15">
      <c r="A1727" t="s">
        <v>6126</v>
      </c>
      <c r="B1727" s="284" t="s">
        <v>6127</v>
      </c>
      <c r="C1727" t="s">
        <v>3758</v>
      </c>
      <c r="D1727" s="284" t="s">
        <v>7090</v>
      </c>
      <c r="F1727" t="s">
        <v>6126</v>
      </c>
      <c r="G1727" t="s">
        <v>7038</v>
      </c>
      <c r="H1727" t="s">
        <v>3758</v>
      </c>
      <c r="I1727" t="s">
        <v>7033</v>
      </c>
      <c r="K1727">
        <f t="shared" si="131"/>
        <v>0</v>
      </c>
      <c r="L1727">
        <f t="shared" si="132"/>
        <v>0</v>
      </c>
      <c r="M1727">
        <f t="shared" si="133"/>
        <v>0</v>
      </c>
      <c r="N1727">
        <f t="shared" si="134"/>
        <v>0</v>
      </c>
      <c r="O1727">
        <f t="shared" si="135"/>
        <v>0</v>
      </c>
    </row>
    <row r="1728" spans="1:15">
      <c r="A1728" t="s">
        <v>6129</v>
      </c>
      <c r="B1728" s="284" t="s">
        <v>6971</v>
      </c>
      <c r="C1728" t="s">
        <v>3758</v>
      </c>
      <c r="D1728" s="284" t="s">
        <v>7091</v>
      </c>
      <c r="F1728" t="s">
        <v>6129</v>
      </c>
      <c r="G1728" t="s">
        <v>6971</v>
      </c>
      <c r="H1728" t="s">
        <v>3758</v>
      </c>
      <c r="I1728" t="s">
        <v>7035</v>
      </c>
      <c r="K1728">
        <f t="shared" si="131"/>
        <v>0</v>
      </c>
      <c r="L1728">
        <f t="shared" si="132"/>
        <v>0</v>
      </c>
      <c r="M1728">
        <f t="shared" si="133"/>
        <v>0</v>
      </c>
      <c r="N1728">
        <f t="shared" si="134"/>
        <v>0</v>
      </c>
      <c r="O1728">
        <f t="shared" si="135"/>
        <v>0</v>
      </c>
    </row>
    <row r="1729" spans="1:15">
      <c r="A1729" t="s">
        <v>6131</v>
      </c>
      <c r="B1729" t="s">
        <v>6130</v>
      </c>
      <c r="C1729" t="s">
        <v>3758</v>
      </c>
      <c r="D1729" t="s">
        <v>6130</v>
      </c>
      <c r="F1729" t="s">
        <v>6131</v>
      </c>
      <c r="G1729" t="s">
        <v>6130</v>
      </c>
      <c r="H1729" t="s">
        <v>3758</v>
      </c>
      <c r="I1729" t="s">
        <v>6130</v>
      </c>
      <c r="K1729">
        <f t="shared" si="131"/>
        <v>0</v>
      </c>
      <c r="L1729">
        <f t="shared" si="132"/>
        <v>0</v>
      </c>
      <c r="M1729">
        <f t="shared" si="133"/>
        <v>0</v>
      </c>
      <c r="N1729">
        <f t="shared" si="134"/>
        <v>0</v>
      </c>
      <c r="O1729">
        <f t="shared" si="135"/>
        <v>0</v>
      </c>
    </row>
    <row r="1730" spans="1:15">
      <c r="A1730" t="s">
        <v>6134</v>
      </c>
      <c r="B1730" t="s">
        <v>6132</v>
      </c>
      <c r="C1730" t="s">
        <v>3758</v>
      </c>
      <c r="D1730" t="s">
        <v>6133</v>
      </c>
      <c r="F1730" t="s">
        <v>6134</v>
      </c>
      <c r="G1730" t="s">
        <v>6132</v>
      </c>
      <c r="H1730" t="s">
        <v>3758</v>
      </c>
      <c r="I1730" t="s">
        <v>6133</v>
      </c>
      <c r="K1730">
        <f t="shared" ref="K1730:K1793" si="136">IF(A1730&lt;&gt;F1730,1,0)</f>
        <v>0</v>
      </c>
      <c r="L1730">
        <f t="shared" ref="L1730:L1793" si="137">IF(B1730&lt;&gt;G1730,1,0)</f>
        <v>0</v>
      </c>
      <c r="M1730">
        <f t="shared" ref="M1730:M1793" si="138">IF(C1730&lt;&gt;H1730,1,0)</f>
        <v>0</v>
      </c>
      <c r="N1730">
        <f t="shared" ref="N1730:N1793" si="139">IF(D1730&lt;&gt;I1730,1,0)</f>
        <v>0</v>
      </c>
      <c r="O1730">
        <f t="shared" ref="O1730:O1793" si="140">IF(E1730&lt;&gt;J1730,1,0)</f>
        <v>0</v>
      </c>
    </row>
    <row r="1731" spans="1:15">
      <c r="A1731" t="s">
        <v>6137</v>
      </c>
      <c r="B1731" t="s">
        <v>6135</v>
      </c>
      <c r="C1731" t="s">
        <v>3758</v>
      </c>
      <c r="D1731" t="s">
        <v>6136</v>
      </c>
      <c r="F1731" t="s">
        <v>6137</v>
      </c>
      <c r="G1731" t="s">
        <v>6135</v>
      </c>
      <c r="H1731" t="s">
        <v>3758</v>
      </c>
      <c r="I1731" t="s">
        <v>6136</v>
      </c>
      <c r="K1731">
        <f t="shared" si="136"/>
        <v>0</v>
      </c>
      <c r="L1731">
        <f t="shared" si="137"/>
        <v>0</v>
      </c>
      <c r="M1731">
        <f t="shared" si="138"/>
        <v>0</v>
      </c>
      <c r="N1731">
        <f t="shared" si="139"/>
        <v>0</v>
      </c>
      <c r="O1731">
        <f t="shared" si="140"/>
        <v>0</v>
      </c>
    </row>
    <row r="1732" spans="1:15">
      <c r="A1732" t="s">
        <v>6140</v>
      </c>
      <c r="B1732" t="s">
        <v>6138</v>
      </c>
      <c r="C1732" t="s">
        <v>3758</v>
      </c>
      <c r="D1732" t="s">
        <v>6139</v>
      </c>
      <c r="F1732" t="s">
        <v>6140</v>
      </c>
      <c r="G1732" t="s">
        <v>6138</v>
      </c>
      <c r="H1732" t="s">
        <v>3758</v>
      </c>
      <c r="I1732" t="s">
        <v>6139</v>
      </c>
      <c r="K1732">
        <f t="shared" si="136"/>
        <v>0</v>
      </c>
      <c r="L1732">
        <f t="shared" si="137"/>
        <v>0</v>
      </c>
      <c r="M1732">
        <f t="shared" si="138"/>
        <v>0</v>
      </c>
      <c r="N1732">
        <f t="shared" si="139"/>
        <v>0</v>
      </c>
      <c r="O1732">
        <f t="shared" si="140"/>
        <v>0</v>
      </c>
    </row>
    <row r="1733" spans="1:15">
      <c r="A1733" t="s">
        <v>6143</v>
      </c>
      <c r="B1733" t="s">
        <v>6141</v>
      </c>
      <c r="C1733" t="s">
        <v>3758</v>
      </c>
      <c r="D1733" t="s">
        <v>6142</v>
      </c>
      <c r="F1733" t="s">
        <v>6143</v>
      </c>
      <c r="G1733" t="s">
        <v>6141</v>
      </c>
      <c r="H1733" t="s">
        <v>3758</v>
      </c>
      <c r="I1733" t="s">
        <v>6142</v>
      </c>
      <c r="K1733">
        <f t="shared" si="136"/>
        <v>0</v>
      </c>
      <c r="L1733">
        <f t="shared" si="137"/>
        <v>0</v>
      </c>
      <c r="M1733">
        <f t="shared" si="138"/>
        <v>0</v>
      </c>
      <c r="N1733">
        <f t="shared" si="139"/>
        <v>0</v>
      </c>
      <c r="O1733">
        <f t="shared" si="140"/>
        <v>0</v>
      </c>
    </row>
    <row r="1734" spans="1:15">
      <c r="A1734" t="s">
        <v>6146</v>
      </c>
      <c r="B1734" t="s">
        <v>6144</v>
      </c>
      <c r="C1734" t="s">
        <v>3758</v>
      </c>
      <c r="D1734" t="s">
        <v>6145</v>
      </c>
      <c r="F1734" t="s">
        <v>6146</v>
      </c>
      <c r="G1734" t="s">
        <v>6144</v>
      </c>
      <c r="H1734" t="s">
        <v>3758</v>
      </c>
      <c r="I1734" t="s">
        <v>6145</v>
      </c>
      <c r="K1734">
        <f t="shared" si="136"/>
        <v>0</v>
      </c>
      <c r="L1734">
        <f t="shared" si="137"/>
        <v>0</v>
      </c>
      <c r="M1734">
        <f t="shared" si="138"/>
        <v>0</v>
      </c>
      <c r="N1734">
        <f t="shared" si="139"/>
        <v>0</v>
      </c>
      <c r="O1734">
        <f t="shared" si="140"/>
        <v>0</v>
      </c>
    </row>
    <row r="1735" spans="1:15">
      <c r="A1735" t="s">
        <v>6149</v>
      </c>
      <c r="B1735" t="s">
        <v>6147</v>
      </c>
      <c r="C1735" t="s">
        <v>3758</v>
      </c>
      <c r="D1735" t="s">
        <v>6148</v>
      </c>
      <c r="F1735" t="s">
        <v>6149</v>
      </c>
      <c r="G1735" t="s">
        <v>6147</v>
      </c>
      <c r="H1735" t="s">
        <v>3758</v>
      </c>
      <c r="I1735" t="s">
        <v>6148</v>
      </c>
      <c r="K1735">
        <f t="shared" si="136"/>
        <v>0</v>
      </c>
      <c r="L1735">
        <f t="shared" si="137"/>
        <v>0</v>
      </c>
      <c r="M1735">
        <f t="shared" si="138"/>
        <v>0</v>
      </c>
      <c r="N1735">
        <f t="shared" si="139"/>
        <v>0</v>
      </c>
      <c r="O1735">
        <f t="shared" si="140"/>
        <v>0</v>
      </c>
    </row>
    <row r="1736" spans="1:15">
      <c r="A1736" t="s">
        <v>6152</v>
      </c>
      <c r="B1736" t="s">
        <v>6150</v>
      </c>
      <c r="C1736" t="s">
        <v>3758</v>
      </c>
      <c r="D1736" t="s">
        <v>6151</v>
      </c>
      <c r="F1736" t="s">
        <v>6152</v>
      </c>
      <c r="G1736" t="s">
        <v>6150</v>
      </c>
      <c r="H1736" t="s">
        <v>3758</v>
      </c>
      <c r="I1736" t="s">
        <v>6151</v>
      </c>
      <c r="K1736">
        <f t="shared" si="136"/>
        <v>0</v>
      </c>
      <c r="L1736">
        <f t="shared" si="137"/>
        <v>0</v>
      </c>
      <c r="M1736">
        <f t="shared" si="138"/>
        <v>0</v>
      </c>
      <c r="N1736">
        <f t="shared" si="139"/>
        <v>0</v>
      </c>
      <c r="O1736">
        <f t="shared" si="140"/>
        <v>0</v>
      </c>
    </row>
    <row r="1737" spans="1:15">
      <c r="A1737" t="s">
        <v>6155</v>
      </c>
      <c r="B1737" t="s">
        <v>6156</v>
      </c>
      <c r="C1737" t="s">
        <v>3758</v>
      </c>
      <c r="D1737" t="s">
        <v>6154</v>
      </c>
      <c r="F1737" t="s">
        <v>6155</v>
      </c>
      <c r="G1737" t="s">
        <v>6156</v>
      </c>
      <c r="H1737" t="s">
        <v>3758</v>
      </c>
      <c r="I1737" t="s">
        <v>6154</v>
      </c>
      <c r="K1737">
        <f t="shared" si="136"/>
        <v>0</v>
      </c>
      <c r="L1737">
        <f t="shared" si="137"/>
        <v>0</v>
      </c>
      <c r="M1737">
        <f t="shared" si="138"/>
        <v>0</v>
      </c>
      <c r="N1737">
        <f t="shared" si="139"/>
        <v>0</v>
      </c>
      <c r="O1737">
        <f t="shared" si="140"/>
        <v>0</v>
      </c>
    </row>
    <row r="1738" spans="1:15">
      <c r="A1738" t="s">
        <v>6158</v>
      </c>
      <c r="B1738" t="s">
        <v>6972</v>
      </c>
      <c r="C1738" t="s">
        <v>3758</v>
      </c>
      <c r="D1738" t="s">
        <v>6157</v>
      </c>
      <c r="F1738" t="s">
        <v>6158</v>
      </c>
      <c r="G1738" t="s">
        <v>7039</v>
      </c>
      <c r="H1738" t="s">
        <v>3758</v>
      </c>
      <c r="I1738" t="s">
        <v>6157</v>
      </c>
      <c r="K1738">
        <f t="shared" si="136"/>
        <v>0</v>
      </c>
      <c r="L1738">
        <f t="shared" si="137"/>
        <v>0</v>
      </c>
      <c r="M1738">
        <f t="shared" si="138"/>
        <v>0</v>
      </c>
      <c r="N1738">
        <f t="shared" si="139"/>
        <v>0</v>
      </c>
      <c r="O1738">
        <f t="shared" si="140"/>
        <v>0</v>
      </c>
    </row>
    <row r="1739" spans="1:15">
      <c r="A1739" t="s">
        <v>6161</v>
      </c>
      <c r="B1739" t="s">
        <v>6159</v>
      </c>
      <c r="C1739" t="s">
        <v>3758</v>
      </c>
      <c r="D1739" t="s">
        <v>6160</v>
      </c>
      <c r="F1739" t="s">
        <v>6161</v>
      </c>
      <c r="G1739" t="s">
        <v>6159</v>
      </c>
      <c r="H1739" t="s">
        <v>3758</v>
      </c>
      <c r="I1739" t="s">
        <v>6160</v>
      </c>
      <c r="K1739">
        <f t="shared" si="136"/>
        <v>0</v>
      </c>
      <c r="L1739">
        <f t="shared" si="137"/>
        <v>0</v>
      </c>
      <c r="M1739">
        <f t="shared" si="138"/>
        <v>0</v>
      </c>
      <c r="N1739">
        <f t="shared" si="139"/>
        <v>0</v>
      </c>
      <c r="O1739">
        <f t="shared" si="140"/>
        <v>0</v>
      </c>
    </row>
    <row r="1740" spans="1:15">
      <c r="A1740" t="s">
        <v>6164</v>
      </c>
      <c r="B1740" t="s">
        <v>6162</v>
      </c>
      <c r="C1740" t="s">
        <v>3758</v>
      </c>
      <c r="D1740" t="s">
        <v>6163</v>
      </c>
      <c r="F1740" t="s">
        <v>6164</v>
      </c>
      <c r="G1740" t="s">
        <v>6162</v>
      </c>
      <c r="H1740" t="s">
        <v>3758</v>
      </c>
      <c r="I1740" t="s">
        <v>6163</v>
      </c>
      <c r="K1740">
        <f t="shared" si="136"/>
        <v>0</v>
      </c>
      <c r="L1740">
        <f t="shared" si="137"/>
        <v>0</v>
      </c>
      <c r="M1740">
        <f t="shared" si="138"/>
        <v>0</v>
      </c>
      <c r="N1740">
        <f t="shared" si="139"/>
        <v>0</v>
      </c>
      <c r="O1740">
        <f t="shared" si="140"/>
        <v>0</v>
      </c>
    </row>
    <row r="1741" spans="1:15">
      <c r="A1741" t="s">
        <v>6167</v>
      </c>
      <c r="B1741" t="s">
        <v>6165</v>
      </c>
      <c r="C1741" t="s">
        <v>3758</v>
      </c>
      <c r="D1741" t="s">
        <v>6166</v>
      </c>
      <c r="F1741" t="s">
        <v>6167</v>
      </c>
      <c r="G1741" t="s">
        <v>6165</v>
      </c>
      <c r="H1741" t="s">
        <v>3758</v>
      </c>
      <c r="I1741" t="s">
        <v>6166</v>
      </c>
      <c r="K1741">
        <f t="shared" si="136"/>
        <v>0</v>
      </c>
      <c r="L1741">
        <f t="shared" si="137"/>
        <v>0</v>
      </c>
      <c r="M1741">
        <f t="shared" si="138"/>
        <v>0</v>
      </c>
      <c r="N1741">
        <f t="shared" si="139"/>
        <v>0</v>
      </c>
      <c r="O1741">
        <f t="shared" si="140"/>
        <v>0</v>
      </c>
    </row>
    <row r="1742" spans="1:15">
      <c r="A1742" t="s">
        <v>6170</v>
      </c>
      <c r="B1742" t="s">
        <v>6168</v>
      </c>
      <c r="C1742" t="s">
        <v>3758</v>
      </c>
      <c r="D1742" t="s">
        <v>6169</v>
      </c>
      <c r="F1742" t="s">
        <v>6170</v>
      </c>
      <c r="G1742" t="s">
        <v>6168</v>
      </c>
      <c r="H1742" t="s">
        <v>3758</v>
      </c>
      <c r="I1742" t="s">
        <v>6169</v>
      </c>
      <c r="K1742">
        <f t="shared" si="136"/>
        <v>0</v>
      </c>
      <c r="L1742">
        <f t="shared" si="137"/>
        <v>0</v>
      </c>
      <c r="M1742">
        <f t="shared" si="138"/>
        <v>0</v>
      </c>
      <c r="N1742">
        <f t="shared" si="139"/>
        <v>0</v>
      </c>
      <c r="O1742">
        <f t="shared" si="140"/>
        <v>0</v>
      </c>
    </row>
    <row r="1743" spans="1:15">
      <c r="A1743" t="s">
        <v>6172</v>
      </c>
      <c r="B1743" t="s">
        <v>6973</v>
      </c>
      <c r="C1743" t="s">
        <v>3758</v>
      </c>
      <c r="D1743" t="s">
        <v>6118</v>
      </c>
      <c r="F1743" t="s">
        <v>6172</v>
      </c>
      <c r="G1743" t="s">
        <v>7040</v>
      </c>
      <c r="H1743" t="s">
        <v>3758</v>
      </c>
      <c r="I1743" t="s">
        <v>6118</v>
      </c>
      <c r="K1743">
        <f t="shared" si="136"/>
        <v>0</v>
      </c>
      <c r="L1743">
        <f t="shared" si="137"/>
        <v>0</v>
      </c>
      <c r="M1743">
        <f t="shared" si="138"/>
        <v>0</v>
      </c>
      <c r="N1743">
        <f t="shared" si="139"/>
        <v>0</v>
      </c>
      <c r="O1743">
        <f t="shared" si="140"/>
        <v>0</v>
      </c>
    </row>
    <row r="1744" spans="1:15">
      <c r="A1744" t="s">
        <v>6173</v>
      </c>
      <c r="B1744" t="s">
        <v>6974</v>
      </c>
      <c r="C1744" t="s">
        <v>3758</v>
      </c>
      <c r="D1744" t="s">
        <v>6118</v>
      </c>
      <c r="F1744" t="s">
        <v>6173</v>
      </c>
      <c r="G1744" t="s">
        <v>7041</v>
      </c>
      <c r="H1744" t="s">
        <v>3758</v>
      </c>
      <c r="I1744" t="s">
        <v>6118</v>
      </c>
      <c r="K1744">
        <f t="shared" si="136"/>
        <v>0</v>
      </c>
      <c r="L1744">
        <f t="shared" si="137"/>
        <v>0</v>
      </c>
      <c r="M1744">
        <f t="shared" si="138"/>
        <v>0</v>
      </c>
      <c r="N1744">
        <f t="shared" si="139"/>
        <v>0</v>
      </c>
      <c r="O1744">
        <f t="shared" si="140"/>
        <v>0</v>
      </c>
    </row>
    <row r="1745" spans="1:15">
      <c r="A1745" t="s">
        <v>6174</v>
      </c>
      <c r="B1745" t="s">
        <v>6975</v>
      </c>
      <c r="C1745" t="s">
        <v>3758</v>
      </c>
      <c r="D1745" t="s">
        <v>6118</v>
      </c>
      <c r="F1745" t="s">
        <v>6174</v>
      </c>
      <c r="G1745" t="s">
        <v>7042</v>
      </c>
      <c r="H1745" t="s">
        <v>3758</v>
      </c>
      <c r="I1745" t="s">
        <v>6118</v>
      </c>
      <c r="K1745">
        <f t="shared" si="136"/>
        <v>0</v>
      </c>
      <c r="L1745">
        <f t="shared" si="137"/>
        <v>0</v>
      </c>
      <c r="M1745">
        <f t="shared" si="138"/>
        <v>0</v>
      </c>
      <c r="N1745">
        <f t="shared" si="139"/>
        <v>0</v>
      </c>
      <c r="O1745">
        <f t="shared" si="140"/>
        <v>0</v>
      </c>
    </row>
    <row r="1746" spans="1:15">
      <c r="A1746" t="s">
        <v>6175</v>
      </c>
      <c r="B1746" t="s">
        <v>6976</v>
      </c>
      <c r="C1746" t="s">
        <v>3758</v>
      </c>
      <c r="D1746" t="s">
        <v>6118</v>
      </c>
      <c r="F1746" t="s">
        <v>6175</v>
      </c>
      <c r="G1746" t="s">
        <v>7043</v>
      </c>
      <c r="H1746" t="s">
        <v>3758</v>
      </c>
      <c r="I1746" t="s">
        <v>6118</v>
      </c>
      <c r="K1746">
        <f t="shared" si="136"/>
        <v>0</v>
      </c>
      <c r="L1746">
        <f t="shared" si="137"/>
        <v>0</v>
      </c>
      <c r="M1746">
        <f t="shared" si="138"/>
        <v>0</v>
      </c>
      <c r="N1746">
        <f t="shared" si="139"/>
        <v>0</v>
      </c>
      <c r="O1746">
        <f t="shared" si="140"/>
        <v>0</v>
      </c>
    </row>
    <row r="1747" spans="1:15">
      <c r="A1747" t="s">
        <v>6176</v>
      </c>
      <c r="B1747" t="s">
        <v>6977</v>
      </c>
      <c r="C1747" t="s">
        <v>3758</v>
      </c>
      <c r="D1747" t="s">
        <v>6118</v>
      </c>
      <c r="F1747" t="s">
        <v>6176</v>
      </c>
      <c r="G1747" t="s">
        <v>7044</v>
      </c>
      <c r="H1747" t="s">
        <v>3758</v>
      </c>
      <c r="I1747" t="s">
        <v>6118</v>
      </c>
      <c r="K1747">
        <f t="shared" si="136"/>
        <v>0</v>
      </c>
      <c r="L1747">
        <f t="shared" si="137"/>
        <v>0</v>
      </c>
      <c r="M1747">
        <f t="shared" si="138"/>
        <v>0</v>
      </c>
      <c r="N1747">
        <f t="shared" si="139"/>
        <v>0</v>
      </c>
      <c r="O1747">
        <f t="shared" si="140"/>
        <v>0</v>
      </c>
    </row>
    <row r="1748" spans="1:15">
      <c r="A1748" t="s">
        <v>6177</v>
      </c>
      <c r="B1748" t="s">
        <v>6978</v>
      </c>
      <c r="C1748" t="s">
        <v>3758</v>
      </c>
      <c r="D1748" t="s">
        <v>6118</v>
      </c>
      <c r="F1748" t="s">
        <v>6177</v>
      </c>
      <c r="G1748" t="s">
        <v>7045</v>
      </c>
      <c r="H1748" t="s">
        <v>3758</v>
      </c>
      <c r="I1748" t="s">
        <v>6118</v>
      </c>
      <c r="K1748">
        <f t="shared" si="136"/>
        <v>0</v>
      </c>
      <c r="L1748">
        <f t="shared" si="137"/>
        <v>0</v>
      </c>
      <c r="M1748">
        <f t="shared" si="138"/>
        <v>0</v>
      </c>
      <c r="N1748">
        <f t="shared" si="139"/>
        <v>0</v>
      </c>
      <c r="O1748">
        <f t="shared" si="140"/>
        <v>0</v>
      </c>
    </row>
    <row r="1749" spans="1:15">
      <c r="A1749" t="s">
        <v>6180</v>
      </c>
      <c r="B1749" t="s">
        <v>6178</v>
      </c>
      <c r="C1749" t="s">
        <v>3758</v>
      </c>
      <c r="D1749" t="s">
        <v>6179</v>
      </c>
      <c r="F1749" t="s">
        <v>6180</v>
      </c>
      <c r="G1749" t="s">
        <v>6178</v>
      </c>
      <c r="H1749" t="s">
        <v>3758</v>
      </c>
      <c r="I1749" t="s">
        <v>6179</v>
      </c>
      <c r="K1749">
        <f t="shared" si="136"/>
        <v>0</v>
      </c>
      <c r="L1749">
        <f t="shared" si="137"/>
        <v>0</v>
      </c>
      <c r="M1749">
        <f t="shared" si="138"/>
        <v>0</v>
      </c>
      <c r="N1749">
        <f t="shared" si="139"/>
        <v>0</v>
      </c>
      <c r="O1749">
        <f t="shared" si="140"/>
        <v>0</v>
      </c>
    </row>
    <row r="1750" spans="1:15">
      <c r="A1750" t="s">
        <v>6183</v>
      </c>
      <c r="B1750" t="s">
        <v>6181</v>
      </c>
      <c r="C1750" t="s">
        <v>3758</v>
      </c>
      <c r="D1750" t="s">
        <v>6182</v>
      </c>
      <c r="F1750" t="s">
        <v>6183</v>
      </c>
      <c r="G1750" t="s">
        <v>6181</v>
      </c>
      <c r="H1750" t="s">
        <v>3758</v>
      </c>
      <c r="I1750" t="s">
        <v>6182</v>
      </c>
      <c r="K1750">
        <f t="shared" si="136"/>
        <v>0</v>
      </c>
      <c r="L1750">
        <f t="shared" si="137"/>
        <v>0</v>
      </c>
      <c r="M1750">
        <f t="shared" si="138"/>
        <v>0</v>
      </c>
      <c r="N1750">
        <f t="shared" si="139"/>
        <v>0</v>
      </c>
      <c r="O1750">
        <f t="shared" si="140"/>
        <v>0</v>
      </c>
    </row>
    <row r="1751" spans="1:15">
      <c r="A1751" t="s">
        <v>6186</v>
      </c>
      <c r="B1751" t="s">
        <v>6184</v>
      </c>
      <c r="C1751" t="s">
        <v>3758</v>
      </c>
      <c r="D1751" t="s">
        <v>6185</v>
      </c>
      <c r="F1751" t="s">
        <v>6186</v>
      </c>
      <c r="G1751" t="s">
        <v>6184</v>
      </c>
      <c r="H1751" t="s">
        <v>3758</v>
      </c>
      <c r="I1751" t="s">
        <v>6185</v>
      </c>
      <c r="K1751">
        <f t="shared" si="136"/>
        <v>0</v>
      </c>
      <c r="L1751">
        <f t="shared" si="137"/>
        <v>0</v>
      </c>
      <c r="M1751">
        <f t="shared" si="138"/>
        <v>0</v>
      </c>
      <c r="N1751">
        <f t="shared" si="139"/>
        <v>0</v>
      </c>
      <c r="O1751">
        <f t="shared" si="140"/>
        <v>0</v>
      </c>
    </row>
    <row r="1752" spans="1:15">
      <c r="A1752" t="s">
        <v>6189</v>
      </c>
      <c r="B1752" t="s">
        <v>6187</v>
      </c>
      <c r="C1752" t="s">
        <v>3758</v>
      </c>
      <c r="D1752" t="s">
        <v>6188</v>
      </c>
      <c r="F1752" t="s">
        <v>6189</v>
      </c>
      <c r="G1752" t="s">
        <v>6187</v>
      </c>
      <c r="H1752" t="s">
        <v>3758</v>
      </c>
      <c r="I1752" t="s">
        <v>6188</v>
      </c>
      <c r="K1752">
        <f t="shared" si="136"/>
        <v>0</v>
      </c>
      <c r="L1752">
        <f t="shared" si="137"/>
        <v>0</v>
      </c>
      <c r="M1752">
        <f t="shared" si="138"/>
        <v>0</v>
      </c>
      <c r="N1752">
        <f t="shared" si="139"/>
        <v>0</v>
      </c>
      <c r="O1752">
        <f t="shared" si="140"/>
        <v>0</v>
      </c>
    </row>
    <row r="1753" spans="1:15">
      <c r="A1753" t="s">
        <v>6192</v>
      </c>
      <c r="B1753" t="s">
        <v>6190</v>
      </c>
      <c r="C1753" t="s">
        <v>3758</v>
      </c>
      <c r="D1753" t="s">
        <v>6191</v>
      </c>
      <c r="F1753" t="s">
        <v>6192</v>
      </c>
      <c r="G1753" t="s">
        <v>6190</v>
      </c>
      <c r="H1753" t="s">
        <v>3758</v>
      </c>
      <c r="I1753" t="s">
        <v>6191</v>
      </c>
      <c r="K1753">
        <f t="shared" si="136"/>
        <v>0</v>
      </c>
      <c r="L1753">
        <f t="shared" si="137"/>
        <v>0</v>
      </c>
      <c r="M1753">
        <f t="shared" si="138"/>
        <v>0</v>
      </c>
      <c r="N1753">
        <f t="shared" si="139"/>
        <v>0</v>
      </c>
      <c r="O1753">
        <f t="shared" si="140"/>
        <v>0</v>
      </c>
    </row>
    <row r="1754" spans="1:15">
      <c r="A1754" t="s">
        <v>6195</v>
      </c>
      <c r="B1754" t="s">
        <v>6193</v>
      </c>
      <c r="C1754" t="s">
        <v>3758</v>
      </c>
      <c r="D1754" t="s">
        <v>6194</v>
      </c>
      <c r="F1754" t="s">
        <v>6195</v>
      </c>
      <c r="G1754" t="s">
        <v>6193</v>
      </c>
      <c r="H1754" t="s">
        <v>3758</v>
      </c>
      <c r="I1754" t="s">
        <v>6194</v>
      </c>
      <c r="K1754">
        <f t="shared" si="136"/>
        <v>0</v>
      </c>
      <c r="L1754">
        <f t="shared" si="137"/>
        <v>0</v>
      </c>
      <c r="M1754">
        <f t="shared" si="138"/>
        <v>0</v>
      </c>
      <c r="N1754">
        <f t="shared" si="139"/>
        <v>0</v>
      </c>
      <c r="O1754">
        <f t="shared" si="140"/>
        <v>0</v>
      </c>
    </row>
    <row r="1755" spans="1:15">
      <c r="A1755" t="s">
        <v>6198</v>
      </c>
      <c r="B1755" t="s">
        <v>6196</v>
      </c>
      <c r="C1755" t="s">
        <v>3758</v>
      </c>
      <c r="D1755" t="s">
        <v>6197</v>
      </c>
      <c r="F1755" t="s">
        <v>6198</v>
      </c>
      <c r="G1755" t="s">
        <v>6196</v>
      </c>
      <c r="H1755" t="s">
        <v>3758</v>
      </c>
      <c r="I1755" t="s">
        <v>6197</v>
      </c>
      <c r="K1755">
        <f t="shared" si="136"/>
        <v>0</v>
      </c>
      <c r="L1755">
        <f t="shared" si="137"/>
        <v>0</v>
      </c>
      <c r="M1755">
        <f t="shared" si="138"/>
        <v>0</v>
      </c>
      <c r="N1755">
        <f t="shared" si="139"/>
        <v>0</v>
      </c>
      <c r="O1755">
        <f t="shared" si="140"/>
        <v>0</v>
      </c>
    </row>
    <row r="1756" spans="1:15">
      <c r="A1756" t="s">
        <v>6201</v>
      </c>
      <c r="B1756" t="s">
        <v>6199</v>
      </c>
      <c r="C1756" t="s">
        <v>3758</v>
      </c>
      <c r="D1756" t="s">
        <v>6200</v>
      </c>
      <c r="F1756" t="s">
        <v>6201</v>
      </c>
      <c r="G1756" t="s">
        <v>6199</v>
      </c>
      <c r="H1756" t="s">
        <v>3758</v>
      </c>
      <c r="I1756" t="s">
        <v>6200</v>
      </c>
      <c r="K1756">
        <f t="shared" si="136"/>
        <v>0</v>
      </c>
      <c r="L1756">
        <f t="shared" si="137"/>
        <v>0</v>
      </c>
      <c r="M1756">
        <f t="shared" si="138"/>
        <v>0</v>
      </c>
      <c r="N1756">
        <f t="shared" si="139"/>
        <v>0</v>
      </c>
      <c r="O1756">
        <f t="shared" si="140"/>
        <v>0</v>
      </c>
    </row>
    <row r="1757" spans="1:15">
      <c r="A1757" t="s">
        <v>6204</v>
      </c>
      <c r="B1757" t="s">
        <v>6202</v>
      </c>
      <c r="C1757" t="s">
        <v>3758</v>
      </c>
      <c r="D1757" t="s">
        <v>6203</v>
      </c>
      <c r="F1757" t="s">
        <v>6204</v>
      </c>
      <c r="G1757" t="s">
        <v>6202</v>
      </c>
      <c r="H1757" t="s">
        <v>3758</v>
      </c>
      <c r="I1757" t="s">
        <v>6203</v>
      </c>
      <c r="K1757">
        <f t="shared" si="136"/>
        <v>0</v>
      </c>
      <c r="L1757">
        <f t="shared" si="137"/>
        <v>0</v>
      </c>
      <c r="M1757">
        <f t="shared" si="138"/>
        <v>0</v>
      </c>
      <c r="N1757">
        <f t="shared" si="139"/>
        <v>0</v>
      </c>
      <c r="O1757">
        <f t="shared" si="140"/>
        <v>0</v>
      </c>
    </row>
    <row r="1758" spans="1:15">
      <c r="A1758" t="s">
        <v>6207</v>
      </c>
      <c r="B1758" t="s">
        <v>6205</v>
      </c>
      <c r="C1758" t="s">
        <v>3758</v>
      </c>
      <c r="D1758" t="s">
        <v>6206</v>
      </c>
      <c r="F1758" t="s">
        <v>6207</v>
      </c>
      <c r="G1758" t="s">
        <v>6205</v>
      </c>
      <c r="H1758" t="s">
        <v>3758</v>
      </c>
      <c r="I1758" t="s">
        <v>6206</v>
      </c>
      <c r="K1758">
        <f t="shared" si="136"/>
        <v>0</v>
      </c>
      <c r="L1758">
        <f t="shared" si="137"/>
        <v>0</v>
      </c>
      <c r="M1758">
        <f t="shared" si="138"/>
        <v>0</v>
      </c>
      <c r="N1758">
        <f t="shared" si="139"/>
        <v>0</v>
      </c>
      <c r="O1758">
        <f t="shared" si="140"/>
        <v>0</v>
      </c>
    </row>
    <row r="1759" spans="1:15">
      <c r="A1759" t="s">
        <v>6210</v>
      </c>
      <c r="B1759" t="s">
        <v>6208</v>
      </c>
      <c r="C1759" t="s">
        <v>3758</v>
      </c>
      <c r="D1759" t="s">
        <v>6209</v>
      </c>
      <c r="F1759" t="s">
        <v>6210</v>
      </c>
      <c r="G1759" t="s">
        <v>6208</v>
      </c>
      <c r="H1759" t="s">
        <v>3758</v>
      </c>
      <c r="I1759" t="s">
        <v>6209</v>
      </c>
      <c r="K1759">
        <f t="shared" si="136"/>
        <v>0</v>
      </c>
      <c r="L1759">
        <f t="shared" si="137"/>
        <v>0</v>
      </c>
      <c r="M1759">
        <f t="shared" si="138"/>
        <v>0</v>
      </c>
      <c r="N1759">
        <f t="shared" si="139"/>
        <v>0</v>
      </c>
      <c r="O1759">
        <f t="shared" si="140"/>
        <v>0</v>
      </c>
    </row>
    <row r="1760" spans="1:15">
      <c r="A1760" t="s">
        <v>6213</v>
      </c>
      <c r="B1760" t="s">
        <v>6211</v>
      </c>
      <c r="C1760" t="s">
        <v>3758</v>
      </c>
      <c r="D1760" t="s">
        <v>6212</v>
      </c>
      <c r="F1760" t="s">
        <v>6213</v>
      </c>
      <c r="G1760" t="s">
        <v>6211</v>
      </c>
      <c r="H1760" t="s">
        <v>3758</v>
      </c>
      <c r="I1760" t="s">
        <v>6212</v>
      </c>
      <c r="K1760">
        <f t="shared" si="136"/>
        <v>0</v>
      </c>
      <c r="L1760">
        <f t="shared" si="137"/>
        <v>0</v>
      </c>
      <c r="M1760">
        <f t="shared" si="138"/>
        <v>0</v>
      </c>
      <c r="N1760">
        <f t="shared" si="139"/>
        <v>0</v>
      </c>
      <c r="O1760">
        <f t="shared" si="140"/>
        <v>0</v>
      </c>
    </row>
    <row r="1761" spans="1:15">
      <c r="A1761" t="s">
        <v>6216</v>
      </c>
      <c r="B1761" t="s">
        <v>6214</v>
      </c>
      <c r="C1761" t="s">
        <v>3758</v>
      </c>
      <c r="D1761" t="s">
        <v>6215</v>
      </c>
      <c r="F1761" t="s">
        <v>6216</v>
      </c>
      <c r="G1761" t="s">
        <v>6214</v>
      </c>
      <c r="H1761" t="s">
        <v>3758</v>
      </c>
      <c r="I1761" t="s">
        <v>6215</v>
      </c>
      <c r="K1761">
        <f t="shared" si="136"/>
        <v>0</v>
      </c>
      <c r="L1761">
        <f t="shared" si="137"/>
        <v>0</v>
      </c>
      <c r="M1761">
        <f t="shared" si="138"/>
        <v>0</v>
      </c>
      <c r="N1761">
        <f t="shared" si="139"/>
        <v>0</v>
      </c>
      <c r="O1761">
        <f t="shared" si="140"/>
        <v>0</v>
      </c>
    </row>
    <row r="1762" spans="1:15">
      <c r="A1762" t="s">
        <v>6218</v>
      </c>
      <c r="B1762" t="s">
        <v>6979</v>
      </c>
      <c r="C1762" t="s">
        <v>3758</v>
      </c>
      <c r="D1762" t="s">
        <v>6118</v>
      </c>
      <c r="F1762" t="s">
        <v>6218</v>
      </c>
      <c r="G1762" t="s">
        <v>7046</v>
      </c>
      <c r="H1762" t="s">
        <v>3758</v>
      </c>
      <c r="I1762" t="s">
        <v>6118</v>
      </c>
      <c r="K1762">
        <f t="shared" si="136"/>
        <v>0</v>
      </c>
      <c r="L1762">
        <f t="shared" si="137"/>
        <v>0</v>
      </c>
      <c r="M1762">
        <f t="shared" si="138"/>
        <v>0</v>
      </c>
      <c r="N1762">
        <f t="shared" si="139"/>
        <v>0</v>
      </c>
      <c r="O1762">
        <f t="shared" si="140"/>
        <v>0</v>
      </c>
    </row>
    <row r="1763" spans="1:15">
      <c r="A1763" t="s">
        <v>6219</v>
      </c>
      <c r="B1763" t="s">
        <v>6980</v>
      </c>
      <c r="C1763" t="s">
        <v>3758</v>
      </c>
      <c r="D1763" t="s">
        <v>6118</v>
      </c>
      <c r="F1763" t="s">
        <v>6219</v>
      </c>
      <c r="G1763" t="s">
        <v>7047</v>
      </c>
      <c r="H1763" t="s">
        <v>3758</v>
      </c>
      <c r="I1763" t="s">
        <v>6118</v>
      </c>
      <c r="K1763">
        <f t="shared" si="136"/>
        <v>0</v>
      </c>
      <c r="L1763">
        <f t="shared" si="137"/>
        <v>0</v>
      </c>
      <c r="M1763">
        <f t="shared" si="138"/>
        <v>0</v>
      </c>
      <c r="N1763">
        <f t="shared" si="139"/>
        <v>0</v>
      </c>
      <c r="O1763">
        <f t="shared" si="140"/>
        <v>0</v>
      </c>
    </row>
    <row r="1764" spans="1:15">
      <c r="A1764" t="s">
        <v>6220</v>
      </c>
      <c r="B1764" t="s">
        <v>6981</v>
      </c>
      <c r="C1764" t="s">
        <v>3758</v>
      </c>
      <c r="D1764" t="s">
        <v>6118</v>
      </c>
      <c r="F1764" t="s">
        <v>6220</v>
      </c>
      <c r="G1764" t="s">
        <v>7048</v>
      </c>
      <c r="H1764" t="s">
        <v>3758</v>
      </c>
      <c r="I1764" t="s">
        <v>6118</v>
      </c>
      <c r="K1764">
        <f t="shared" si="136"/>
        <v>0</v>
      </c>
      <c r="L1764">
        <f t="shared" si="137"/>
        <v>0</v>
      </c>
      <c r="M1764">
        <f t="shared" si="138"/>
        <v>0</v>
      </c>
      <c r="N1764">
        <f t="shared" si="139"/>
        <v>0</v>
      </c>
      <c r="O1764">
        <f t="shared" si="140"/>
        <v>0</v>
      </c>
    </row>
    <row r="1765" spans="1:15">
      <c r="A1765" t="s">
        <v>6223</v>
      </c>
      <c r="B1765" t="s">
        <v>6221</v>
      </c>
      <c r="C1765" t="s">
        <v>3758</v>
      </c>
      <c r="D1765" t="s">
        <v>6222</v>
      </c>
      <c r="F1765" t="s">
        <v>6223</v>
      </c>
      <c r="G1765" t="s">
        <v>6221</v>
      </c>
      <c r="H1765" t="s">
        <v>3758</v>
      </c>
      <c r="I1765" t="s">
        <v>6222</v>
      </c>
      <c r="K1765">
        <f t="shared" si="136"/>
        <v>0</v>
      </c>
      <c r="L1765">
        <f t="shared" si="137"/>
        <v>0</v>
      </c>
      <c r="M1765">
        <f t="shared" si="138"/>
        <v>0</v>
      </c>
      <c r="N1765">
        <f t="shared" si="139"/>
        <v>0</v>
      </c>
      <c r="O1765">
        <f t="shared" si="140"/>
        <v>0</v>
      </c>
    </row>
    <row r="1766" spans="1:15">
      <c r="A1766" t="s">
        <v>6226</v>
      </c>
      <c r="B1766" t="s">
        <v>6224</v>
      </c>
      <c r="C1766" t="s">
        <v>3758</v>
      </c>
      <c r="D1766" t="s">
        <v>6225</v>
      </c>
      <c r="F1766" t="s">
        <v>6226</v>
      </c>
      <c r="G1766" t="s">
        <v>6224</v>
      </c>
      <c r="H1766" t="s">
        <v>3758</v>
      </c>
      <c r="I1766" t="s">
        <v>6225</v>
      </c>
      <c r="K1766">
        <f t="shared" si="136"/>
        <v>0</v>
      </c>
      <c r="L1766">
        <f t="shared" si="137"/>
        <v>0</v>
      </c>
      <c r="M1766">
        <f t="shared" si="138"/>
        <v>0</v>
      </c>
      <c r="N1766">
        <f t="shared" si="139"/>
        <v>0</v>
      </c>
      <c r="O1766">
        <f t="shared" si="140"/>
        <v>0</v>
      </c>
    </row>
    <row r="1767" spans="1:15">
      <c r="A1767" t="s">
        <v>6229</v>
      </c>
      <c r="B1767" t="s">
        <v>6227</v>
      </c>
      <c r="C1767" t="s">
        <v>3758</v>
      </c>
      <c r="D1767" t="s">
        <v>6228</v>
      </c>
      <c r="F1767" t="s">
        <v>6229</v>
      </c>
      <c r="G1767" t="s">
        <v>6227</v>
      </c>
      <c r="H1767" t="s">
        <v>3758</v>
      </c>
      <c r="I1767" t="s">
        <v>6228</v>
      </c>
      <c r="K1767">
        <f t="shared" si="136"/>
        <v>0</v>
      </c>
      <c r="L1767">
        <f t="shared" si="137"/>
        <v>0</v>
      </c>
      <c r="M1767">
        <f t="shared" si="138"/>
        <v>0</v>
      </c>
      <c r="N1767">
        <f t="shared" si="139"/>
        <v>0</v>
      </c>
      <c r="O1767">
        <f t="shared" si="140"/>
        <v>0</v>
      </c>
    </row>
    <row r="1768" spans="1:15">
      <c r="A1768" t="s">
        <v>6232</v>
      </c>
      <c r="B1768" t="s">
        <v>6230</v>
      </c>
      <c r="C1768" t="s">
        <v>3758</v>
      </c>
      <c r="D1768" t="s">
        <v>6231</v>
      </c>
      <c r="F1768" t="s">
        <v>6232</v>
      </c>
      <c r="G1768" t="s">
        <v>6230</v>
      </c>
      <c r="H1768" t="s">
        <v>3758</v>
      </c>
      <c r="I1768" t="s">
        <v>6231</v>
      </c>
      <c r="K1768">
        <f t="shared" si="136"/>
        <v>0</v>
      </c>
      <c r="L1768">
        <f t="shared" si="137"/>
        <v>0</v>
      </c>
      <c r="M1768">
        <f t="shared" si="138"/>
        <v>0</v>
      </c>
      <c r="N1768">
        <f t="shared" si="139"/>
        <v>0</v>
      </c>
      <c r="O1768">
        <f t="shared" si="140"/>
        <v>0</v>
      </c>
    </row>
    <row r="1769" spans="1:15">
      <c r="A1769" t="s">
        <v>6235</v>
      </c>
      <c r="B1769" t="s">
        <v>6236</v>
      </c>
      <c r="C1769" t="s">
        <v>3758</v>
      </c>
      <c r="D1769" t="s">
        <v>6234</v>
      </c>
      <c r="F1769" t="s">
        <v>6235</v>
      </c>
      <c r="G1769" t="s">
        <v>6236</v>
      </c>
      <c r="H1769" t="s">
        <v>3758</v>
      </c>
      <c r="I1769" t="s">
        <v>6234</v>
      </c>
      <c r="K1769">
        <f t="shared" si="136"/>
        <v>0</v>
      </c>
      <c r="L1769">
        <f t="shared" si="137"/>
        <v>0</v>
      </c>
      <c r="M1769">
        <f t="shared" si="138"/>
        <v>0</v>
      </c>
      <c r="N1769">
        <f t="shared" si="139"/>
        <v>0</v>
      </c>
      <c r="O1769">
        <f t="shared" si="140"/>
        <v>0</v>
      </c>
    </row>
    <row r="1770" spans="1:15">
      <c r="A1770" t="s">
        <v>6237</v>
      </c>
      <c r="B1770" t="s">
        <v>6982</v>
      </c>
      <c r="C1770" t="s">
        <v>3758</v>
      </c>
      <c r="D1770" t="s">
        <v>6118</v>
      </c>
      <c r="F1770" t="s">
        <v>6237</v>
      </c>
      <c r="G1770" t="s">
        <v>7049</v>
      </c>
      <c r="H1770" t="s">
        <v>3758</v>
      </c>
      <c r="I1770" t="s">
        <v>6118</v>
      </c>
      <c r="K1770">
        <f t="shared" si="136"/>
        <v>0</v>
      </c>
      <c r="L1770">
        <f t="shared" si="137"/>
        <v>0</v>
      </c>
      <c r="M1770">
        <f t="shared" si="138"/>
        <v>0</v>
      </c>
      <c r="N1770">
        <f t="shared" si="139"/>
        <v>0</v>
      </c>
      <c r="O1770">
        <f t="shared" si="140"/>
        <v>0</v>
      </c>
    </row>
    <row r="1771" spans="1:15">
      <c r="A1771" t="s">
        <v>6238</v>
      </c>
      <c r="B1771" t="s">
        <v>6983</v>
      </c>
      <c r="C1771" t="s">
        <v>3758</v>
      </c>
      <c r="D1771" t="s">
        <v>6118</v>
      </c>
      <c r="F1771" t="s">
        <v>6238</v>
      </c>
      <c r="G1771" t="s">
        <v>7050</v>
      </c>
      <c r="H1771" t="s">
        <v>3758</v>
      </c>
      <c r="I1771" t="s">
        <v>6118</v>
      </c>
      <c r="K1771">
        <f t="shared" si="136"/>
        <v>0</v>
      </c>
      <c r="L1771">
        <f t="shared" si="137"/>
        <v>0</v>
      </c>
      <c r="M1771">
        <f t="shared" si="138"/>
        <v>0</v>
      </c>
      <c r="N1771">
        <f t="shared" si="139"/>
        <v>0</v>
      </c>
      <c r="O1771">
        <f t="shared" si="140"/>
        <v>0</v>
      </c>
    </row>
    <row r="1772" spans="1:15">
      <c r="A1772" t="s">
        <v>6239</v>
      </c>
      <c r="B1772" t="s">
        <v>6984</v>
      </c>
      <c r="C1772" t="s">
        <v>3758</v>
      </c>
      <c r="D1772" t="s">
        <v>6118</v>
      </c>
      <c r="F1772" t="s">
        <v>6239</v>
      </c>
      <c r="G1772" t="s">
        <v>7051</v>
      </c>
      <c r="H1772" t="s">
        <v>3758</v>
      </c>
      <c r="I1772" t="s">
        <v>6118</v>
      </c>
      <c r="K1772">
        <f t="shared" si="136"/>
        <v>0</v>
      </c>
      <c r="L1772">
        <f t="shared" si="137"/>
        <v>0</v>
      </c>
      <c r="M1772">
        <f t="shared" si="138"/>
        <v>0</v>
      </c>
      <c r="N1772">
        <f t="shared" si="139"/>
        <v>0</v>
      </c>
      <c r="O1772">
        <f t="shared" si="140"/>
        <v>0</v>
      </c>
    </row>
    <row r="1773" spans="1:15">
      <c r="A1773" t="s">
        <v>6241</v>
      </c>
      <c r="B1773" t="s">
        <v>6240</v>
      </c>
      <c r="C1773" t="s">
        <v>3758</v>
      </c>
      <c r="D1773" t="s">
        <v>4042</v>
      </c>
      <c r="F1773" t="s">
        <v>6241</v>
      </c>
      <c r="G1773" t="s">
        <v>6240</v>
      </c>
      <c r="H1773" t="s">
        <v>3758</v>
      </c>
      <c r="I1773" t="s">
        <v>4042</v>
      </c>
      <c r="K1773">
        <f t="shared" si="136"/>
        <v>0</v>
      </c>
      <c r="L1773">
        <f t="shared" si="137"/>
        <v>0</v>
      </c>
      <c r="M1773">
        <f t="shared" si="138"/>
        <v>0</v>
      </c>
      <c r="N1773">
        <f t="shared" si="139"/>
        <v>0</v>
      </c>
      <c r="O1773">
        <f t="shared" si="140"/>
        <v>0</v>
      </c>
    </row>
    <row r="1774" spans="1:15">
      <c r="A1774" t="s">
        <v>6243</v>
      </c>
      <c r="B1774" t="s">
        <v>6242</v>
      </c>
      <c r="C1774" t="s">
        <v>3758</v>
      </c>
      <c r="D1774" t="s">
        <v>4045</v>
      </c>
      <c r="F1774" t="s">
        <v>6243</v>
      </c>
      <c r="G1774" t="s">
        <v>6242</v>
      </c>
      <c r="H1774" t="s">
        <v>3758</v>
      </c>
      <c r="I1774" t="s">
        <v>4045</v>
      </c>
      <c r="K1774">
        <f t="shared" si="136"/>
        <v>0</v>
      </c>
      <c r="L1774">
        <f t="shared" si="137"/>
        <v>0</v>
      </c>
      <c r="M1774">
        <f t="shared" si="138"/>
        <v>0</v>
      </c>
      <c r="N1774">
        <f t="shared" si="139"/>
        <v>0</v>
      </c>
      <c r="O1774">
        <f t="shared" si="140"/>
        <v>0</v>
      </c>
    </row>
    <row r="1775" spans="1:15">
      <c r="A1775" t="s">
        <v>6245</v>
      </c>
      <c r="B1775" t="s">
        <v>6244</v>
      </c>
      <c r="C1775" t="s">
        <v>3758</v>
      </c>
      <c r="D1775" t="s">
        <v>4048</v>
      </c>
      <c r="F1775" t="s">
        <v>6245</v>
      </c>
      <c r="G1775" t="s">
        <v>6244</v>
      </c>
      <c r="H1775" t="s">
        <v>3758</v>
      </c>
      <c r="I1775" t="s">
        <v>4048</v>
      </c>
      <c r="K1775">
        <f t="shared" si="136"/>
        <v>0</v>
      </c>
      <c r="L1775">
        <f t="shared" si="137"/>
        <v>0</v>
      </c>
      <c r="M1775">
        <f t="shared" si="138"/>
        <v>0</v>
      </c>
      <c r="N1775">
        <f t="shared" si="139"/>
        <v>0</v>
      </c>
      <c r="O1775">
        <f t="shared" si="140"/>
        <v>0</v>
      </c>
    </row>
    <row r="1776" spans="1:15">
      <c r="A1776" t="s">
        <v>6247</v>
      </c>
      <c r="B1776" t="s">
        <v>6246</v>
      </c>
      <c r="C1776" t="s">
        <v>3758</v>
      </c>
      <c r="D1776" t="s">
        <v>4051</v>
      </c>
      <c r="F1776" t="s">
        <v>6247</v>
      </c>
      <c r="G1776" t="s">
        <v>6246</v>
      </c>
      <c r="H1776" t="s">
        <v>3758</v>
      </c>
      <c r="I1776" t="s">
        <v>4051</v>
      </c>
      <c r="K1776">
        <f t="shared" si="136"/>
        <v>0</v>
      </c>
      <c r="L1776">
        <f t="shared" si="137"/>
        <v>0</v>
      </c>
      <c r="M1776">
        <f t="shared" si="138"/>
        <v>0</v>
      </c>
      <c r="N1776">
        <f t="shared" si="139"/>
        <v>0</v>
      </c>
      <c r="O1776">
        <f t="shared" si="140"/>
        <v>0</v>
      </c>
    </row>
    <row r="1777" spans="1:15">
      <c r="A1777" t="s">
        <v>6250</v>
      </c>
      <c r="B1777" t="s">
        <v>6248</v>
      </c>
      <c r="C1777" t="s">
        <v>3758</v>
      </c>
      <c r="D1777" t="s">
        <v>6249</v>
      </c>
      <c r="F1777" t="s">
        <v>6250</v>
      </c>
      <c r="G1777" t="s">
        <v>6248</v>
      </c>
      <c r="H1777" t="s">
        <v>3758</v>
      </c>
      <c r="I1777" t="s">
        <v>6249</v>
      </c>
      <c r="K1777">
        <f t="shared" si="136"/>
        <v>0</v>
      </c>
      <c r="L1777">
        <f t="shared" si="137"/>
        <v>0</v>
      </c>
      <c r="M1777">
        <f t="shared" si="138"/>
        <v>0</v>
      </c>
      <c r="N1777">
        <f t="shared" si="139"/>
        <v>0</v>
      </c>
      <c r="O1777">
        <f t="shared" si="140"/>
        <v>0</v>
      </c>
    </row>
    <row r="1778" spans="1:15">
      <c r="A1778" t="s">
        <v>6253</v>
      </c>
      <c r="B1778" t="s">
        <v>6251</v>
      </c>
      <c r="C1778" t="s">
        <v>3758</v>
      </c>
      <c r="D1778" t="s">
        <v>6252</v>
      </c>
      <c r="F1778" t="s">
        <v>6253</v>
      </c>
      <c r="G1778" t="s">
        <v>6251</v>
      </c>
      <c r="H1778" t="s">
        <v>3758</v>
      </c>
      <c r="I1778" t="s">
        <v>6252</v>
      </c>
      <c r="K1778">
        <f t="shared" si="136"/>
        <v>0</v>
      </c>
      <c r="L1778">
        <f t="shared" si="137"/>
        <v>0</v>
      </c>
      <c r="M1778">
        <f t="shared" si="138"/>
        <v>0</v>
      </c>
      <c r="N1778">
        <f t="shared" si="139"/>
        <v>0</v>
      </c>
      <c r="O1778">
        <f t="shared" si="140"/>
        <v>0</v>
      </c>
    </row>
    <row r="1779" spans="1:15">
      <c r="A1779" t="s">
        <v>6256</v>
      </c>
      <c r="B1779" t="s">
        <v>6254</v>
      </c>
      <c r="C1779" t="s">
        <v>3758</v>
      </c>
      <c r="D1779" t="s">
        <v>6255</v>
      </c>
      <c r="F1779" t="s">
        <v>6256</v>
      </c>
      <c r="G1779" t="s">
        <v>6254</v>
      </c>
      <c r="H1779" t="s">
        <v>3758</v>
      </c>
      <c r="I1779" t="s">
        <v>6255</v>
      </c>
      <c r="K1779">
        <f t="shared" si="136"/>
        <v>0</v>
      </c>
      <c r="L1779">
        <f t="shared" si="137"/>
        <v>0</v>
      </c>
      <c r="M1779">
        <f t="shared" si="138"/>
        <v>0</v>
      </c>
      <c r="N1779">
        <f t="shared" si="139"/>
        <v>0</v>
      </c>
      <c r="O1779">
        <f t="shared" si="140"/>
        <v>0</v>
      </c>
    </row>
    <row r="1780" spans="1:15">
      <c r="A1780" t="s">
        <v>6259</v>
      </c>
      <c r="B1780" t="s">
        <v>6257</v>
      </c>
      <c r="C1780" t="s">
        <v>3758</v>
      </c>
      <c r="D1780" t="s">
        <v>6258</v>
      </c>
      <c r="F1780" t="s">
        <v>6259</v>
      </c>
      <c r="G1780" t="s">
        <v>6257</v>
      </c>
      <c r="H1780" t="s">
        <v>3758</v>
      </c>
      <c r="I1780" t="s">
        <v>6258</v>
      </c>
      <c r="K1780">
        <f t="shared" si="136"/>
        <v>0</v>
      </c>
      <c r="L1780">
        <f t="shared" si="137"/>
        <v>0</v>
      </c>
      <c r="M1780">
        <f t="shared" si="138"/>
        <v>0</v>
      </c>
      <c r="N1780">
        <f t="shared" si="139"/>
        <v>0</v>
      </c>
      <c r="O1780">
        <f t="shared" si="140"/>
        <v>0</v>
      </c>
    </row>
    <row r="1781" spans="1:15">
      <c r="A1781" t="s">
        <v>6262</v>
      </c>
      <c r="B1781" t="s">
        <v>6260</v>
      </c>
      <c r="C1781" t="s">
        <v>3758</v>
      </c>
      <c r="D1781" t="s">
        <v>6261</v>
      </c>
      <c r="F1781" t="s">
        <v>6262</v>
      </c>
      <c r="G1781" t="s">
        <v>6260</v>
      </c>
      <c r="H1781" t="s">
        <v>3758</v>
      </c>
      <c r="I1781" t="s">
        <v>6261</v>
      </c>
      <c r="K1781">
        <f t="shared" si="136"/>
        <v>0</v>
      </c>
      <c r="L1781">
        <f t="shared" si="137"/>
        <v>0</v>
      </c>
      <c r="M1781">
        <f t="shared" si="138"/>
        <v>0</v>
      </c>
      <c r="N1781">
        <f t="shared" si="139"/>
        <v>0</v>
      </c>
      <c r="O1781">
        <f t="shared" si="140"/>
        <v>0</v>
      </c>
    </row>
    <row r="1782" spans="1:15">
      <c r="A1782" t="s">
        <v>6265</v>
      </c>
      <c r="B1782" t="s">
        <v>6263</v>
      </c>
      <c r="C1782" t="s">
        <v>3758</v>
      </c>
      <c r="D1782" t="s">
        <v>6264</v>
      </c>
      <c r="F1782" t="s">
        <v>6265</v>
      </c>
      <c r="G1782" t="s">
        <v>6263</v>
      </c>
      <c r="H1782" t="s">
        <v>3758</v>
      </c>
      <c r="I1782" t="s">
        <v>6264</v>
      </c>
      <c r="K1782">
        <f t="shared" si="136"/>
        <v>0</v>
      </c>
      <c r="L1782">
        <f t="shared" si="137"/>
        <v>0</v>
      </c>
      <c r="M1782">
        <f t="shared" si="138"/>
        <v>0</v>
      </c>
      <c r="N1782">
        <f t="shared" si="139"/>
        <v>0</v>
      </c>
      <c r="O1782">
        <f t="shared" si="140"/>
        <v>0</v>
      </c>
    </row>
    <row r="1783" spans="1:15">
      <c r="A1783" t="s">
        <v>6267</v>
      </c>
      <c r="B1783" t="s">
        <v>6266</v>
      </c>
      <c r="C1783" t="s">
        <v>3758</v>
      </c>
      <c r="F1783" t="s">
        <v>6267</v>
      </c>
      <c r="G1783" t="s">
        <v>6266</v>
      </c>
      <c r="H1783" t="s">
        <v>3758</v>
      </c>
      <c r="K1783">
        <f t="shared" si="136"/>
        <v>0</v>
      </c>
      <c r="L1783">
        <f t="shared" si="137"/>
        <v>0</v>
      </c>
      <c r="M1783">
        <f t="shared" si="138"/>
        <v>0</v>
      </c>
      <c r="N1783">
        <f t="shared" si="139"/>
        <v>0</v>
      </c>
      <c r="O1783">
        <f t="shared" si="140"/>
        <v>0</v>
      </c>
    </row>
    <row r="1784" spans="1:15">
      <c r="A1784" t="s">
        <v>6269</v>
      </c>
      <c r="B1784" t="s">
        <v>6985</v>
      </c>
      <c r="C1784" t="s">
        <v>3758</v>
      </c>
      <c r="D1784" t="s">
        <v>6118</v>
      </c>
      <c r="F1784" t="s">
        <v>6269</v>
      </c>
      <c r="G1784" t="s">
        <v>7052</v>
      </c>
      <c r="H1784" t="s">
        <v>3758</v>
      </c>
      <c r="I1784" t="s">
        <v>6118</v>
      </c>
      <c r="K1784">
        <f t="shared" si="136"/>
        <v>0</v>
      </c>
      <c r="L1784">
        <f t="shared" si="137"/>
        <v>0</v>
      </c>
      <c r="M1784">
        <f t="shared" si="138"/>
        <v>0</v>
      </c>
      <c r="N1784">
        <f t="shared" si="139"/>
        <v>0</v>
      </c>
      <c r="O1784">
        <f t="shared" si="140"/>
        <v>0</v>
      </c>
    </row>
    <row r="1785" spans="1:15">
      <c r="A1785" t="s">
        <v>6270</v>
      </c>
      <c r="B1785" t="s">
        <v>6986</v>
      </c>
      <c r="C1785" t="s">
        <v>3758</v>
      </c>
      <c r="D1785" t="s">
        <v>6118</v>
      </c>
      <c r="F1785" t="s">
        <v>6270</v>
      </c>
      <c r="G1785" t="s">
        <v>7053</v>
      </c>
      <c r="H1785" t="s">
        <v>3758</v>
      </c>
      <c r="I1785" t="s">
        <v>6118</v>
      </c>
      <c r="K1785">
        <f t="shared" si="136"/>
        <v>0</v>
      </c>
      <c r="L1785">
        <f t="shared" si="137"/>
        <v>0</v>
      </c>
      <c r="M1785">
        <f t="shared" si="138"/>
        <v>0</v>
      </c>
      <c r="N1785">
        <f t="shared" si="139"/>
        <v>0</v>
      </c>
      <c r="O1785">
        <f t="shared" si="140"/>
        <v>0</v>
      </c>
    </row>
    <row r="1786" spans="1:15">
      <c r="A1786" t="s">
        <v>6271</v>
      </c>
      <c r="B1786" t="s">
        <v>6987</v>
      </c>
      <c r="C1786" t="s">
        <v>3758</v>
      </c>
      <c r="D1786" t="s">
        <v>6118</v>
      </c>
      <c r="F1786" t="s">
        <v>6271</v>
      </c>
      <c r="G1786" t="s">
        <v>7054</v>
      </c>
      <c r="H1786" t="s">
        <v>3758</v>
      </c>
      <c r="I1786" t="s">
        <v>6118</v>
      </c>
      <c r="K1786">
        <f t="shared" si="136"/>
        <v>0</v>
      </c>
      <c r="L1786">
        <f t="shared" si="137"/>
        <v>0</v>
      </c>
      <c r="M1786">
        <f t="shared" si="138"/>
        <v>0</v>
      </c>
      <c r="N1786">
        <f t="shared" si="139"/>
        <v>0</v>
      </c>
      <c r="O1786">
        <f t="shared" si="140"/>
        <v>0</v>
      </c>
    </row>
    <row r="1787" spans="1:15">
      <c r="A1787" t="s">
        <v>6272</v>
      </c>
      <c r="B1787" t="s">
        <v>6988</v>
      </c>
      <c r="C1787" t="s">
        <v>3758</v>
      </c>
      <c r="D1787" t="s">
        <v>6118</v>
      </c>
      <c r="F1787" t="s">
        <v>6272</v>
      </c>
      <c r="G1787" t="s">
        <v>7055</v>
      </c>
      <c r="H1787" t="s">
        <v>3758</v>
      </c>
      <c r="I1787" t="s">
        <v>6118</v>
      </c>
      <c r="K1787">
        <f t="shared" si="136"/>
        <v>0</v>
      </c>
      <c r="L1787">
        <f t="shared" si="137"/>
        <v>0</v>
      </c>
      <c r="M1787">
        <f t="shared" si="138"/>
        <v>0</v>
      </c>
      <c r="N1787">
        <f t="shared" si="139"/>
        <v>0</v>
      </c>
      <c r="O1787">
        <f t="shared" si="140"/>
        <v>0</v>
      </c>
    </row>
    <row r="1788" spans="1:15">
      <c r="A1788" t="s">
        <v>6273</v>
      </c>
      <c r="B1788" t="s">
        <v>6989</v>
      </c>
      <c r="C1788" t="s">
        <v>3758</v>
      </c>
      <c r="D1788" t="s">
        <v>6118</v>
      </c>
      <c r="F1788" t="s">
        <v>6273</v>
      </c>
      <c r="G1788" t="s">
        <v>7056</v>
      </c>
      <c r="H1788" t="s">
        <v>3758</v>
      </c>
      <c r="I1788" t="s">
        <v>6118</v>
      </c>
      <c r="K1788">
        <f t="shared" si="136"/>
        <v>0</v>
      </c>
      <c r="L1788">
        <f t="shared" si="137"/>
        <v>0</v>
      </c>
      <c r="M1788">
        <f t="shared" si="138"/>
        <v>0</v>
      </c>
      <c r="N1788">
        <f t="shared" si="139"/>
        <v>0</v>
      </c>
      <c r="O1788">
        <f t="shared" si="140"/>
        <v>0</v>
      </c>
    </row>
    <row r="1789" spans="1:15">
      <c r="A1789" t="s">
        <v>6275</v>
      </c>
      <c r="B1789" t="s">
        <v>6276</v>
      </c>
      <c r="C1789" t="s">
        <v>3758</v>
      </c>
      <c r="D1789" t="s">
        <v>6274</v>
      </c>
      <c r="F1789" t="s">
        <v>6275</v>
      </c>
      <c r="G1789" t="s">
        <v>6276</v>
      </c>
      <c r="H1789" t="s">
        <v>3758</v>
      </c>
      <c r="I1789" t="s">
        <v>6274</v>
      </c>
      <c r="K1789">
        <f t="shared" si="136"/>
        <v>0</v>
      </c>
      <c r="L1789">
        <f t="shared" si="137"/>
        <v>0</v>
      </c>
      <c r="M1789">
        <f t="shared" si="138"/>
        <v>0</v>
      </c>
      <c r="N1789">
        <f t="shared" si="139"/>
        <v>0</v>
      </c>
      <c r="O1789">
        <f t="shared" si="140"/>
        <v>0</v>
      </c>
    </row>
    <row r="1790" spans="1:15">
      <c r="A1790" t="s">
        <v>6278</v>
      </c>
      <c r="B1790" t="s">
        <v>6279</v>
      </c>
      <c r="C1790" t="s">
        <v>3758</v>
      </c>
      <c r="D1790" t="s">
        <v>6277</v>
      </c>
      <c r="F1790" t="s">
        <v>6278</v>
      </c>
      <c r="G1790" t="s">
        <v>6279</v>
      </c>
      <c r="H1790" t="s">
        <v>3758</v>
      </c>
      <c r="I1790" t="s">
        <v>6277</v>
      </c>
      <c r="K1790">
        <f t="shared" si="136"/>
        <v>0</v>
      </c>
      <c r="L1790">
        <f t="shared" si="137"/>
        <v>0</v>
      </c>
      <c r="M1790">
        <f t="shared" si="138"/>
        <v>0</v>
      </c>
      <c r="N1790">
        <f t="shared" si="139"/>
        <v>0</v>
      </c>
      <c r="O1790">
        <f t="shared" si="140"/>
        <v>0</v>
      </c>
    </row>
    <row r="1791" spans="1:15">
      <c r="A1791" t="s">
        <v>6281</v>
      </c>
      <c r="B1791" t="s">
        <v>6990</v>
      </c>
      <c r="C1791" t="s">
        <v>3758</v>
      </c>
      <c r="D1791" t="s">
        <v>6280</v>
      </c>
      <c r="F1791" t="s">
        <v>6281</v>
      </c>
      <c r="G1791" t="s">
        <v>7057</v>
      </c>
      <c r="H1791" t="s">
        <v>3758</v>
      </c>
      <c r="I1791" t="s">
        <v>6280</v>
      </c>
      <c r="K1791">
        <f t="shared" si="136"/>
        <v>0</v>
      </c>
      <c r="L1791">
        <f t="shared" si="137"/>
        <v>0</v>
      </c>
      <c r="M1791">
        <f t="shared" si="138"/>
        <v>0</v>
      </c>
      <c r="N1791">
        <f t="shared" si="139"/>
        <v>0</v>
      </c>
      <c r="O1791">
        <f t="shared" si="140"/>
        <v>0</v>
      </c>
    </row>
    <row r="1792" spans="1:15">
      <c r="A1792" t="s">
        <v>6284</v>
      </c>
      <c r="B1792" t="s">
        <v>6282</v>
      </c>
      <c r="C1792" t="s">
        <v>3758</v>
      </c>
      <c r="D1792" t="s">
        <v>6283</v>
      </c>
      <c r="F1792" t="s">
        <v>6284</v>
      </c>
      <c r="G1792" t="s">
        <v>6282</v>
      </c>
      <c r="H1792" t="s">
        <v>3758</v>
      </c>
      <c r="I1792" t="s">
        <v>6283</v>
      </c>
      <c r="K1792">
        <f t="shared" si="136"/>
        <v>0</v>
      </c>
      <c r="L1792">
        <f t="shared" si="137"/>
        <v>0</v>
      </c>
      <c r="M1792">
        <f t="shared" si="138"/>
        <v>0</v>
      </c>
      <c r="N1792">
        <f t="shared" si="139"/>
        <v>0</v>
      </c>
      <c r="O1792">
        <f t="shared" si="140"/>
        <v>0</v>
      </c>
    </row>
    <row r="1793" spans="1:15">
      <c r="A1793" t="s">
        <v>6285</v>
      </c>
      <c r="B1793" t="s">
        <v>6991</v>
      </c>
      <c r="C1793" t="s">
        <v>3758</v>
      </c>
      <c r="D1793" t="s">
        <v>6120</v>
      </c>
      <c r="F1793" t="s">
        <v>6285</v>
      </c>
      <c r="G1793" t="s">
        <v>7058</v>
      </c>
      <c r="H1793" t="s">
        <v>3758</v>
      </c>
      <c r="I1793" t="s">
        <v>6120</v>
      </c>
      <c r="K1793">
        <f t="shared" si="136"/>
        <v>0</v>
      </c>
      <c r="L1793">
        <f t="shared" si="137"/>
        <v>0</v>
      </c>
      <c r="M1793">
        <f t="shared" si="138"/>
        <v>0</v>
      </c>
      <c r="N1793">
        <f t="shared" si="139"/>
        <v>0</v>
      </c>
      <c r="O1793">
        <f t="shared" si="140"/>
        <v>0</v>
      </c>
    </row>
    <row r="1794" spans="1:15">
      <c r="A1794" t="s">
        <v>6288</v>
      </c>
      <c r="B1794" t="s">
        <v>6286</v>
      </c>
      <c r="C1794" t="s">
        <v>3758</v>
      </c>
      <c r="D1794" t="s">
        <v>6287</v>
      </c>
      <c r="F1794" t="s">
        <v>6288</v>
      </c>
      <c r="G1794" t="s">
        <v>6286</v>
      </c>
      <c r="H1794" t="s">
        <v>3758</v>
      </c>
      <c r="I1794" t="s">
        <v>6287</v>
      </c>
      <c r="K1794">
        <f t="shared" ref="K1794:K1857" si="141">IF(A1794&lt;&gt;F1794,1,0)</f>
        <v>0</v>
      </c>
      <c r="L1794">
        <f t="shared" ref="L1794:L1857" si="142">IF(B1794&lt;&gt;G1794,1,0)</f>
        <v>0</v>
      </c>
      <c r="M1794">
        <f t="shared" ref="M1794:M1857" si="143">IF(C1794&lt;&gt;H1794,1,0)</f>
        <v>0</v>
      </c>
      <c r="N1794">
        <f t="shared" ref="N1794:N1857" si="144">IF(D1794&lt;&gt;I1794,1,0)</f>
        <v>0</v>
      </c>
      <c r="O1794">
        <f t="shared" ref="O1794:O1857" si="145">IF(E1794&lt;&gt;J1794,1,0)</f>
        <v>0</v>
      </c>
    </row>
    <row r="1795" spans="1:15">
      <c r="A1795" t="s">
        <v>6291</v>
      </c>
      <c r="B1795" t="s">
        <v>6289</v>
      </c>
      <c r="C1795" t="s">
        <v>3758</v>
      </c>
      <c r="D1795" t="s">
        <v>6290</v>
      </c>
      <c r="F1795" t="s">
        <v>6291</v>
      </c>
      <c r="G1795" t="s">
        <v>6289</v>
      </c>
      <c r="H1795" t="s">
        <v>3758</v>
      </c>
      <c r="I1795" t="s">
        <v>6290</v>
      </c>
      <c r="K1795">
        <f t="shared" si="141"/>
        <v>0</v>
      </c>
      <c r="L1795">
        <f t="shared" si="142"/>
        <v>0</v>
      </c>
      <c r="M1795">
        <f t="shared" si="143"/>
        <v>0</v>
      </c>
      <c r="N1795">
        <f t="shared" si="144"/>
        <v>0</v>
      </c>
      <c r="O1795">
        <f t="shared" si="145"/>
        <v>0</v>
      </c>
    </row>
    <row r="1796" spans="1:15">
      <c r="A1796" t="s">
        <v>6294</v>
      </c>
      <c r="B1796" t="s">
        <v>6292</v>
      </c>
      <c r="C1796" t="s">
        <v>3758</v>
      </c>
      <c r="D1796" t="s">
        <v>6293</v>
      </c>
      <c r="F1796" t="s">
        <v>6294</v>
      </c>
      <c r="G1796" t="s">
        <v>6292</v>
      </c>
      <c r="H1796" t="s">
        <v>3758</v>
      </c>
      <c r="I1796" t="s">
        <v>6293</v>
      </c>
      <c r="K1796">
        <f t="shared" si="141"/>
        <v>0</v>
      </c>
      <c r="L1796">
        <f t="shared" si="142"/>
        <v>0</v>
      </c>
      <c r="M1796">
        <f t="shared" si="143"/>
        <v>0</v>
      </c>
      <c r="N1796">
        <f t="shared" si="144"/>
        <v>0</v>
      </c>
      <c r="O1796">
        <f t="shared" si="145"/>
        <v>0</v>
      </c>
    </row>
    <row r="1797" spans="1:15">
      <c r="A1797" t="s">
        <v>6297</v>
      </c>
      <c r="B1797" t="s">
        <v>6295</v>
      </c>
      <c r="C1797" t="s">
        <v>3758</v>
      </c>
      <c r="D1797" t="s">
        <v>6296</v>
      </c>
      <c r="F1797" t="s">
        <v>6297</v>
      </c>
      <c r="G1797" t="s">
        <v>6295</v>
      </c>
      <c r="H1797" t="s">
        <v>3758</v>
      </c>
      <c r="I1797" t="s">
        <v>6296</v>
      </c>
      <c r="K1797">
        <f t="shared" si="141"/>
        <v>0</v>
      </c>
      <c r="L1797">
        <f t="shared" si="142"/>
        <v>0</v>
      </c>
      <c r="M1797">
        <f t="shared" si="143"/>
        <v>0</v>
      </c>
      <c r="N1797">
        <f t="shared" si="144"/>
        <v>0</v>
      </c>
      <c r="O1797">
        <f t="shared" si="145"/>
        <v>0</v>
      </c>
    </row>
    <row r="1798" spans="1:15">
      <c r="A1798" t="s">
        <v>6300</v>
      </c>
      <c r="B1798" t="s">
        <v>6298</v>
      </c>
      <c r="C1798" t="s">
        <v>3758</v>
      </c>
      <c r="D1798" t="s">
        <v>6299</v>
      </c>
      <c r="F1798" t="s">
        <v>6300</v>
      </c>
      <c r="G1798" t="s">
        <v>6298</v>
      </c>
      <c r="H1798" t="s">
        <v>3758</v>
      </c>
      <c r="I1798" t="s">
        <v>6299</v>
      </c>
      <c r="K1798">
        <f t="shared" si="141"/>
        <v>0</v>
      </c>
      <c r="L1798">
        <f t="shared" si="142"/>
        <v>0</v>
      </c>
      <c r="M1798">
        <f t="shared" si="143"/>
        <v>0</v>
      </c>
      <c r="N1798">
        <f t="shared" si="144"/>
        <v>0</v>
      </c>
      <c r="O1798">
        <f t="shared" si="145"/>
        <v>0</v>
      </c>
    </row>
    <row r="1799" spans="1:15">
      <c r="A1799" t="s">
        <v>6302</v>
      </c>
      <c r="B1799" t="s">
        <v>6301</v>
      </c>
      <c r="C1799" t="s">
        <v>3758</v>
      </c>
      <c r="F1799" t="s">
        <v>6302</v>
      </c>
      <c r="G1799" t="s">
        <v>6301</v>
      </c>
      <c r="H1799" t="s">
        <v>3758</v>
      </c>
      <c r="K1799">
        <f t="shared" si="141"/>
        <v>0</v>
      </c>
      <c r="L1799">
        <f t="shared" si="142"/>
        <v>0</v>
      </c>
      <c r="M1799">
        <f t="shared" si="143"/>
        <v>0</v>
      </c>
      <c r="N1799">
        <f t="shared" si="144"/>
        <v>0</v>
      </c>
      <c r="O1799">
        <f t="shared" si="145"/>
        <v>0</v>
      </c>
    </row>
    <row r="1800" spans="1:15">
      <c r="A1800" t="s">
        <v>6304</v>
      </c>
      <c r="B1800" t="s">
        <v>6303</v>
      </c>
      <c r="C1800" t="s">
        <v>3758</v>
      </c>
      <c r="F1800" t="s">
        <v>6304</v>
      </c>
      <c r="G1800" t="s">
        <v>6303</v>
      </c>
      <c r="H1800" t="s">
        <v>3758</v>
      </c>
      <c r="K1800">
        <f t="shared" si="141"/>
        <v>0</v>
      </c>
      <c r="L1800">
        <f t="shared" si="142"/>
        <v>0</v>
      </c>
      <c r="M1800">
        <f t="shared" si="143"/>
        <v>0</v>
      </c>
      <c r="N1800">
        <f t="shared" si="144"/>
        <v>0</v>
      </c>
      <c r="O1800">
        <f t="shared" si="145"/>
        <v>0</v>
      </c>
    </row>
    <row r="1801" spans="1:15">
      <c r="A1801" t="s">
        <v>6307</v>
      </c>
      <c r="B1801" t="s">
        <v>6305</v>
      </c>
      <c r="C1801" t="s">
        <v>3758</v>
      </c>
      <c r="D1801" t="s">
        <v>6306</v>
      </c>
      <c r="F1801" t="s">
        <v>6307</v>
      </c>
      <c r="G1801" t="s">
        <v>6305</v>
      </c>
      <c r="H1801" t="s">
        <v>3758</v>
      </c>
      <c r="I1801" t="s">
        <v>6306</v>
      </c>
      <c r="K1801">
        <f t="shared" si="141"/>
        <v>0</v>
      </c>
      <c r="L1801">
        <f t="shared" si="142"/>
        <v>0</v>
      </c>
      <c r="M1801">
        <f t="shared" si="143"/>
        <v>0</v>
      </c>
      <c r="N1801">
        <f t="shared" si="144"/>
        <v>0</v>
      </c>
      <c r="O1801">
        <f t="shared" si="145"/>
        <v>0</v>
      </c>
    </row>
    <row r="1802" spans="1:15">
      <c r="A1802" t="s">
        <v>6310</v>
      </c>
      <c r="B1802" t="s">
        <v>6308</v>
      </c>
      <c r="C1802" t="s">
        <v>3758</v>
      </c>
      <c r="D1802" t="s">
        <v>6309</v>
      </c>
      <c r="F1802" t="s">
        <v>6310</v>
      </c>
      <c r="G1802" t="s">
        <v>6308</v>
      </c>
      <c r="H1802" t="s">
        <v>3758</v>
      </c>
      <c r="I1802" t="s">
        <v>6309</v>
      </c>
      <c r="K1802">
        <f t="shared" si="141"/>
        <v>0</v>
      </c>
      <c r="L1802">
        <f t="shared" si="142"/>
        <v>0</v>
      </c>
      <c r="M1802">
        <f t="shared" si="143"/>
        <v>0</v>
      </c>
      <c r="N1802">
        <f t="shared" si="144"/>
        <v>0</v>
      </c>
      <c r="O1802">
        <f t="shared" si="145"/>
        <v>0</v>
      </c>
    </row>
    <row r="1803" spans="1:15">
      <c r="A1803" t="s">
        <v>6312</v>
      </c>
      <c r="B1803" t="s">
        <v>6992</v>
      </c>
      <c r="C1803" t="s">
        <v>3758</v>
      </c>
      <c r="D1803" t="s">
        <v>6118</v>
      </c>
      <c r="F1803" t="s">
        <v>6312</v>
      </c>
      <c r="G1803" t="s">
        <v>7059</v>
      </c>
      <c r="H1803" t="s">
        <v>3758</v>
      </c>
      <c r="I1803" t="s">
        <v>6118</v>
      </c>
      <c r="K1803">
        <f t="shared" si="141"/>
        <v>0</v>
      </c>
      <c r="L1803">
        <f t="shared" si="142"/>
        <v>0</v>
      </c>
      <c r="M1803">
        <f t="shared" si="143"/>
        <v>0</v>
      </c>
      <c r="N1803">
        <f t="shared" si="144"/>
        <v>0</v>
      </c>
      <c r="O1803">
        <f t="shared" si="145"/>
        <v>0</v>
      </c>
    </row>
    <row r="1804" spans="1:15">
      <c r="A1804" t="s">
        <v>6313</v>
      </c>
      <c r="B1804" t="s">
        <v>6993</v>
      </c>
      <c r="C1804" t="s">
        <v>3758</v>
      </c>
      <c r="D1804" t="s">
        <v>6118</v>
      </c>
      <c r="F1804" t="s">
        <v>6313</v>
      </c>
      <c r="G1804" t="s">
        <v>7060</v>
      </c>
      <c r="H1804" t="s">
        <v>3758</v>
      </c>
      <c r="I1804" t="s">
        <v>6118</v>
      </c>
      <c r="K1804">
        <f t="shared" si="141"/>
        <v>0</v>
      </c>
      <c r="L1804">
        <f t="shared" si="142"/>
        <v>0</v>
      </c>
      <c r="M1804">
        <f t="shared" si="143"/>
        <v>0</v>
      </c>
      <c r="N1804">
        <f t="shared" si="144"/>
        <v>0</v>
      </c>
      <c r="O1804">
        <f t="shared" si="145"/>
        <v>0</v>
      </c>
    </row>
    <row r="1805" spans="1:15">
      <c r="A1805" t="s">
        <v>6314</v>
      </c>
      <c r="B1805" t="s">
        <v>6994</v>
      </c>
      <c r="C1805" t="s">
        <v>3758</v>
      </c>
      <c r="D1805" t="s">
        <v>6120</v>
      </c>
      <c r="F1805" t="s">
        <v>6314</v>
      </c>
      <c r="G1805" t="s">
        <v>7061</v>
      </c>
      <c r="H1805" t="s">
        <v>3758</v>
      </c>
      <c r="I1805" t="s">
        <v>6120</v>
      </c>
      <c r="K1805">
        <f t="shared" si="141"/>
        <v>0</v>
      </c>
      <c r="L1805">
        <f t="shared" si="142"/>
        <v>0</v>
      </c>
      <c r="M1805">
        <f t="shared" si="143"/>
        <v>0</v>
      </c>
      <c r="N1805">
        <f t="shared" si="144"/>
        <v>0</v>
      </c>
      <c r="O1805">
        <f t="shared" si="145"/>
        <v>0</v>
      </c>
    </row>
    <row r="1806" spans="1:15">
      <c r="A1806" t="s">
        <v>6317</v>
      </c>
      <c r="B1806" t="s">
        <v>6315</v>
      </c>
      <c r="C1806" t="s">
        <v>3758</v>
      </c>
      <c r="D1806" t="s">
        <v>6316</v>
      </c>
      <c r="F1806" t="s">
        <v>6317</v>
      </c>
      <c r="G1806" t="s">
        <v>6315</v>
      </c>
      <c r="H1806" t="s">
        <v>3758</v>
      </c>
      <c r="I1806" t="s">
        <v>6316</v>
      </c>
      <c r="K1806">
        <f t="shared" si="141"/>
        <v>0</v>
      </c>
      <c r="L1806">
        <f t="shared" si="142"/>
        <v>0</v>
      </c>
      <c r="M1806">
        <f t="shared" si="143"/>
        <v>0</v>
      </c>
      <c r="N1806">
        <f t="shared" si="144"/>
        <v>0</v>
      </c>
      <c r="O1806">
        <f t="shared" si="145"/>
        <v>0</v>
      </c>
    </row>
    <row r="1807" spans="1:15">
      <c r="A1807" t="s">
        <v>6320</v>
      </c>
      <c r="B1807" t="s">
        <v>6318</v>
      </c>
      <c r="C1807" t="s">
        <v>3758</v>
      </c>
      <c r="D1807" t="s">
        <v>6319</v>
      </c>
      <c r="F1807" t="s">
        <v>6320</v>
      </c>
      <c r="G1807" t="s">
        <v>6318</v>
      </c>
      <c r="H1807" t="s">
        <v>3758</v>
      </c>
      <c r="I1807" t="s">
        <v>6319</v>
      </c>
      <c r="K1807">
        <f t="shared" si="141"/>
        <v>0</v>
      </c>
      <c r="L1807">
        <f t="shared" si="142"/>
        <v>0</v>
      </c>
      <c r="M1807">
        <f t="shared" si="143"/>
        <v>0</v>
      </c>
      <c r="N1807">
        <f t="shared" si="144"/>
        <v>0</v>
      </c>
      <c r="O1807">
        <f t="shared" si="145"/>
        <v>0</v>
      </c>
    </row>
    <row r="1808" spans="1:15">
      <c r="A1808" t="s">
        <v>6323</v>
      </c>
      <c r="B1808" t="s">
        <v>6321</v>
      </c>
      <c r="C1808" t="s">
        <v>3758</v>
      </c>
      <c r="D1808" t="s">
        <v>6322</v>
      </c>
      <c r="F1808" t="s">
        <v>6323</v>
      </c>
      <c r="G1808" t="s">
        <v>6321</v>
      </c>
      <c r="H1808" t="s">
        <v>3758</v>
      </c>
      <c r="I1808" t="s">
        <v>6322</v>
      </c>
      <c r="K1808">
        <f t="shared" si="141"/>
        <v>0</v>
      </c>
      <c r="L1808">
        <f t="shared" si="142"/>
        <v>0</v>
      </c>
      <c r="M1808">
        <f t="shared" si="143"/>
        <v>0</v>
      </c>
      <c r="N1808">
        <f t="shared" si="144"/>
        <v>0</v>
      </c>
      <c r="O1808">
        <f t="shared" si="145"/>
        <v>0</v>
      </c>
    </row>
    <row r="1809" spans="1:15">
      <c r="A1809" t="s">
        <v>6326</v>
      </c>
      <c r="B1809" t="s">
        <v>6324</v>
      </c>
      <c r="C1809" t="s">
        <v>3758</v>
      </c>
      <c r="D1809" t="s">
        <v>6325</v>
      </c>
      <c r="F1809" t="s">
        <v>6326</v>
      </c>
      <c r="G1809" t="s">
        <v>6324</v>
      </c>
      <c r="H1809" t="s">
        <v>3758</v>
      </c>
      <c r="I1809" t="s">
        <v>6325</v>
      </c>
      <c r="K1809">
        <f t="shared" si="141"/>
        <v>0</v>
      </c>
      <c r="L1809">
        <f t="shared" si="142"/>
        <v>0</v>
      </c>
      <c r="M1809">
        <f t="shared" si="143"/>
        <v>0</v>
      </c>
      <c r="N1809">
        <f t="shared" si="144"/>
        <v>0</v>
      </c>
      <c r="O1809">
        <f t="shared" si="145"/>
        <v>0</v>
      </c>
    </row>
    <row r="1810" spans="1:15">
      <c r="A1810" t="s">
        <v>6329</v>
      </c>
      <c r="B1810" t="s">
        <v>6327</v>
      </c>
      <c r="C1810" t="s">
        <v>3758</v>
      </c>
      <c r="D1810" t="s">
        <v>6328</v>
      </c>
      <c r="F1810" t="s">
        <v>6329</v>
      </c>
      <c r="G1810" t="s">
        <v>6327</v>
      </c>
      <c r="H1810" t="s">
        <v>3758</v>
      </c>
      <c r="I1810" t="s">
        <v>6328</v>
      </c>
      <c r="K1810">
        <f t="shared" si="141"/>
        <v>0</v>
      </c>
      <c r="L1810">
        <f t="shared" si="142"/>
        <v>0</v>
      </c>
      <c r="M1810">
        <f t="shared" si="143"/>
        <v>0</v>
      </c>
      <c r="N1810">
        <f t="shared" si="144"/>
        <v>0</v>
      </c>
      <c r="O1810">
        <f t="shared" si="145"/>
        <v>0</v>
      </c>
    </row>
    <row r="1811" spans="1:15">
      <c r="A1811" t="s">
        <v>6332</v>
      </c>
      <c r="B1811" t="s">
        <v>6330</v>
      </c>
      <c r="C1811" t="s">
        <v>3758</v>
      </c>
      <c r="D1811" t="s">
        <v>6331</v>
      </c>
      <c r="F1811" t="s">
        <v>6332</v>
      </c>
      <c r="G1811" t="s">
        <v>6330</v>
      </c>
      <c r="H1811" t="s">
        <v>3758</v>
      </c>
      <c r="I1811" t="s">
        <v>6331</v>
      </c>
      <c r="K1811">
        <f t="shared" si="141"/>
        <v>0</v>
      </c>
      <c r="L1811">
        <f t="shared" si="142"/>
        <v>0</v>
      </c>
      <c r="M1811">
        <f t="shared" si="143"/>
        <v>0</v>
      </c>
      <c r="N1811">
        <f t="shared" si="144"/>
        <v>0</v>
      </c>
      <c r="O1811">
        <f t="shared" si="145"/>
        <v>0</v>
      </c>
    </row>
    <row r="1812" spans="1:15">
      <c r="A1812" t="s">
        <v>6335</v>
      </c>
      <c r="B1812" t="s">
        <v>6333</v>
      </c>
      <c r="C1812" t="s">
        <v>3758</v>
      </c>
      <c r="D1812" t="s">
        <v>6334</v>
      </c>
      <c r="F1812" t="s">
        <v>6335</v>
      </c>
      <c r="G1812" t="s">
        <v>6333</v>
      </c>
      <c r="H1812" t="s">
        <v>3758</v>
      </c>
      <c r="I1812" t="s">
        <v>6334</v>
      </c>
      <c r="K1812">
        <f t="shared" si="141"/>
        <v>0</v>
      </c>
      <c r="L1812">
        <f t="shared" si="142"/>
        <v>0</v>
      </c>
      <c r="M1812">
        <f t="shared" si="143"/>
        <v>0</v>
      </c>
      <c r="N1812">
        <f t="shared" si="144"/>
        <v>0</v>
      </c>
      <c r="O1812">
        <f t="shared" si="145"/>
        <v>0</v>
      </c>
    </row>
    <row r="1813" spans="1:15">
      <c r="A1813" t="s">
        <v>6338</v>
      </c>
      <c r="B1813" t="s">
        <v>6336</v>
      </c>
      <c r="C1813" t="s">
        <v>3758</v>
      </c>
      <c r="D1813" t="s">
        <v>6337</v>
      </c>
      <c r="F1813" t="s">
        <v>6338</v>
      </c>
      <c r="G1813" t="s">
        <v>6336</v>
      </c>
      <c r="H1813" t="s">
        <v>3758</v>
      </c>
      <c r="I1813" t="s">
        <v>6337</v>
      </c>
      <c r="K1813">
        <f t="shared" si="141"/>
        <v>0</v>
      </c>
      <c r="L1813">
        <f t="shared" si="142"/>
        <v>0</v>
      </c>
      <c r="M1813">
        <f t="shared" si="143"/>
        <v>0</v>
      </c>
      <c r="N1813">
        <f t="shared" si="144"/>
        <v>0</v>
      </c>
      <c r="O1813">
        <f t="shared" si="145"/>
        <v>0</v>
      </c>
    </row>
    <row r="1814" spans="1:15">
      <c r="A1814" t="s">
        <v>6341</v>
      </c>
      <c r="B1814" t="s">
        <v>6339</v>
      </c>
      <c r="C1814" t="s">
        <v>3758</v>
      </c>
      <c r="D1814" t="s">
        <v>6340</v>
      </c>
      <c r="F1814" t="s">
        <v>6341</v>
      </c>
      <c r="G1814" t="s">
        <v>6339</v>
      </c>
      <c r="H1814" t="s">
        <v>3758</v>
      </c>
      <c r="I1814" t="s">
        <v>6340</v>
      </c>
      <c r="K1814">
        <f t="shared" si="141"/>
        <v>0</v>
      </c>
      <c r="L1814">
        <f t="shared" si="142"/>
        <v>0</v>
      </c>
      <c r="M1814">
        <f t="shared" si="143"/>
        <v>0</v>
      </c>
      <c r="N1814">
        <f t="shared" si="144"/>
        <v>0</v>
      </c>
      <c r="O1814">
        <f t="shared" si="145"/>
        <v>0</v>
      </c>
    </row>
    <row r="1815" spans="1:15">
      <c r="A1815" t="s">
        <v>6343</v>
      </c>
      <c r="B1815" t="s">
        <v>6342</v>
      </c>
      <c r="C1815" t="s">
        <v>3758</v>
      </c>
      <c r="D1815" t="s">
        <v>6340</v>
      </c>
      <c r="F1815" t="s">
        <v>6343</v>
      </c>
      <c r="G1815" t="s">
        <v>6342</v>
      </c>
      <c r="H1815" t="s">
        <v>3758</v>
      </c>
      <c r="I1815" t="s">
        <v>6340</v>
      </c>
      <c r="K1815">
        <f t="shared" si="141"/>
        <v>0</v>
      </c>
      <c r="L1815">
        <f t="shared" si="142"/>
        <v>0</v>
      </c>
      <c r="M1815">
        <f t="shared" si="143"/>
        <v>0</v>
      </c>
      <c r="N1815">
        <f t="shared" si="144"/>
        <v>0</v>
      </c>
      <c r="O1815">
        <f t="shared" si="145"/>
        <v>0</v>
      </c>
    </row>
    <row r="1816" spans="1:15">
      <c r="A1816" t="s">
        <v>6344</v>
      </c>
      <c r="B1816" t="s">
        <v>6995</v>
      </c>
      <c r="C1816" t="s">
        <v>3758</v>
      </c>
      <c r="D1816" t="s">
        <v>6118</v>
      </c>
      <c r="F1816" t="s">
        <v>6344</v>
      </c>
      <c r="G1816" t="s">
        <v>7062</v>
      </c>
      <c r="H1816" t="s">
        <v>3758</v>
      </c>
      <c r="I1816" t="s">
        <v>6118</v>
      </c>
      <c r="K1816">
        <f t="shared" si="141"/>
        <v>0</v>
      </c>
      <c r="L1816">
        <f t="shared" si="142"/>
        <v>0</v>
      </c>
      <c r="M1816">
        <f t="shared" si="143"/>
        <v>0</v>
      </c>
      <c r="N1816">
        <f t="shared" si="144"/>
        <v>0</v>
      </c>
      <c r="O1816">
        <f t="shared" si="145"/>
        <v>0</v>
      </c>
    </row>
    <row r="1817" spans="1:15">
      <c r="A1817" t="s">
        <v>6345</v>
      </c>
      <c r="B1817" t="s">
        <v>6996</v>
      </c>
      <c r="C1817" t="s">
        <v>3758</v>
      </c>
      <c r="D1817" t="s">
        <v>6118</v>
      </c>
      <c r="F1817" t="s">
        <v>6345</v>
      </c>
      <c r="G1817" t="s">
        <v>7063</v>
      </c>
      <c r="H1817" t="s">
        <v>3758</v>
      </c>
      <c r="I1817" t="s">
        <v>6118</v>
      </c>
      <c r="K1817">
        <f t="shared" si="141"/>
        <v>0</v>
      </c>
      <c r="L1817">
        <f t="shared" si="142"/>
        <v>0</v>
      </c>
      <c r="M1817">
        <f t="shared" si="143"/>
        <v>0</v>
      </c>
      <c r="N1817">
        <f t="shared" si="144"/>
        <v>0</v>
      </c>
      <c r="O1817">
        <f t="shared" si="145"/>
        <v>0</v>
      </c>
    </row>
    <row r="1818" spans="1:15">
      <c r="A1818" t="s">
        <v>6346</v>
      </c>
      <c r="B1818" t="s">
        <v>6997</v>
      </c>
      <c r="C1818" t="s">
        <v>3758</v>
      </c>
      <c r="D1818" t="s">
        <v>6118</v>
      </c>
      <c r="F1818" t="s">
        <v>6346</v>
      </c>
      <c r="G1818" t="s">
        <v>7064</v>
      </c>
      <c r="H1818" t="s">
        <v>3758</v>
      </c>
      <c r="I1818" t="s">
        <v>6118</v>
      </c>
      <c r="K1818">
        <f t="shared" si="141"/>
        <v>0</v>
      </c>
      <c r="L1818">
        <f t="shared" si="142"/>
        <v>0</v>
      </c>
      <c r="M1818">
        <f t="shared" si="143"/>
        <v>0</v>
      </c>
      <c r="N1818">
        <f t="shared" si="144"/>
        <v>0</v>
      </c>
      <c r="O1818">
        <f t="shared" si="145"/>
        <v>0</v>
      </c>
    </row>
    <row r="1819" spans="1:15">
      <c r="A1819" t="s">
        <v>6347</v>
      </c>
      <c r="B1819" t="s">
        <v>6998</v>
      </c>
      <c r="C1819" t="s">
        <v>3758</v>
      </c>
      <c r="D1819" t="s">
        <v>6118</v>
      </c>
      <c r="F1819" t="s">
        <v>6347</v>
      </c>
      <c r="G1819" t="s">
        <v>7065</v>
      </c>
      <c r="H1819" t="s">
        <v>3758</v>
      </c>
      <c r="I1819" t="s">
        <v>6118</v>
      </c>
      <c r="K1819">
        <f t="shared" si="141"/>
        <v>0</v>
      </c>
      <c r="L1819">
        <f t="shared" si="142"/>
        <v>0</v>
      </c>
      <c r="M1819">
        <f t="shared" si="143"/>
        <v>0</v>
      </c>
      <c r="N1819">
        <f t="shared" si="144"/>
        <v>0</v>
      </c>
      <c r="O1819">
        <f t="shared" si="145"/>
        <v>0</v>
      </c>
    </row>
    <row r="1820" spans="1:15">
      <c r="A1820" t="s">
        <v>6348</v>
      </c>
      <c r="B1820" t="s">
        <v>6999</v>
      </c>
      <c r="C1820" t="s">
        <v>3758</v>
      </c>
      <c r="D1820" t="s">
        <v>6118</v>
      </c>
      <c r="F1820" t="s">
        <v>6348</v>
      </c>
      <c r="G1820" t="s">
        <v>7066</v>
      </c>
      <c r="H1820" t="s">
        <v>3758</v>
      </c>
      <c r="I1820" t="s">
        <v>6118</v>
      </c>
      <c r="K1820">
        <f t="shared" si="141"/>
        <v>0</v>
      </c>
      <c r="L1820">
        <f t="shared" si="142"/>
        <v>0</v>
      </c>
      <c r="M1820">
        <f t="shared" si="143"/>
        <v>0</v>
      </c>
      <c r="N1820">
        <f t="shared" si="144"/>
        <v>0</v>
      </c>
      <c r="O1820">
        <f t="shared" si="145"/>
        <v>0</v>
      </c>
    </row>
    <row r="1821" spans="1:15">
      <c r="A1821" t="s">
        <v>6349</v>
      </c>
      <c r="C1821" t="s">
        <v>4414</v>
      </c>
      <c r="D1821" t="s">
        <v>6060</v>
      </c>
      <c r="F1821" t="s">
        <v>6349</v>
      </c>
      <c r="H1821" t="s">
        <v>4414</v>
      </c>
      <c r="I1821" t="s">
        <v>6060</v>
      </c>
      <c r="K1821">
        <f t="shared" si="141"/>
        <v>0</v>
      </c>
      <c r="L1821">
        <f t="shared" si="142"/>
        <v>0</v>
      </c>
      <c r="M1821">
        <f t="shared" si="143"/>
        <v>0</v>
      </c>
      <c r="N1821">
        <f t="shared" si="144"/>
        <v>0</v>
      </c>
      <c r="O1821">
        <f t="shared" si="145"/>
        <v>0</v>
      </c>
    </row>
    <row r="1822" spans="1:15">
      <c r="A1822" t="s">
        <v>6350</v>
      </c>
      <c r="C1822" t="s">
        <v>4414</v>
      </c>
      <c r="D1822" t="s">
        <v>6060</v>
      </c>
      <c r="F1822" t="s">
        <v>6350</v>
      </c>
      <c r="H1822" t="s">
        <v>4414</v>
      </c>
      <c r="I1822" t="s">
        <v>6060</v>
      </c>
      <c r="K1822">
        <f t="shared" si="141"/>
        <v>0</v>
      </c>
      <c r="L1822">
        <f t="shared" si="142"/>
        <v>0</v>
      </c>
      <c r="M1822">
        <f t="shared" si="143"/>
        <v>0</v>
      </c>
      <c r="N1822">
        <f t="shared" si="144"/>
        <v>0</v>
      </c>
      <c r="O1822">
        <f t="shared" si="145"/>
        <v>0</v>
      </c>
    </row>
    <row r="1823" spans="1:15">
      <c r="A1823" t="s">
        <v>6351</v>
      </c>
      <c r="C1823" t="s">
        <v>4414</v>
      </c>
      <c r="D1823" t="s">
        <v>6060</v>
      </c>
      <c r="F1823" t="s">
        <v>6351</v>
      </c>
      <c r="H1823" t="s">
        <v>4414</v>
      </c>
      <c r="I1823" t="s">
        <v>6060</v>
      </c>
      <c r="K1823">
        <f t="shared" si="141"/>
        <v>0</v>
      </c>
      <c r="L1823">
        <f t="shared" si="142"/>
        <v>0</v>
      </c>
      <c r="M1823">
        <f t="shared" si="143"/>
        <v>0</v>
      </c>
      <c r="N1823">
        <f t="shared" si="144"/>
        <v>0</v>
      </c>
      <c r="O1823">
        <f t="shared" si="145"/>
        <v>0</v>
      </c>
    </row>
    <row r="1824" spans="1:15">
      <c r="A1824" t="s">
        <v>6352</v>
      </c>
      <c r="C1824" t="s">
        <v>4414</v>
      </c>
      <c r="D1824" t="s">
        <v>6060</v>
      </c>
      <c r="F1824" t="s">
        <v>6352</v>
      </c>
      <c r="H1824" t="s">
        <v>4414</v>
      </c>
      <c r="I1824" t="s">
        <v>6060</v>
      </c>
      <c r="K1824">
        <f t="shared" si="141"/>
        <v>0</v>
      </c>
      <c r="L1824">
        <f t="shared" si="142"/>
        <v>0</v>
      </c>
      <c r="M1824">
        <f t="shared" si="143"/>
        <v>0</v>
      </c>
      <c r="N1824">
        <f t="shared" si="144"/>
        <v>0</v>
      </c>
      <c r="O1824">
        <f t="shared" si="145"/>
        <v>0</v>
      </c>
    </row>
    <row r="1825" spans="1:15">
      <c r="A1825" t="s">
        <v>6353</v>
      </c>
      <c r="C1825" t="s">
        <v>4414</v>
      </c>
      <c r="D1825" t="s">
        <v>6060</v>
      </c>
      <c r="F1825" t="s">
        <v>6353</v>
      </c>
      <c r="H1825" t="s">
        <v>4414</v>
      </c>
      <c r="I1825" t="s">
        <v>6060</v>
      </c>
      <c r="K1825">
        <f t="shared" si="141"/>
        <v>0</v>
      </c>
      <c r="L1825">
        <f t="shared" si="142"/>
        <v>0</v>
      </c>
      <c r="M1825">
        <f t="shared" si="143"/>
        <v>0</v>
      </c>
      <c r="N1825">
        <f t="shared" si="144"/>
        <v>0</v>
      </c>
      <c r="O1825">
        <f t="shared" si="145"/>
        <v>0</v>
      </c>
    </row>
    <row r="1826" spans="1:15">
      <c r="A1826" t="s">
        <v>6354</v>
      </c>
      <c r="C1826" t="s">
        <v>4414</v>
      </c>
      <c r="D1826" t="s">
        <v>6060</v>
      </c>
      <c r="F1826" t="s">
        <v>6354</v>
      </c>
      <c r="H1826" t="s">
        <v>4414</v>
      </c>
      <c r="I1826" t="s">
        <v>6060</v>
      </c>
      <c r="K1826">
        <f t="shared" si="141"/>
        <v>0</v>
      </c>
      <c r="L1826">
        <f t="shared" si="142"/>
        <v>0</v>
      </c>
      <c r="M1826">
        <f t="shared" si="143"/>
        <v>0</v>
      </c>
      <c r="N1826">
        <f t="shared" si="144"/>
        <v>0</v>
      </c>
      <c r="O1826">
        <f t="shared" si="145"/>
        <v>0</v>
      </c>
    </row>
    <row r="1827" spans="1:15">
      <c r="A1827" t="s">
        <v>6355</v>
      </c>
      <c r="C1827" t="s">
        <v>4414</v>
      </c>
      <c r="D1827" t="s">
        <v>6060</v>
      </c>
      <c r="F1827" t="s">
        <v>6355</v>
      </c>
      <c r="H1827" t="s">
        <v>4414</v>
      </c>
      <c r="I1827" t="s">
        <v>6060</v>
      </c>
      <c r="K1827">
        <f t="shared" si="141"/>
        <v>0</v>
      </c>
      <c r="L1827">
        <f t="shared" si="142"/>
        <v>0</v>
      </c>
      <c r="M1827">
        <f t="shared" si="143"/>
        <v>0</v>
      </c>
      <c r="N1827">
        <f t="shared" si="144"/>
        <v>0</v>
      </c>
      <c r="O1827">
        <f t="shared" si="145"/>
        <v>0</v>
      </c>
    </row>
    <row r="1828" spans="1:15">
      <c r="A1828" t="s">
        <v>6356</v>
      </c>
      <c r="C1828" t="s">
        <v>4414</v>
      </c>
      <c r="D1828" t="s">
        <v>6060</v>
      </c>
      <c r="F1828" t="s">
        <v>6356</v>
      </c>
      <c r="H1828" t="s">
        <v>4414</v>
      </c>
      <c r="I1828" t="s">
        <v>6060</v>
      </c>
      <c r="K1828">
        <f t="shared" si="141"/>
        <v>0</v>
      </c>
      <c r="L1828">
        <f t="shared" si="142"/>
        <v>0</v>
      </c>
      <c r="M1828">
        <f t="shared" si="143"/>
        <v>0</v>
      </c>
      <c r="N1828">
        <f t="shared" si="144"/>
        <v>0</v>
      </c>
      <c r="O1828">
        <f t="shared" si="145"/>
        <v>0</v>
      </c>
    </row>
    <row r="1829" spans="1:15">
      <c r="A1829" t="s">
        <v>6357</v>
      </c>
      <c r="C1829" t="s">
        <v>4414</v>
      </c>
      <c r="D1829" t="s">
        <v>6060</v>
      </c>
      <c r="F1829" t="s">
        <v>6357</v>
      </c>
      <c r="H1829" t="s">
        <v>4414</v>
      </c>
      <c r="I1829" t="s">
        <v>6060</v>
      </c>
      <c r="K1829">
        <f t="shared" si="141"/>
        <v>0</v>
      </c>
      <c r="L1829">
        <f t="shared" si="142"/>
        <v>0</v>
      </c>
      <c r="M1829">
        <f t="shared" si="143"/>
        <v>0</v>
      </c>
      <c r="N1829">
        <f t="shared" si="144"/>
        <v>0</v>
      </c>
      <c r="O1829">
        <f t="shared" si="145"/>
        <v>0</v>
      </c>
    </row>
    <row r="1830" spans="1:15">
      <c r="A1830" t="s">
        <v>6358</v>
      </c>
      <c r="C1830" t="s">
        <v>4414</v>
      </c>
      <c r="D1830" t="s">
        <v>6060</v>
      </c>
      <c r="F1830" t="s">
        <v>6358</v>
      </c>
      <c r="H1830" t="s">
        <v>4414</v>
      </c>
      <c r="I1830" t="s">
        <v>6060</v>
      </c>
      <c r="K1830">
        <f t="shared" si="141"/>
        <v>0</v>
      </c>
      <c r="L1830">
        <f t="shared" si="142"/>
        <v>0</v>
      </c>
      <c r="M1830">
        <f t="shared" si="143"/>
        <v>0</v>
      </c>
      <c r="N1830">
        <f t="shared" si="144"/>
        <v>0</v>
      </c>
      <c r="O1830">
        <f t="shared" si="145"/>
        <v>0</v>
      </c>
    </row>
    <row r="1831" spans="1:15">
      <c r="A1831" t="s">
        <v>6359</v>
      </c>
      <c r="C1831" t="s">
        <v>4414</v>
      </c>
      <c r="D1831" t="s">
        <v>6060</v>
      </c>
      <c r="F1831" t="s">
        <v>6359</v>
      </c>
      <c r="H1831" t="s">
        <v>4414</v>
      </c>
      <c r="I1831" t="s">
        <v>6060</v>
      </c>
      <c r="K1831">
        <f t="shared" si="141"/>
        <v>0</v>
      </c>
      <c r="L1831">
        <f t="shared" si="142"/>
        <v>0</v>
      </c>
      <c r="M1831">
        <f t="shared" si="143"/>
        <v>0</v>
      </c>
      <c r="N1831">
        <f t="shared" si="144"/>
        <v>0</v>
      </c>
      <c r="O1831">
        <f t="shared" si="145"/>
        <v>0</v>
      </c>
    </row>
    <row r="1832" spans="1:15">
      <c r="A1832" t="s">
        <v>6360</v>
      </c>
      <c r="C1832" t="s">
        <v>4414</v>
      </c>
      <c r="D1832" t="s">
        <v>6060</v>
      </c>
      <c r="F1832" t="s">
        <v>6360</v>
      </c>
      <c r="H1832" t="s">
        <v>4414</v>
      </c>
      <c r="I1832" t="s">
        <v>6060</v>
      </c>
      <c r="K1832">
        <f t="shared" si="141"/>
        <v>0</v>
      </c>
      <c r="L1832">
        <f t="shared" si="142"/>
        <v>0</v>
      </c>
      <c r="M1832">
        <f t="shared" si="143"/>
        <v>0</v>
      </c>
      <c r="N1832">
        <f t="shared" si="144"/>
        <v>0</v>
      </c>
      <c r="O1832">
        <f t="shared" si="145"/>
        <v>0</v>
      </c>
    </row>
    <row r="1833" spans="1:15">
      <c r="A1833" t="s">
        <v>6361</v>
      </c>
      <c r="C1833" t="s">
        <v>4414</v>
      </c>
      <c r="D1833" t="s">
        <v>6060</v>
      </c>
      <c r="F1833" t="s">
        <v>6361</v>
      </c>
      <c r="H1833" t="s">
        <v>4414</v>
      </c>
      <c r="I1833" t="s">
        <v>6060</v>
      </c>
      <c r="K1833">
        <f t="shared" si="141"/>
        <v>0</v>
      </c>
      <c r="L1833">
        <f t="shared" si="142"/>
        <v>0</v>
      </c>
      <c r="M1833">
        <f t="shared" si="143"/>
        <v>0</v>
      </c>
      <c r="N1833">
        <f t="shared" si="144"/>
        <v>0</v>
      </c>
      <c r="O1833">
        <f t="shared" si="145"/>
        <v>0</v>
      </c>
    </row>
    <row r="1834" spans="1:15">
      <c r="A1834" t="s">
        <v>6362</v>
      </c>
      <c r="C1834" t="s">
        <v>4414</v>
      </c>
      <c r="D1834" t="s">
        <v>6060</v>
      </c>
      <c r="F1834" t="s">
        <v>6362</v>
      </c>
      <c r="H1834" t="s">
        <v>4414</v>
      </c>
      <c r="I1834" t="s">
        <v>6060</v>
      </c>
      <c r="K1834">
        <f t="shared" si="141"/>
        <v>0</v>
      </c>
      <c r="L1834">
        <f t="shared" si="142"/>
        <v>0</v>
      </c>
      <c r="M1834">
        <f t="shared" si="143"/>
        <v>0</v>
      </c>
      <c r="N1834">
        <f t="shared" si="144"/>
        <v>0</v>
      </c>
      <c r="O1834">
        <f t="shared" si="145"/>
        <v>0</v>
      </c>
    </row>
    <row r="1835" spans="1:15">
      <c r="A1835" t="s">
        <v>6363</v>
      </c>
      <c r="C1835" t="s">
        <v>4414</v>
      </c>
      <c r="D1835" t="s">
        <v>6060</v>
      </c>
      <c r="F1835" t="s">
        <v>6363</v>
      </c>
      <c r="H1835" t="s">
        <v>4414</v>
      </c>
      <c r="I1835" t="s">
        <v>6060</v>
      </c>
      <c r="K1835">
        <f t="shared" si="141"/>
        <v>0</v>
      </c>
      <c r="L1835">
        <f t="shared" si="142"/>
        <v>0</v>
      </c>
      <c r="M1835">
        <f t="shared" si="143"/>
        <v>0</v>
      </c>
      <c r="N1835">
        <f t="shared" si="144"/>
        <v>0</v>
      </c>
      <c r="O1835">
        <f t="shared" si="145"/>
        <v>0</v>
      </c>
    </row>
    <row r="1836" spans="1:15">
      <c r="A1836" t="s">
        <v>6364</v>
      </c>
      <c r="C1836" t="s">
        <v>4414</v>
      </c>
      <c r="D1836" t="s">
        <v>6060</v>
      </c>
      <c r="F1836" t="s">
        <v>6364</v>
      </c>
      <c r="H1836" t="s">
        <v>4414</v>
      </c>
      <c r="I1836" t="s">
        <v>6060</v>
      </c>
      <c r="K1836">
        <f t="shared" si="141"/>
        <v>0</v>
      </c>
      <c r="L1836">
        <f t="shared" si="142"/>
        <v>0</v>
      </c>
      <c r="M1836">
        <f t="shared" si="143"/>
        <v>0</v>
      </c>
      <c r="N1836">
        <f t="shared" si="144"/>
        <v>0</v>
      </c>
      <c r="O1836">
        <f t="shared" si="145"/>
        <v>0</v>
      </c>
    </row>
    <row r="1837" spans="1:15">
      <c r="A1837" t="s">
        <v>6365</v>
      </c>
      <c r="C1837" t="s">
        <v>4414</v>
      </c>
      <c r="D1837" t="s">
        <v>6064</v>
      </c>
      <c r="F1837" t="s">
        <v>6365</v>
      </c>
      <c r="H1837" t="s">
        <v>4414</v>
      </c>
      <c r="I1837" t="s">
        <v>6064</v>
      </c>
      <c r="K1837">
        <f t="shared" si="141"/>
        <v>0</v>
      </c>
      <c r="L1837">
        <f t="shared" si="142"/>
        <v>0</v>
      </c>
      <c r="M1837">
        <f t="shared" si="143"/>
        <v>0</v>
      </c>
      <c r="N1837">
        <f t="shared" si="144"/>
        <v>0</v>
      </c>
      <c r="O1837">
        <f t="shared" si="145"/>
        <v>0</v>
      </c>
    </row>
    <row r="1838" spans="1:15">
      <c r="A1838" t="s">
        <v>6366</v>
      </c>
      <c r="C1838" t="s">
        <v>4414</v>
      </c>
      <c r="D1838" t="s">
        <v>6064</v>
      </c>
      <c r="F1838" t="s">
        <v>6366</v>
      </c>
      <c r="H1838" t="s">
        <v>4414</v>
      </c>
      <c r="I1838" t="s">
        <v>6064</v>
      </c>
      <c r="K1838">
        <f t="shared" si="141"/>
        <v>0</v>
      </c>
      <c r="L1838">
        <f t="shared" si="142"/>
        <v>0</v>
      </c>
      <c r="M1838">
        <f t="shared" si="143"/>
        <v>0</v>
      </c>
      <c r="N1838">
        <f t="shared" si="144"/>
        <v>0</v>
      </c>
      <c r="O1838">
        <f t="shared" si="145"/>
        <v>0</v>
      </c>
    </row>
    <row r="1839" spans="1:15">
      <c r="A1839" t="s">
        <v>6367</v>
      </c>
      <c r="C1839" t="s">
        <v>4414</v>
      </c>
      <c r="D1839" t="s">
        <v>6064</v>
      </c>
      <c r="F1839" t="s">
        <v>6367</v>
      </c>
      <c r="H1839" t="s">
        <v>4414</v>
      </c>
      <c r="I1839" t="s">
        <v>6064</v>
      </c>
      <c r="K1839">
        <f t="shared" si="141"/>
        <v>0</v>
      </c>
      <c r="L1839">
        <f t="shared" si="142"/>
        <v>0</v>
      </c>
      <c r="M1839">
        <f t="shared" si="143"/>
        <v>0</v>
      </c>
      <c r="N1839">
        <f t="shared" si="144"/>
        <v>0</v>
      </c>
      <c r="O1839">
        <f t="shared" si="145"/>
        <v>0</v>
      </c>
    </row>
    <row r="1840" spans="1:15">
      <c r="A1840" t="s">
        <v>6368</v>
      </c>
      <c r="C1840" t="s">
        <v>4414</v>
      </c>
      <c r="D1840" t="s">
        <v>6064</v>
      </c>
      <c r="F1840" t="s">
        <v>6368</v>
      </c>
      <c r="H1840" t="s">
        <v>4414</v>
      </c>
      <c r="I1840" t="s">
        <v>6064</v>
      </c>
      <c r="K1840">
        <f t="shared" si="141"/>
        <v>0</v>
      </c>
      <c r="L1840">
        <f t="shared" si="142"/>
        <v>0</v>
      </c>
      <c r="M1840">
        <f t="shared" si="143"/>
        <v>0</v>
      </c>
      <c r="N1840">
        <f t="shared" si="144"/>
        <v>0</v>
      </c>
      <c r="O1840">
        <f t="shared" si="145"/>
        <v>0</v>
      </c>
    </row>
    <row r="1841" spans="1:15">
      <c r="A1841" t="s">
        <v>6369</v>
      </c>
      <c r="C1841" t="s">
        <v>4414</v>
      </c>
      <c r="D1841" t="s">
        <v>6064</v>
      </c>
      <c r="F1841" t="s">
        <v>6369</v>
      </c>
      <c r="H1841" t="s">
        <v>4414</v>
      </c>
      <c r="I1841" t="s">
        <v>6064</v>
      </c>
      <c r="K1841">
        <f t="shared" si="141"/>
        <v>0</v>
      </c>
      <c r="L1841">
        <f t="shared" si="142"/>
        <v>0</v>
      </c>
      <c r="M1841">
        <f t="shared" si="143"/>
        <v>0</v>
      </c>
      <c r="N1841">
        <f t="shared" si="144"/>
        <v>0</v>
      </c>
      <c r="O1841">
        <f t="shared" si="145"/>
        <v>0</v>
      </c>
    </row>
    <row r="1842" spans="1:15">
      <c r="A1842" t="s">
        <v>6370</v>
      </c>
      <c r="C1842" t="s">
        <v>4414</v>
      </c>
      <c r="D1842" t="s">
        <v>6064</v>
      </c>
      <c r="F1842" t="s">
        <v>6370</v>
      </c>
      <c r="H1842" t="s">
        <v>4414</v>
      </c>
      <c r="I1842" t="s">
        <v>6064</v>
      </c>
      <c r="K1842">
        <f t="shared" si="141"/>
        <v>0</v>
      </c>
      <c r="L1842">
        <f t="shared" si="142"/>
        <v>0</v>
      </c>
      <c r="M1842">
        <f t="shared" si="143"/>
        <v>0</v>
      </c>
      <c r="N1842">
        <f t="shared" si="144"/>
        <v>0</v>
      </c>
      <c r="O1842">
        <f t="shared" si="145"/>
        <v>0</v>
      </c>
    </row>
    <row r="1843" spans="1:15">
      <c r="A1843" t="s">
        <v>6371</v>
      </c>
      <c r="C1843" t="s">
        <v>4414</v>
      </c>
      <c r="D1843" t="s">
        <v>6064</v>
      </c>
      <c r="F1843" t="s">
        <v>6371</v>
      </c>
      <c r="H1843" t="s">
        <v>4414</v>
      </c>
      <c r="I1843" t="s">
        <v>6064</v>
      </c>
      <c r="K1843">
        <f t="shared" si="141"/>
        <v>0</v>
      </c>
      <c r="L1843">
        <f t="shared" si="142"/>
        <v>0</v>
      </c>
      <c r="M1843">
        <f t="shared" si="143"/>
        <v>0</v>
      </c>
      <c r="N1843">
        <f t="shared" si="144"/>
        <v>0</v>
      </c>
      <c r="O1843">
        <f t="shared" si="145"/>
        <v>0</v>
      </c>
    </row>
    <row r="1844" spans="1:15">
      <c r="A1844" t="s">
        <v>6372</v>
      </c>
      <c r="C1844" t="s">
        <v>4414</v>
      </c>
      <c r="D1844" t="s">
        <v>6064</v>
      </c>
      <c r="F1844" t="s">
        <v>6372</v>
      </c>
      <c r="H1844" t="s">
        <v>4414</v>
      </c>
      <c r="I1844" t="s">
        <v>6064</v>
      </c>
      <c r="K1844">
        <f t="shared" si="141"/>
        <v>0</v>
      </c>
      <c r="L1844">
        <f t="shared" si="142"/>
        <v>0</v>
      </c>
      <c r="M1844">
        <f t="shared" si="143"/>
        <v>0</v>
      </c>
      <c r="N1844">
        <f t="shared" si="144"/>
        <v>0</v>
      </c>
      <c r="O1844">
        <f t="shared" si="145"/>
        <v>0</v>
      </c>
    </row>
    <row r="1845" spans="1:15">
      <c r="A1845" t="s">
        <v>6373</v>
      </c>
      <c r="C1845" t="s">
        <v>4414</v>
      </c>
      <c r="D1845" t="s">
        <v>6064</v>
      </c>
      <c r="F1845" t="s">
        <v>6373</v>
      </c>
      <c r="H1845" t="s">
        <v>4414</v>
      </c>
      <c r="I1845" t="s">
        <v>6064</v>
      </c>
      <c r="K1845">
        <f t="shared" si="141"/>
        <v>0</v>
      </c>
      <c r="L1845">
        <f t="shared" si="142"/>
        <v>0</v>
      </c>
      <c r="M1845">
        <f t="shared" si="143"/>
        <v>0</v>
      </c>
      <c r="N1845">
        <f t="shared" si="144"/>
        <v>0</v>
      </c>
      <c r="O1845">
        <f t="shared" si="145"/>
        <v>0</v>
      </c>
    </row>
    <row r="1846" spans="1:15">
      <c r="A1846" t="s">
        <v>6374</v>
      </c>
      <c r="C1846" t="s">
        <v>4414</v>
      </c>
      <c r="D1846" t="s">
        <v>6064</v>
      </c>
      <c r="F1846" t="s">
        <v>6374</v>
      </c>
      <c r="H1846" t="s">
        <v>4414</v>
      </c>
      <c r="I1846" t="s">
        <v>6064</v>
      </c>
      <c r="K1846">
        <f t="shared" si="141"/>
        <v>0</v>
      </c>
      <c r="L1846">
        <f t="shared" si="142"/>
        <v>0</v>
      </c>
      <c r="M1846">
        <f t="shared" si="143"/>
        <v>0</v>
      </c>
      <c r="N1846">
        <f t="shared" si="144"/>
        <v>0</v>
      </c>
      <c r="O1846">
        <f t="shared" si="145"/>
        <v>0</v>
      </c>
    </row>
    <row r="1847" spans="1:15">
      <c r="A1847" t="s">
        <v>6375</v>
      </c>
      <c r="C1847" t="s">
        <v>4414</v>
      </c>
      <c r="D1847" t="s">
        <v>6064</v>
      </c>
      <c r="F1847" t="s">
        <v>6375</v>
      </c>
      <c r="H1847" t="s">
        <v>4414</v>
      </c>
      <c r="I1847" t="s">
        <v>6064</v>
      </c>
      <c r="K1847">
        <f t="shared" si="141"/>
        <v>0</v>
      </c>
      <c r="L1847">
        <f t="shared" si="142"/>
        <v>0</v>
      </c>
      <c r="M1847">
        <f t="shared" si="143"/>
        <v>0</v>
      </c>
      <c r="N1847">
        <f t="shared" si="144"/>
        <v>0</v>
      </c>
      <c r="O1847">
        <f t="shared" si="145"/>
        <v>0</v>
      </c>
    </row>
    <row r="1848" spans="1:15">
      <c r="A1848" t="s">
        <v>6376</v>
      </c>
      <c r="C1848" t="s">
        <v>4414</v>
      </c>
      <c r="D1848" t="s">
        <v>6064</v>
      </c>
      <c r="F1848" t="s">
        <v>6376</v>
      </c>
      <c r="H1848" t="s">
        <v>4414</v>
      </c>
      <c r="I1848" t="s">
        <v>6064</v>
      </c>
      <c r="K1848">
        <f t="shared" si="141"/>
        <v>0</v>
      </c>
      <c r="L1848">
        <f t="shared" si="142"/>
        <v>0</v>
      </c>
      <c r="M1848">
        <f t="shared" si="143"/>
        <v>0</v>
      </c>
      <c r="N1848">
        <f t="shared" si="144"/>
        <v>0</v>
      </c>
      <c r="O1848">
        <f t="shared" si="145"/>
        <v>0</v>
      </c>
    </row>
    <row r="1849" spans="1:15">
      <c r="A1849" t="s">
        <v>6377</v>
      </c>
      <c r="C1849" t="s">
        <v>4414</v>
      </c>
      <c r="D1849" t="s">
        <v>6064</v>
      </c>
      <c r="F1849" t="s">
        <v>6377</v>
      </c>
      <c r="H1849" t="s">
        <v>4414</v>
      </c>
      <c r="I1849" t="s">
        <v>6064</v>
      </c>
      <c r="K1849">
        <f t="shared" si="141"/>
        <v>0</v>
      </c>
      <c r="L1849">
        <f t="shared" si="142"/>
        <v>0</v>
      </c>
      <c r="M1849">
        <f t="shared" si="143"/>
        <v>0</v>
      </c>
      <c r="N1849">
        <f t="shared" si="144"/>
        <v>0</v>
      </c>
      <c r="O1849">
        <f t="shared" si="145"/>
        <v>0</v>
      </c>
    </row>
    <row r="1850" spans="1:15">
      <c r="A1850" t="s">
        <v>6378</v>
      </c>
      <c r="C1850" t="s">
        <v>4414</v>
      </c>
      <c r="D1850" t="s">
        <v>6064</v>
      </c>
      <c r="F1850" t="s">
        <v>6378</v>
      </c>
      <c r="H1850" t="s">
        <v>4414</v>
      </c>
      <c r="I1850" t="s">
        <v>6064</v>
      </c>
      <c r="K1850">
        <f t="shared" si="141"/>
        <v>0</v>
      </c>
      <c r="L1850">
        <f t="shared" si="142"/>
        <v>0</v>
      </c>
      <c r="M1850">
        <f t="shared" si="143"/>
        <v>0</v>
      </c>
      <c r="N1850">
        <f t="shared" si="144"/>
        <v>0</v>
      </c>
      <c r="O1850">
        <f t="shared" si="145"/>
        <v>0</v>
      </c>
    </row>
    <row r="1851" spans="1:15">
      <c r="A1851" t="s">
        <v>6379</v>
      </c>
      <c r="C1851" t="s">
        <v>4414</v>
      </c>
      <c r="D1851" t="s">
        <v>6064</v>
      </c>
      <c r="F1851" t="s">
        <v>6379</v>
      </c>
      <c r="H1851" t="s">
        <v>4414</v>
      </c>
      <c r="I1851" t="s">
        <v>6064</v>
      </c>
      <c r="K1851">
        <f t="shared" si="141"/>
        <v>0</v>
      </c>
      <c r="L1851">
        <f t="shared" si="142"/>
        <v>0</v>
      </c>
      <c r="M1851">
        <f t="shared" si="143"/>
        <v>0</v>
      </c>
      <c r="N1851">
        <f t="shared" si="144"/>
        <v>0</v>
      </c>
      <c r="O1851">
        <f t="shared" si="145"/>
        <v>0</v>
      </c>
    </row>
    <row r="1852" spans="1:15">
      <c r="A1852" t="s">
        <v>6380</v>
      </c>
      <c r="C1852" t="s">
        <v>4414</v>
      </c>
      <c r="D1852" t="s">
        <v>6064</v>
      </c>
      <c r="F1852" t="s">
        <v>6380</v>
      </c>
      <c r="H1852" t="s">
        <v>4414</v>
      </c>
      <c r="I1852" t="s">
        <v>6064</v>
      </c>
      <c r="K1852">
        <f t="shared" si="141"/>
        <v>0</v>
      </c>
      <c r="L1852">
        <f t="shared" si="142"/>
        <v>0</v>
      </c>
      <c r="M1852">
        <f t="shared" si="143"/>
        <v>0</v>
      </c>
      <c r="N1852">
        <f t="shared" si="144"/>
        <v>0</v>
      </c>
      <c r="O1852">
        <f t="shared" si="145"/>
        <v>0</v>
      </c>
    </row>
    <row r="1853" spans="1:15">
      <c r="A1853" t="s">
        <v>6381</v>
      </c>
      <c r="C1853" t="s">
        <v>4414</v>
      </c>
      <c r="D1853" t="s">
        <v>6068</v>
      </c>
      <c r="F1853" t="s">
        <v>6381</v>
      </c>
      <c r="H1853" t="s">
        <v>4414</v>
      </c>
      <c r="I1853" t="s">
        <v>6068</v>
      </c>
      <c r="K1853">
        <f t="shared" si="141"/>
        <v>0</v>
      </c>
      <c r="L1853">
        <f t="shared" si="142"/>
        <v>0</v>
      </c>
      <c r="M1853">
        <f t="shared" si="143"/>
        <v>0</v>
      </c>
      <c r="N1853">
        <f t="shared" si="144"/>
        <v>0</v>
      </c>
      <c r="O1853">
        <f t="shared" si="145"/>
        <v>0</v>
      </c>
    </row>
    <row r="1854" spans="1:15">
      <c r="A1854" t="s">
        <v>6382</v>
      </c>
      <c r="C1854" t="s">
        <v>4414</v>
      </c>
      <c r="D1854" t="s">
        <v>6068</v>
      </c>
      <c r="F1854" t="s">
        <v>6382</v>
      </c>
      <c r="H1854" t="s">
        <v>4414</v>
      </c>
      <c r="I1854" t="s">
        <v>6068</v>
      </c>
      <c r="K1854">
        <f t="shared" si="141"/>
        <v>0</v>
      </c>
      <c r="L1854">
        <f t="shared" si="142"/>
        <v>0</v>
      </c>
      <c r="M1854">
        <f t="shared" si="143"/>
        <v>0</v>
      </c>
      <c r="N1854">
        <f t="shared" si="144"/>
        <v>0</v>
      </c>
      <c r="O1854">
        <f t="shared" si="145"/>
        <v>0</v>
      </c>
    </row>
    <row r="1855" spans="1:15">
      <c r="A1855" t="s">
        <v>6383</v>
      </c>
      <c r="C1855" t="s">
        <v>4414</v>
      </c>
      <c r="D1855" t="s">
        <v>6068</v>
      </c>
      <c r="F1855" t="s">
        <v>6383</v>
      </c>
      <c r="H1855" t="s">
        <v>4414</v>
      </c>
      <c r="I1855" t="s">
        <v>6068</v>
      </c>
      <c r="K1855">
        <f t="shared" si="141"/>
        <v>0</v>
      </c>
      <c r="L1855">
        <f t="shared" si="142"/>
        <v>0</v>
      </c>
      <c r="M1855">
        <f t="shared" si="143"/>
        <v>0</v>
      </c>
      <c r="N1855">
        <f t="shared" si="144"/>
        <v>0</v>
      </c>
      <c r="O1855">
        <f t="shared" si="145"/>
        <v>0</v>
      </c>
    </row>
    <row r="1856" spans="1:15">
      <c r="A1856" t="s">
        <v>6384</v>
      </c>
      <c r="C1856" t="s">
        <v>4414</v>
      </c>
      <c r="D1856" t="s">
        <v>6068</v>
      </c>
      <c r="F1856" t="s">
        <v>6384</v>
      </c>
      <c r="H1856" t="s">
        <v>4414</v>
      </c>
      <c r="I1856" t="s">
        <v>6068</v>
      </c>
      <c r="K1856">
        <f t="shared" si="141"/>
        <v>0</v>
      </c>
      <c r="L1856">
        <f t="shared" si="142"/>
        <v>0</v>
      </c>
      <c r="M1856">
        <f t="shared" si="143"/>
        <v>0</v>
      </c>
      <c r="N1856">
        <f t="shared" si="144"/>
        <v>0</v>
      </c>
      <c r="O1856">
        <f t="shared" si="145"/>
        <v>0</v>
      </c>
    </row>
    <row r="1857" spans="1:15">
      <c r="A1857" t="s">
        <v>6385</v>
      </c>
      <c r="C1857" t="s">
        <v>4414</v>
      </c>
      <c r="D1857" t="s">
        <v>6068</v>
      </c>
      <c r="F1857" t="s">
        <v>6385</v>
      </c>
      <c r="H1857" t="s">
        <v>4414</v>
      </c>
      <c r="I1857" t="s">
        <v>6068</v>
      </c>
      <c r="K1857">
        <f t="shared" si="141"/>
        <v>0</v>
      </c>
      <c r="L1857">
        <f t="shared" si="142"/>
        <v>0</v>
      </c>
      <c r="M1857">
        <f t="shared" si="143"/>
        <v>0</v>
      </c>
      <c r="N1857">
        <f t="shared" si="144"/>
        <v>0</v>
      </c>
      <c r="O1857">
        <f t="shared" si="145"/>
        <v>0</v>
      </c>
    </row>
    <row r="1858" spans="1:15">
      <c r="A1858" t="s">
        <v>6386</v>
      </c>
      <c r="C1858" t="s">
        <v>4414</v>
      </c>
      <c r="D1858" t="s">
        <v>6068</v>
      </c>
      <c r="F1858" t="s">
        <v>6386</v>
      </c>
      <c r="H1858" t="s">
        <v>4414</v>
      </c>
      <c r="I1858" t="s">
        <v>6068</v>
      </c>
      <c r="K1858">
        <f t="shared" ref="K1858:K1921" si="146">IF(A1858&lt;&gt;F1858,1,0)</f>
        <v>0</v>
      </c>
      <c r="L1858">
        <f t="shared" ref="L1858:L1921" si="147">IF(B1858&lt;&gt;G1858,1,0)</f>
        <v>0</v>
      </c>
      <c r="M1858">
        <f t="shared" ref="M1858:M1921" si="148">IF(C1858&lt;&gt;H1858,1,0)</f>
        <v>0</v>
      </c>
      <c r="N1858">
        <f t="shared" ref="N1858:N1921" si="149">IF(D1858&lt;&gt;I1858,1,0)</f>
        <v>0</v>
      </c>
      <c r="O1858">
        <f t="shared" ref="O1858:O1921" si="150">IF(E1858&lt;&gt;J1858,1,0)</f>
        <v>0</v>
      </c>
    </row>
    <row r="1859" spans="1:15">
      <c r="A1859" t="s">
        <v>6387</v>
      </c>
      <c r="C1859" t="s">
        <v>4414</v>
      </c>
      <c r="D1859" t="s">
        <v>6068</v>
      </c>
      <c r="F1859" t="s">
        <v>6387</v>
      </c>
      <c r="H1859" t="s">
        <v>4414</v>
      </c>
      <c r="I1859" t="s">
        <v>6068</v>
      </c>
      <c r="K1859">
        <f t="shared" si="146"/>
        <v>0</v>
      </c>
      <c r="L1859">
        <f t="shared" si="147"/>
        <v>0</v>
      </c>
      <c r="M1859">
        <f t="shared" si="148"/>
        <v>0</v>
      </c>
      <c r="N1859">
        <f t="shared" si="149"/>
        <v>0</v>
      </c>
      <c r="O1859">
        <f t="shared" si="150"/>
        <v>0</v>
      </c>
    </row>
    <row r="1860" spans="1:15">
      <c r="A1860" t="s">
        <v>6388</v>
      </c>
      <c r="C1860" t="s">
        <v>4414</v>
      </c>
      <c r="D1860" t="s">
        <v>6068</v>
      </c>
      <c r="F1860" t="s">
        <v>6388</v>
      </c>
      <c r="H1860" t="s">
        <v>4414</v>
      </c>
      <c r="I1860" t="s">
        <v>6068</v>
      </c>
      <c r="K1860">
        <f t="shared" si="146"/>
        <v>0</v>
      </c>
      <c r="L1860">
        <f t="shared" si="147"/>
        <v>0</v>
      </c>
      <c r="M1860">
        <f t="shared" si="148"/>
        <v>0</v>
      </c>
      <c r="N1860">
        <f t="shared" si="149"/>
        <v>0</v>
      </c>
      <c r="O1860">
        <f t="shared" si="150"/>
        <v>0</v>
      </c>
    </row>
    <row r="1861" spans="1:15">
      <c r="A1861" t="s">
        <v>6389</v>
      </c>
      <c r="C1861" t="s">
        <v>4414</v>
      </c>
      <c r="D1861" t="s">
        <v>6068</v>
      </c>
      <c r="F1861" t="s">
        <v>6389</v>
      </c>
      <c r="H1861" t="s">
        <v>4414</v>
      </c>
      <c r="I1861" t="s">
        <v>6068</v>
      </c>
      <c r="K1861">
        <f t="shared" si="146"/>
        <v>0</v>
      </c>
      <c r="L1861">
        <f t="shared" si="147"/>
        <v>0</v>
      </c>
      <c r="M1861">
        <f t="shared" si="148"/>
        <v>0</v>
      </c>
      <c r="N1861">
        <f t="shared" si="149"/>
        <v>0</v>
      </c>
      <c r="O1861">
        <f t="shared" si="150"/>
        <v>0</v>
      </c>
    </row>
    <row r="1862" spans="1:15">
      <c r="A1862" t="s">
        <v>6390</v>
      </c>
      <c r="C1862" t="s">
        <v>4414</v>
      </c>
      <c r="D1862" t="s">
        <v>6068</v>
      </c>
      <c r="F1862" t="s">
        <v>6390</v>
      </c>
      <c r="H1862" t="s">
        <v>4414</v>
      </c>
      <c r="I1862" t="s">
        <v>6068</v>
      </c>
      <c r="K1862">
        <f t="shared" si="146"/>
        <v>0</v>
      </c>
      <c r="L1862">
        <f t="shared" si="147"/>
        <v>0</v>
      </c>
      <c r="M1862">
        <f t="shared" si="148"/>
        <v>0</v>
      </c>
      <c r="N1862">
        <f t="shared" si="149"/>
        <v>0</v>
      </c>
      <c r="O1862">
        <f t="shared" si="150"/>
        <v>0</v>
      </c>
    </row>
    <row r="1863" spans="1:15">
      <c r="A1863" t="s">
        <v>6391</v>
      </c>
      <c r="C1863" t="s">
        <v>4414</v>
      </c>
      <c r="D1863" t="s">
        <v>6068</v>
      </c>
      <c r="F1863" t="s">
        <v>6391</v>
      </c>
      <c r="H1863" t="s">
        <v>4414</v>
      </c>
      <c r="I1863" t="s">
        <v>6068</v>
      </c>
      <c r="K1863">
        <f t="shared" si="146"/>
        <v>0</v>
      </c>
      <c r="L1863">
        <f t="shared" si="147"/>
        <v>0</v>
      </c>
      <c r="M1863">
        <f t="shared" si="148"/>
        <v>0</v>
      </c>
      <c r="N1863">
        <f t="shared" si="149"/>
        <v>0</v>
      </c>
      <c r="O1863">
        <f t="shared" si="150"/>
        <v>0</v>
      </c>
    </row>
    <row r="1864" spans="1:15">
      <c r="A1864" t="s">
        <v>6392</v>
      </c>
      <c r="C1864" t="s">
        <v>4414</v>
      </c>
      <c r="D1864" t="s">
        <v>6068</v>
      </c>
      <c r="F1864" t="s">
        <v>6392</v>
      </c>
      <c r="H1864" t="s">
        <v>4414</v>
      </c>
      <c r="I1864" t="s">
        <v>6068</v>
      </c>
      <c r="K1864">
        <f t="shared" si="146"/>
        <v>0</v>
      </c>
      <c r="L1864">
        <f t="shared" si="147"/>
        <v>0</v>
      </c>
      <c r="M1864">
        <f t="shared" si="148"/>
        <v>0</v>
      </c>
      <c r="N1864">
        <f t="shared" si="149"/>
        <v>0</v>
      </c>
      <c r="O1864">
        <f t="shared" si="150"/>
        <v>0</v>
      </c>
    </row>
    <row r="1865" spans="1:15">
      <c r="A1865" t="s">
        <v>6393</v>
      </c>
      <c r="C1865" t="s">
        <v>4414</v>
      </c>
      <c r="D1865" t="s">
        <v>6068</v>
      </c>
      <c r="F1865" t="s">
        <v>6393</v>
      </c>
      <c r="H1865" t="s">
        <v>4414</v>
      </c>
      <c r="I1865" t="s">
        <v>6068</v>
      </c>
      <c r="K1865">
        <f t="shared" si="146"/>
        <v>0</v>
      </c>
      <c r="L1865">
        <f t="shared" si="147"/>
        <v>0</v>
      </c>
      <c r="M1865">
        <f t="shared" si="148"/>
        <v>0</v>
      </c>
      <c r="N1865">
        <f t="shared" si="149"/>
        <v>0</v>
      </c>
      <c r="O1865">
        <f t="shared" si="150"/>
        <v>0</v>
      </c>
    </row>
    <row r="1866" spans="1:15">
      <c r="A1866" t="s">
        <v>6394</v>
      </c>
      <c r="C1866" t="s">
        <v>4414</v>
      </c>
      <c r="D1866" t="s">
        <v>6068</v>
      </c>
      <c r="F1866" t="s">
        <v>6394</v>
      </c>
      <c r="H1866" t="s">
        <v>4414</v>
      </c>
      <c r="I1866" t="s">
        <v>6068</v>
      </c>
      <c r="K1866">
        <f t="shared" si="146"/>
        <v>0</v>
      </c>
      <c r="L1866">
        <f t="shared" si="147"/>
        <v>0</v>
      </c>
      <c r="M1866">
        <f t="shared" si="148"/>
        <v>0</v>
      </c>
      <c r="N1866">
        <f t="shared" si="149"/>
        <v>0</v>
      </c>
      <c r="O1866">
        <f t="shared" si="150"/>
        <v>0</v>
      </c>
    </row>
    <row r="1867" spans="1:15">
      <c r="A1867" t="s">
        <v>6395</v>
      </c>
      <c r="C1867" t="s">
        <v>4414</v>
      </c>
      <c r="D1867" t="s">
        <v>6068</v>
      </c>
      <c r="F1867" t="s">
        <v>6395</v>
      </c>
      <c r="H1867" t="s">
        <v>4414</v>
      </c>
      <c r="I1867" t="s">
        <v>6068</v>
      </c>
      <c r="K1867">
        <f t="shared" si="146"/>
        <v>0</v>
      </c>
      <c r="L1867">
        <f t="shared" si="147"/>
        <v>0</v>
      </c>
      <c r="M1867">
        <f t="shared" si="148"/>
        <v>0</v>
      </c>
      <c r="N1867">
        <f t="shared" si="149"/>
        <v>0</v>
      </c>
      <c r="O1867">
        <f t="shared" si="150"/>
        <v>0</v>
      </c>
    </row>
    <row r="1868" spans="1:15">
      <c r="A1868" t="s">
        <v>6396</v>
      </c>
      <c r="C1868" t="s">
        <v>4414</v>
      </c>
      <c r="D1868" t="s">
        <v>6068</v>
      </c>
      <c r="F1868" t="s">
        <v>6396</v>
      </c>
      <c r="H1868" t="s">
        <v>4414</v>
      </c>
      <c r="I1868" t="s">
        <v>6068</v>
      </c>
      <c r="K1868">
        <f t="shared" si="146"/>
        <v>0</v>
      </c>
      <c r="L1868">
        <f t="shared" si="147"/>
        <v>0</v>
      </c>
      <c r="M1868">
        <f t="shared" si="148"/>
        <v>0</v>
      </c>
      <c r="N1868">
        <f t="shared" si="149"/>
        <v>0</v>
      </c>
      <c r="O1868">
        <f t="shared" si="150"/>
        <v>0</v>
      </c>
    </row>
    <row r="1869" spans="1:15">
      <c r="A1869" t="s">
        <v>6397</v>
      </c>
      <c r="C1869" t="s">
        <v>4414</v>
      </c>
      <c r="D1869" t="s">
        <v>6072</v>
      </c>
      <c r="F1869" t="s">
        <v>6397</v>
      </c>
      <c r="H1869" t="s">
        <v>4414</v>
      </c>
      <c r="I1869" t="s">
        <v>6072</v>
      </c>
      <c r="K1869">
        <f t="shared" si="146"/>
        <v>0</v>
      </c>
      <c r="L1869">
        <f t="shared" si="147"/>
        <v>0</v>
      </c>
      <c r="M1869">
        <f t="shared" si="148"/>
        <v>0</v>
      </c>
      <c r="N1869">
        <f t="shared" si="149"/>
        <v>0</v>
      </c>
      <c r="O1869">
        <f t="shared" si="150"/>
        <v>0</v>
      </c>
    </row>
    <row r="1870" spans="1:15">
      <c r="A1870" t="s">
        <v>6398</v>
      </c>
      <c r="C1870" t="s">
        <v>4414</v>
      </c>
      <c r="D1870" t="s">
        <v>6072</v>
      </c>
      <c r="F1870" t="s">
        <v>6398</v>
      </c>
      <c r="H1870" t="s">
        <v>4414</v>
      </c>
      <c r="I1870" t="s">
        <v>6072</v>
      </c>
      <c r="K1870">
        <f t="shared" si="146"/>
        <v>0</v>
      </c>
      <c r="L1870">
        <f t="shared" si="147"/>
        <v>0</v>
      </c>
      <c r="M1870">
        <f t="shared" si="148"/>
        <v>0</v>
      </c>
      <c r="N1870">
        <f t="shared" si="149"/>
        <v>0</v>
      </c>
      <c r="O1870">
        <f t="shared" si="150"/>
        <v>0</v>
      </c>
    </row>
    <row r="1871" spans="1:15">
      <c r="A1871" t="s">
        <v>6399</v>
      </c>
      <c r="C1871" t="s">
        <v>4414</v>
      </c>
      <c r="D1871" t="s">
        <v>6072</v>
      </c>
      <c r="F1871" t="s">
        <v>6399</v>
      </c>
      <c r="H1871" t="s">
        <v>4414</v>
      </c>
      <c r="I1871" t="s">
        <v>6072</v>
      </c>
      <c r="K1871">
        <f t="shared" si="146"/>
        <v>0</v>
      </c>
      <c r="L1871">
        <f t="shared" si="147"/>
        <v>0</v>
      </c>
      <c r="M1871">
        <f t="shared" si="148"/>
        <v>0</v>
      </c>
      <c r="N1871">
        <f t="shared" si="149"/>
        <v>0</v>
      </c>
      <c r="O1871">
        <f t="shared" si="150"/>
        <v>0</v>
      </c>
    </row>
    <row r="1872" spans="1:15">
      <c r="A1872" t="s">
        <v>6400</v>
      </c>
      <c r="C1872" t="s">
        <v>4414</v>
      </c>
      <c r="D1872" t="s">
        <v>6072</v>
      </c>
      <c r="F1872" t="s">
        <v>6400</v>
      </c>
      <c r="H1872" t="s">
        <v>4414</v>
      </c>
      <c r="I1872" t="s">
        <v>6072</v>
      </c>
      <c r="K1872">
        <f t="shared" si="146"/>
        <v>0</v>
      </c>
      <c r="L1872">
        <f t="shared" si="147"/>
        <v>0</v>
      </c>
      <c r="M1872">
        <f t="shared" si="148"/>
        <v>0</v>
      </c>
      <c r="N1872">
        <f t="shared" si="149"/>
        <v>0</v>
      </c>
      <c r="O1872">
        <f t="shared" si="150"/>
        <v>0</v>
      </c>
    </row>
    <row r="1873" spans="1:15">
      <c r="A1873" t="s">
        <v>6401</v>
      </c>
      <c r="C1873" t="s">
        <v>4414</v>
      </c>
      <c r="D1873" t="s">
        <v>6072</v>
      </c>
      <c r="F1873" t="s">
        <v>6401</v>
      </c>
      <c r="H1873" t="s">
        <v>4414</v>
      </c>
      <c r="I1873" t="s">
        <v>6072</v>
      </c>
      <c r="K1873">
        <f t="shared" si="146"/>
        <v>0</v>
      </c>
      <c r="L1873">
        <f t="shared" si="147"/>
        <v>0</v>
      </c>
      <c r="M1873">
        <f t="shared" si="148"/>
        <v>0</v>
      </c>
      <c r="N1873">
        <f t="shared" si="149"/>
        <v>0</v>
      </c>
      <c r="O1873">
        <f t="shared" si="150"/>
        <v>0</v>
      </c>
    </row>
    <row r="1874" spans="1:15">
      <c r="A1874" t="s">
        <v>6402</v>
      </c>
      <c r="C1874" t="s">
        <v>4414</v>
      </c>
      <c r="D1874" t="s">
        <v>6072</v>
      </c>
      <c r="F1874" t="s">
        <v>6402</v>
      </c>
      <c r="H1874" t="s">
        <v>4414</v>
      </c>
      <c r="I1874" t="s">
        <v>6072</v>
      </c>
      <c r="K1874">
        <f t="shared" si="146"/>
        <v>0</v>
      </c>
      <c r="L1874">
        <f t="shared" si="147"/>
        <v>0</v>
      </c>
      <c r="M1874">
        <f t="shared" si="148"/>
        <v>0</v>
      </c>
      <c r="N1874">
        <f t="shared" si="149"/>
        <v>0</v>
      </c>
      <c r="O1874">
        <f t="shared" si="150"/>
        <v>0</v>
      </c>
    </row>
    <row r="1875" spans="1:15">
      <c r="A1875" t="s">
        <v>6403</v>
      </c>
      <c r="C1875" t="s">
        <v>4414</v>
      </c>
      <c r="D1875" t="s">
        <v>6072</v>
      </c>
      <c r="F1875" t="s">
        <v>6403</v>
      </c>
      <c r="H1875" t="s">
        <v>4414</v>
      </c>
      <c r="I1875" t="s">
        <v>6072</v>
      </c>
      <c r="K1875">
        <f t="shared" si="146"/>
        <v>0</v>
      </c>
      <c r="L1875">
        <f t="shared" si="147"/>
        <v>0</v>
      </c>
      <c r="M1875">
        <f t="shared" si="148"/>
        <v>0</v>
      </c>
      <c r="N1875">
        <f t="shared" si="149"/>
        <v>0</v>
      </c>
      <c r="O1875">
        <f t="shared" si="150"/>
        <v>0</v>
      </c>
    </row>
    <row r="1876" spans="1:15">
      <c r="A1876" t="s">
        <v>6404</v>
      </c>
      <c r="C1876" t="s">
        <v>4414</v>
      </c>
      <c r="D1876" t="s">
        <v>6072</v>
      </c>
      <c r="F1876" t="s">
        <v>6404</v>
      </c>
      <c r="H1876" t="s">
        <v>4414</v>
      </c>
      <c r="I1876" t="s">
        <v>6072</v>
      </c>
      <c r="K1876">
        <f t="shared" si="146"/>
        <v>0</v>
      </c>
      <c r="L1876">
        <f t="shared" si="147"/>
        <v>0</v>
      </c>
      <c r="M1876">
        <f t="shared" si="148"/>
        <v>0</v>
      </c>
      <c r="N1876">
        <f t="shared" si="149"/>
        <v>0</v>
      </c>
      <c r="O1876">
        <f t="shared" si="150"/>
        <v>0</v>
      </c>
    </row>
    <row r="1877" spans="1:15">
      <c r="A1877" t="s">
        <v>6405</v>
      </c>
      <c r="C1877" t="s">
        <v>4414</v>
      </c>
      <c r="D1877" t="s">
        <v>6072</v>
      </c>
      <c r="F1877" t="s">
        <v>6405</v>
      </c>
      <c r="H1877" t="s">
        <v>4414</v>
      </c>
      <c r="I1877" t="s">
        <v>6072</v>
      </c>
      <c r="K1877">
        <f t="shared" si="146"/>
        <v>0</v>
      </c>
      <c r="L1877">
        <f t="shared" si="147"/>
        <v>0</v>
      </c>
      <c r="M1877">
        <f t="shared" si="148"/>
        <v>0</v>
      </c>
      <c r="N1877">
        <f t="shared" si="149"/>
        <v>0</v>
      </c>
      <c r="O1877">
        <f t="shared" si="150"/>
        <v>0</v>
      </c>
    </row>
    <row r="1878" spans="1:15">
      <c r="A1878" t="s">
        <v>6406</v>
      </c>
      <c r="C1878" t="s">
        <v>4414</v>
      </c>
      <c r="D1878" t="s">
        <v>6072</v>
      </c>
      <c r="F1878" t="s">
        <v>6406</v>
      </c>
      <c r="H1878" t="s">
        <v>4414</v>
      </c>
      <c r="I1878" t="s">
        <v>6072</v>
      </c>
      <c r="K1878">
        <f t="shared" si="146"/>
        <v>0</v>
      </c>
      <c r="L1878">
        <f t="shared" si="147"/>
        <v>0</v>
      </c>
      <c r="M1878">
        <f t="shared" si="148"/>
        <v>0</v>
      </c>
      <c r="N1878">
        <f t="shared" si="149"/>
        <v>0</v>
      </c>
      <c r="O1878">
        <f t="shared" si="150"/>
        <v>0</v>
      </c>
    </row>
    <row r="1879" spans="1:15">
      <c r="A1879" t="s">
        <v>6407</v>
      </c>
      <c r="C1879" t="s">
        <v>4414</v>
      </c>
      <c r="D1879" t="s">
        <v>6072</v>
      </c>
      <c r="F1879" t="s">
        <v>6407</v>
      </c>
      <c r="H1879" t="s">
        <v>4414</v>
      </c>
      <c r="I1879" t="s">
        <v>6072</v>
      </c>
      <c r="K1879">
        <f t="shared" si="146"/>
        <v>0</v>
      </c>
      <c r="L1879">
        <f t="shared" si="147"/>
        <v>0</v>
      </c>
      <c r="M1879">
        <f t="shared" si="148"/>
        <v>0</v>
      </c>
      <c r="N1879">
        <f t="shared" si="149"/>
        <v>0</v>
      </c>
      <c r="O1879">
        <f t="shared" si="150"/>
        <v>0</v>
      </c>
    </row>
    <row r="1880" spans="1:15">
      <c r="A1880" t="s">
        <v>6408</v>
      </c>
      <c r="C1880" t="s">
        <v>4414</v>
      </c>
      <c r="D1880" t="s">
        <v>6072</v>
      </c>
      <c r="F1880" t="s">
        <v>6408</v>
      </c>
      <c r="H1880" t="s">
        <v>4414</v>
      </c>
      <c r="I1880" t="s">
        <v>6072</v>
      </c>
      <c r="K1880">
        <f t="shared" si="146"/>
        <v>0</v>
      </c>
      <c r="L1880">
        <f t="shared" si="147"/>
        <v>0</v>
      </c>
      <c r="M1880">
        <f t="shared" si="148"/>
        <v>0</v>
      </c>
      <c r="N1880">
        <f t="shared" si="149"/>
        <v>0</v>
      </c>
      <c r="O1880">
        <f t="shared" si="150"/>
        <v>0</v>
      </c>
    </row>
    <row r="1881" spans="1:15">
      <c r="A1881" t="s">
        <v>6409</v>
      </c>
      <c r="C1881" t="s">
        <v>4414</v>
      </c>
      <c r="D1881" t="s">
        <v>6072</v>
      </c>
      <c r="F1881" t="s">
        <v>6409</v>
      </c>
      <c r="H1881" t="s">
        <v>4414</v>
      </c>
      <c r="I1881" t="s">
        <v>6072</v>
      </c>
      <c r="K1881">
        <f t="shared" si="146"/>
        <v>0</v>
      </c>
      <c r="L1881">
        <f t="shared" si="147"/>
        <v>0</v>
      </c>
      <c r="M1881">
        <f t="shared" si="148"/>
        <v>0</v>
      </c>
      <c r="N1881">
        <f t="shared" si="149"/>
        <v>0</v>
      </c>
      <c r="O1881">
        <f t="shared" si="150"/>
        <v>0</v>
      </c>
    </row>
    <row r="1882" spans="1:15">
      <c r="A1882" t="s">
        <v>6410</v>
      </c>
      <c r="C1882" t="s">
        <v>4414</v>
      </c>
      <c r="D1882" t="s">
        <v>6072</v>
      </c>
      <c r="F1882" t="s">
        <v>6410</v>
      </c>
      <c r="H1882" t="s">
        <v>4414</v>
      </c>
      <c r="I1882" t="s">
        <v>6072</v>
      </c>
      <c r="K1882">
        <f t="shared" si="146"/>
        <v>0</v>
      </c>
      <c r="L1882">
        <f t="shared" si="147"/>
        <v>0</v>
      </c>
      <c r="M1882">
        <f t="shared" si="148"/>
        <v>0</v>
      </c>
      <c r="N1882">
        <f t="shared" si="149"/>
        <v>0</v>
      </c>
      <c r="O1882">
        <f t="shared" si="150"/>
        <v>0</v>
      </c>
    </row>
    <row r="1883" spans="1:15">
      <c r="A1883" t="s">
        <v>6411</v>
      </c>
      <c r="C1883" t="s">
        <v>4414</v>
      </c>
      <c r="D1883" t="s">
        <v>6072</v>
      </c>
      <c r="F1883" t="s">
        <v>6411</v>
      </c>
      <c r="H1883" t="s">
        <v>4414</v>
      </c>
      <c r="I1883" t="s">
        <v>6072</v>
      </c>
      <c r="K1883">
        <f t="shared" si="146"/>
        <v>0</v>
      </c>
      <c r="L1883">
        <f t="shared" si="147"/>
        <v>0</v>
      </c>
      <c r="M1883">
        <f t="shared" si="148"/>
        <v>0</v>
      </c>
      <c r="N1883">
        <f t="shared" si="149"/>
        <v>0</v>
      </c>
      <c r="O1883">
        <f t="shared" si="150"/>
        <v>0</v>
      </c>
    </row>
    <row r="1884" spans="1:15">
      <c r="A1884" t="s">
        <v>6412</v>
      </c>
      <c r="C1884" t="s">
        <v>4414</v>
      </c>
      <c r="D1884" t="s">
        <v>6072</v>
      </c>
      <c r="F1884" t="s">
        <v>6412</v>
      </c>
      <c r="H1884" t="s">
        <v>4414</v>
      </c>
      <c r="I1884" t="s">
        <v>6072</v>
      </c>
      <c r="K1884">
        <f t="shared" si="146"/>
        <v>0</v>
      </c>
      <c r="L1884">
        <f t="shared" si="147"/>
        <v>0</v>
      </c>
      <c r="M1884">
        <f t="shared" si="148"/>
        <v>0</v>
      </c>
      <c r="N1884">
        <f t="shared" si="149"/>
        <v>0</v>
      </c>
      <c r="O1884">
        <f t="shared" si="150"/>
        <v>0</v>
      </c>
    </row>
    <row r="1885" spans="1:15">
      <c r="A1885" t="s">
        <v>448</v>
      </c>
      <c r="B1885" t="s">
        <v>6413</v>
      </c>
      <c r="C1885" t="s">
        <v>4414</v>
      </c>
      <c r="D1885" t="s">
        <v>6414</v>
      </c>
      <c r="F1885" t="s">
        <v>448</v>
      </c>
      <c r="G1885" t="s">
        <v>6413</v>
      </c>
      <c r="H1885" t="s">
        <v>4414</v>
      </c>
      <c r="I1885" t="s">
        <v>6414</v>
      </c>
      <c r="K1885">
        <f t="shared" si="146"/>
        <v>0</v>
      </c>
      <c r="L1885">
        <f t="shared" si="147"/>
        <v>0</v>
      </c>
      <c r="M1885">
        <f t="shared" si="148"/>
        <v>0</v>
      </c>
      <c r="N1885">
        <f t="shared" si="149"/>
        <v>0</v>
      </c>
      <c r="O1885">
        <f t="shared" si="150"/>
        <v>0</v>
      </c>
    </row>
    <row r="1886" spans="1:15">
      <c r="A1886" t="s">
        <v>449</v>
      </c>
      <c r="B1886" t="s">
        <v>6415</v>
      </c>
      <c r="C1886" t="s">
        <v>4414</v>
      </c>
      <c r="D1886" t="s">
        <v>6416</v>
      </c>
      <c r="F1886" t="s">
        <v>449</v>
      </c>
      <c r="G1886" t="s">
        <v>6415</v>
      </c>
      <c r="H1886" t="s">
        <v>4414</v>
      </c>
      <c r="I1886" t="s">
        <v>6416</v>
      </c>
      <c r="K1886">
        <f t="shared" si="146"/>
        <v>0</v>
      </c>
      <c r="L1886">
        <f t="shared" si="147"/>
        <v>0</v>
      </c>
      <c r="M1886">
        <f t="shared" si="148"/>
        <v>0</v>
      </c>
      <c r="N1886">
        <f t="shared" si="149"/>
        <v>0</v>
      </c>
      <c r="O1886">
        <f t="shared" si="150"/>
        <v>0</v>
      </c>
    </row>
    <row r="1887" spans="1:15">
      <c r="A1887" t="s">
        <v>450</v>
      </c>
      <c r="B1887" t="s">
        <v>7000</v>
      </c>
      <c r="C1887" t="s">
        <v>4414</v>
      </c>
      <c r="D1887" t="s">
        <v>6418</v>
      </c>
      <c r="F1887" t="s">
        <v>450</v>
      </c>
      <c r="G1887" t="s">
        <v>7000</v>
      </c>
      <c r="H1887" t="s">
        <v>4414</v>
      </c>
      <c r="I1887" t="s">
        <v>6418</v>
      </c>
      <c r="K1887">
        <f t="shared" si="146"/>
        <v>0</v>
      </c>
      <c r="L1887">
        <f t="shared" si="147"/>
        <v>0</v>
      </c>
      <c r="M1887">
        <f t="shared" si="148"/>
        <v>0</v>
      </c>
      <c r="N1887">
        <f t="shared" si="149"/>
        <v>0</v>
      </c>
      <c r="O1887">
        <f t="shared" si="150"/>
        <v>0</v>
      </c>
    </row>
    <row r="1888" spans="1:15">
      <c r="A1888" t="s">
        <v>451</v>
      </c>
      <c r="B1888" t="s">
        <v>7001</v>
      </c>
      <c r="C1888" t="s">
        <v>4414</v>
      </c>
      <c r="D1888" t="s">
        <v>6418</v>
      </c>
      <c r="F1888" t="s">
        <v>451</v>
      </c>
      <c r="G1888" t="s">
        <v>7001</v>
      </c>
      <c r="H1888" t="s">
        <v>4414</v>
      </c>
      <c r="I1888" t="s">
        <v>6418</v>
      </c>
      <c r="K1888">
        <f t="shared" si="146"/>
        <v>0</v>
      </c>
      <c r="L1888">
        <f t="shared" si="147"/>
        <v>0</v>
      </c>
      <c r="M1888">
        <f t="shared" si="148"/>
        <v>0</v>
      </c>
      <c r="N1888">
        <f t="shared" si="149"/>
        <v>0</v>
      </c>
      <c r="O1888">
        <f t="shared" si="150"/>
        <v>0</v>
      </c>
    </row>
    <row r="1889" spans="1:15">
      <c r="A1889" t="s">
        <v>452</v>
      </c>
      <c r="B1889" t="s">
        <v>6419</v>
      </c>
      <c r="C1889" t="s">
        <v>4414</v>
      </c>
      <c r="D1889" t="s">
        <v>6420</v>
      </c>
      <c r="F1889" t="s">
        <v>452</v>
      </c>
      <c r="G1889" t="s">
        <v>6419</v>
      </c>
      <c r="H1889" t="s">
        <v>4414</v>
      </c>
      <c r="I1889" t="s">
        <v>6420</v>
      </c>
      <c r="K1889">
        <f t="shared" si="146"/>
        <v>0</v>
      </c>
      <c r="L1889">
        <f t="shared" si="147"/>
        <v>0</v>
      </c>
      <c r="M1889">
        <f t="shared" si="148"/>
        <v>0</v>
      </c>
      <c r="N1889">
        <f t="shared" si="149"/>
        <v>0</v>
      </c>
      <c r="O1889">
        <f t="shared" si="150"/>
        <v>0</v>
      </c>
    </row>
    <row r="1890" spans="1:15">
      <c r="A1890" t="s">
        <v>453</v>
      </c>
      <c r="B1890" t="s">
        <v>6421</v>
      </c>
      <c r="C1890" t="s">
        <v>4414</v>
      </c>
      <c r="D1890" t="s">
        <v>6422</v>
      </c>
      <c r="F1890" t="s">
        <v>453</v>
      </c>
      <c r="G1890" t="s">
        <v>6421</v>
      </c>
      <c r="H1890" t="s">
        <v>4414</v>
      </c>
      <c r="I1890" t="s">
        <v>6422</v>
      </c>
      <c r="K1890">
        <f t="shared" si="146"/>
        <v>0</v>
      </c>
      <c r="L1890">
        <f t="shared" si="147"/>
        <v>0</v>
      </c>
      <c r="M1890">
        <f t="shared" si="148"/>
        <v>0</v>
      </c>
      <c r="N1890">
        <f t="shared" si="149"/>
        <v>0</v>
      </c>
      <c r="O1890">
        <f t="shared" si="150"/>
        <v>0</v>
      </c>
    </row>
    <row r="1891" spans="1:15">
      <c r="A1891" t="s">
        <v>454</v>
      </c>
      <c r="B1891" t="s">
        <v>6423</v>
      </c>
      <c r="C1891" t="s">
        <v>4414</v>
      </c>
      <c r="D1891" t="s">
        <v>6424</v>
      </c>
      <c r="F1891" t="s">
        <v>454</v>
      </c>
      <c r="G1891" t="s">
        <v>6423</v>
      </c>
      <c r="H1891" t="s">
        <v>4414</v>
      </c>
      <c r="I1891" t="s">
        <v>6424</v>
      </c>
      <c r="K1891">
        <f t="shared" si="146"/>
        <v>0</v>
      </c>
      <c r="L1891">
        <f t="shared" si="147"/>
        <v>0</v>
      </c>
      <c r="M1891">
        <f t="shared" si="148"/>
        <v>0</v>
      </c>
      <c r="N1891">
        <f t="shared" si="149"/>
        <v>0</v>
      </c>
      <c r="O1891">
        <f t="shared" si="150"/>
        <v>0</v>
      </c>
    </row>
    <row r="1892" spans="1:15">
      <c r="A1892" t="s">
        <v>455</v>
      </c>
      <c r="B1892" t="s">
        <v>6425</v>
      </c>
      <c r="C1892" t="s">
        <v>4414</v>
      </c>
      <c r="D1892" t="s">
        <v>6426</v>
      </c>
      <c r="F1892" t="s">
        <v>455</v>
      </c>
      <c r="G1892" t="s">
        <v>6425</v>
      </c>
      <c r="H1892" t="s">
        <v>4414</v>
      </c>
      <c r="I1892" t="s">
        <v>6426</v>
      </c>
      <c r="K1892">
        <f t="shared" si="146"/>
        <v>0</v>
      </c>
      <c r="L1892">
        <f t="shared" si="147"/>
        <v>0</v>
      </c>
      <c r="M1892">
        <f t="shared" si="148"/>
        <v>0</v>
      </c>
      <c r="N1892">
        <f t="shared" si="149"/>
        <v>0</v>
      </c>
      <c r="O1892">
        <f t="shared" si="150"/>
        <v>0</v>
      </c>
    </row>
    <row r="1893" spans="1:15">
      <c r="A1893" t="s">
        <v>456</v>
      </c>
      <c r="B1893" t="s">
        <v>6427</v>
      </c>
      <c r="C1893" t="s">
        <v>4414</v>
      </c>
      <c r="D1893" t="s">
        <v>4012</v>
      </c>
      <c r="F1893" t="s">
        <v>456</v>
      </c>
      <c r="G1893" t="s">
        <v>6427</v>
      </c>
      <c r="H1893" t="s">
        <v>4414</v>
      </c>
      <c r="I1893" t="s">
        <v>4012</v>
      </c>
      <c r="K1893">
        <f t="shared" si="146"/>
        <v>0</v>
      </c>
      <c r="L1893">
        <f t="shared" si="147"/>
        <v>0</v>
      </c>
      <c r="M1893">
        <f t="shared" si="148"/>
        <v>0</v>
      </c>
      <c r="N1893">
        <f t="shared" si="149"/>
        <v>0</v>
      </c>
      <c r="O1893">
        <f t="shared" si="150"/>
        <v>0</v>
      </c>
    </row>
    <row r="1894" spans="1:15">
      <c r="A1894" t="s">
        <v>457</v>
      </c>
      <c r="B1894" t="s">
        <v>6428</v>
      </c>
      <c r="C1894" t="s">
        <v>4414</v>
      </c>
      <c r="D1894" t="s">
        <v>6429</v>
      </c>
      <c r="F1894" t="s">
        <v>457</v>
      </c>
      <c r="G1894" t="s">
        <v>6428</v>
      </c>
      <c r="H1894" t="s">
        <v>4414</v>
      </c>
      <c r="I1894" t="s">
        <v>6429</v>
      </c>
      <c r="K1894">
        <f t="shared" si="146"/>
        <v>0</v>
      </c>
      <c r="L1894">
        <f t="shared" si="147"/>
        <v>0</v>
      </c>
      <c r="M1894">
        <f t="shared" si="148"/>
        <v>0</v>
      </c>
      <c r="N1894">
        <f t="shared" si="149"/>
        <v>0</v>
      </c>
      <c r="O1894">
        <f t="shared" si="150"/>
        <v>0</v>
      </c>
    </row>
    <row r="1895" spans="1:15">
      <c r="A1895" t="s">
        <v>458</v>
      </c>
      <c r="B1895" t="s">
        <v>7002</v>
      </c>
      <c r="C1895" t="s">
        <v>4414</v>
      </c>
      <c r="D1895" t="s">
        <v>6418</v>
      </c>
      <c r="F1895" t="s">
        <v>458</v>
      </c>
      <c r="G1895" t="s">
        <v>7002</v>
      </c>
      <c r="H1895" t="s">
        <v>4414</v>
      </c>
      <c r="I1895" t="s">
        <v>6418</v>
      </c>
      <c r="K1895">
        <f t="shared" si="146"/>
        <v>0</v>
      </c>
      <c r="L1895">
        <f t="shared" si="147"/>
        <v>0</v>
      </c>
      <c r="M1895">
        <f t="shared" si="148"/>
        <v>0</v>
      </c>
      <c r="N1895">
        <f t="shared" si="149"/>
        <v>0</v>
      </c>
      <c r="O1895">
        <f t="shared" si="150"/>
        <v>0</v>
      </c>
    </row>
    <row r="1896" spans="1:15">
      <c r="A1896" t="s">
        <v>459</v>
      </c>
      <c r="B1896" t="s">
        <v>6431</v>
      </c>
      <c r="C1896" t="s">
        <v>4414</v>
      </c>
      <c r="D1896" t="s">
        <v>6430</v>
      </c>
      <c r="F1896" t="s">
        <v>459</v>
      </c>
      <c r="G1896" t="s">
        <v>6431</v>
      </c>
      <c r="H1896" t="s">
        <v>4414</v>
      </c>
      <c r="I1896" t="s">
        <v>6430</v>
      </c>
      <c r="K1896">
        <f t="shared" si="146"/>
        <v>0</v>
      </c>
      <c r="L1896">
        <f t="shared" si="147"/>
        <v>0</v>
      </c>
      <c r="M1896">
        <f t="shared" si="148"/>
        <v>0</v>
      </c>
      <c r="N1896">
        <f t="shared" si="149"/>
        <v>0</v>
      </c>
      <c r="O1896">
        <f t="shared" si="150"/>
        <v>0</v>
      </c>
    </row>
    <row r="1897" spans="1:15">
      <c r="A1897" t="s">
        <v>460</v>
      </c>
      <c r="B1897" t="s">
        <v>6433</v>
      </c>
      <c r="C1897" t="s">
        <v>4414</v>
      </c>
      <c r="D1897" t="s">
        <v>6432</v>
      </c>
      <c r="F1897" t="s">
        <v>460</v>
      </c>
      <c r="G1897" t="s">
        <v>6433</v>
      </c>
      <c r="H1897" t="s">
        <v>4414</v>
      </c>
      <c r="I1897" t="s">
        <v>6432</v>
      </c>
      <c r="K1897">
        <f t="shared" si="146"/>
        <v>0</v>
      </c>
      <c r="L1897">
        <f t="shared" si="147"/>
        <v>0</v>
      </c>
      <c r="M1897">
        <f t="shared" si="148"/>
        <v>0</v>
      </c>
      <c r="N1897">
        <f t="shared" si="149"/>
        <v>0</v>
      </c>
      <c r="O1897">
        <f t="shared" si="150"/>
        <v>0</v>
      </c>
    </row>
    <row r="1898" spans="1:15">
      <c r="A1898" t="s">
        <v>461</v>
      </c>
      <c r="B1898" t="s">
        <v>6435</v>
      </c>
      <c r="C1898" t="s">
        <v>4414</v>
      </c>
      <c r="D1898" t="s">
        <v>6434</v>
      </c>
      <c r="F1898" t="s">
        <v>461</v>
      </c>
      <c r="G1898" t="s">
        <v>6435</v>
      </c>
      <c r="H1898" t="s">
        <v>4414</v>
      </c>
      <c r="I1898" t="s">
        <v>6434</v>
      </c>
      <c r="K1898">
        <f t="shared" si="146"/>
        <v>0</v>
      </c>
      <c r="L1898">
        <f t="shared" si="147"/>
        <v>0</v>
      </c>
      <c r="M1898">
        <f t="shared" si="148"/>
        <v>0</v>
      </c>
      <c r="N1898">
        <f t="shared" si="149"/>
        <v>0</v>
      </c>
      <c r="O1898">
        <f t="shared" si="150"/>
        <v>0</v>
      </c>
    </row>
    <row r="1899" spans="1:15">
      <c r="A1899" t="s">
        <v>462</v>
      </c>
      <c r="B1899" t="s">
        <v>6968</v>
      </c>
      <c r="C1899" t="s">
        <v>4414</v>
      </c>
      <c r="D1899" t="s">
        <v>6436</v>
      </c>
      <c r="F1899" t="s">
        <v>462</v>
      </c>
      <c r="G1899" t="s">
        <v>6968</v>
      </c>
      <c r="H1899" t="s">
        <v>4414</v>
      </c>
      <c r="I1899" t="s">
        <v>6436</v>
      </c>
      <c r="K1899">
        <f t="shared" si="146"/>
        <v>0</v>
      </c>
      <c r="L1899">
        <f t="shared" si="147"/>
        <v>0</v>
      </c>
      <c r="M1899">
        <f t="shared" si="148"/>
        <v>0</v>
      </c>
      <c r="N1899">
        <f t="shared" si="149"/>
        <v>0</v>
      </c>
      <c r="O1899">
        <f t="shared" si="150"/>
        <v>0</v>
      </c>
    </row>
    <row r="1900" spans="1:15">
      <c r="A1900" t="s">
        <v>463</v>
      </c>
      <c r="B1900" t="s">
        <v>6437</v>
      </c>
      <c r="C1900" t="s">
        <v>4414</v>
      </c>
      <c r="D1900" t="s">
        <v>6438</v>
      </c>
      <c r="F1900" t="s">
        <v>463</v>
      </c>
      <c r="G1900" t="s">
        <v>6437</v>
      </c>
      <c r="H1900" t="s">
        <v>4414</v>
      </c>
      <c r="I1900" t="s">
        <v>6438</v>
      </c>
      <c r="K1900">
        <f t="shared" si="146"/>
        <v>0</v>
      </c>
      <c r="L1900">
        <f t="shared" si="147"/>
        <v>0</v>
      </c>
      <c r="M1900">
        <f t="shared" si="148"/>
        <v>0</v>
      </c>
      <c r="N1900">
        <f t="shared" si="149"/>
        <v>0</v>
      </c>
      <c r="O1900">
        <f t="shared" si="150"/>
        <v>0</v>
      </c>
    </row>
    <row r="1901" spans="1:15">
      <c r="A1901" t="s">
        <v>464</v>
      </c>
      <c r="B1901" t="s">
        <v>6439</v>
      </c>
      <c r="C1901" t="s">
        <v>4414</v>
      </c>
      <c r="D1901" t="s">
        <v>6440</v>
      </c>
      <c r="F1901" t="s">
        <v>464</v>
      </c>
      <c r="G1901" t="s">
        <v>6439</v>
      </c>
      <c r="H1901" t="s">
        <v>4414</v>
      </c>
      <c r="I1901" t="s">
        <v>6440</v>
      </c>
      <c r="K1901">
        <f t="shared" si="146"/>
        <v>0</v>
      </c>
      <c r="L1901">
        <f t="shared" si="147"/>
        <v>0</v>
      </c>
      <c r="M1901">
        <f t="shared" si="148"/>
        <v>0</v>
      </c>
      <c r="N1901">
        <f t="shared" si="149"/>
        <v>0</v>
      </c>
      <c r="O1901">
        <f t="shared" si="150"/>
        <v>0</v>
      </c>
    </row>
    <row r="1902" spans="1:15">
      <c r="A1902" t="s">
        <v>465</v>
      </c>
      <c r="B1902" t="s">
        <v>6441</v>
      </c>
      <c r="C1902" t="s">
        <v>4414</v>
      </c>
      <c r="D1902" t="s">
        <v>6442</v>
      </c>
      <c r="F1902" t="s">
        <v>465</v>
      </c>
      <c r="G1902" t="s">
        <v>6441</v>
      </c>
      <c r="H1902" t="s">
        <v>4414</v>
      </c>
      <c r="I1902" t="s">
        <v>6442</v>
      </c>
      <c r="K1902">
        <f t="shared" si="146"/>
        <v>0</v>
      </c>
      <c r="L1902">
        <f t="shared" si="147"/>
        <v>0</v>
      </c>
      <c r="M1902">
        <f t="shared" si="148"/>
        <v>0</v>
      </c>
      <c r="N1902">
        <f t="shared" si="149"/>
        <v>0</v>
      </c>
      <c r="O1902">
        <f t="shared" si="150"/>
        <v>0</v>
      </c>
    </row>
    <row r="1903" spans="1:15">
      <c r="A1903" t="s">
        <v>466</v>
      </c>
      <c r="B1903" t="s">
        <v>6443</v>
      </c>
      <c r="C1903" t="s">
        <v>4414</v>
      </c>
      <c r="D1903" t="s">
        <v>6444</v>
      </c>
      <c r="F1903" t="s">
        <v>466</v>
      </c>
      <c r="G1903" t="s">
        <v>6443</v>
      </c>
      <c r="H1903" t="s">
        <v>4414</v>
      </c>
      <c r="I1903" t="s">
        <v>6444</v>
      </c>
      <c r="K1903">
        <f t="shared" si="146"/>
        <v>0</v>
      </c>
      <c r="L1903">
        <f t="shared" si="147"/>
        <v>0</v>
      </c>
      <c r="M1903">
        <f t="shared" si="148"/>
        <v>0</v>
      </c>
      <c r="N1903">
        <f t="shared" si="149"/>
        <v>0</v>
      </c>
      <c r="O1903">
        <f t="shared" si="150"/>
        <v>0</v>
      </c>
    </row>
    <row r="1904" spans="1:15">
      <c r="A1904" t="s">
        <v>467</v>
      </c>
      <c r="B1904" t="s">
        <v>6445</v>
      </c>
      <c r="C1904" t="s">
        <v>4414</v>
      </c>
      <c r="D1904" t="s">
        <v>6446</v>
      </c>
      <c r="F1904" t="s">
        <v>467</v>
      </c>
      <c r="G1904" t="s">
        <v>6445</v>
      </c>
      <c r="H1904" t="s">
        <v>4414</v>
      </c>
      <c r="I1904" t="s">
        <v>6446</v>
      </c>
      <c r="K1904">
        <f t="shared" si="146"/>
        <v>0</v>
      </c>
      <c r="L1904">
        <f t="shared" si="147"/>
        <v>0</v>
      </c>
      <c r="M1904">
        <f t="shared" si="148"/>
        <v>0</v>
      </c>
      <c r="N1904">
        <f t="shared" si="149"/>
        <v>0</v>
      </c>
      <c r="O1904">
        <f t="shared" si="150"/>
        <v>0</v>
      </c>
    </row>
    <row r="1905" spans="1:15">
      <c r="A1905" t="s">
        <v>468</v>
      </c>
      <c r="B1905" t="s">
        <v>6447</v>
      </c>
      <c r="C1905" t="s">
        <v>4414</v>
      </c>
      <c r="D1905" t="s">
        <v>6448</v>
      </c>
      <c r="F1905" t="s">
        <v>468</v>
      </c>
      <c r="G1905" t="s">
        <v>6447</v>
      </c>
      <c r="H1905" t="s">
        <v>4414</v>
      </c>
      <c r="I1905" t="s">
        <v>6448</v>
      </c>
      <c r="K1905">
        <f t="shared" si="146"/>
        <v>0</v>
      </c>
      <c r="L1905">
        <f t="shared" si="147"/>
        <v>0</v>
      </c>
      <c r="M1905">
        <f t="shared" si="148"/>
        <v>0</v>
      </c>
      <c r="N1905">
        <f t="shared" si="149"/>
        <v>0</v>
      </c>
      <c r="O1905">
        <f t="shared" si="150"/>
        <v>0</v>
      </c>
    </row>
    <row r="1906" spans="1:15">
      <c r="A1906" t="s">
        <v>469</v>
      </c>
      <c r="B1906" t="s">
        <v>6449</v>
      </c>
      <c r="C1906" t="s">
        <v>4414</v>
      </c>
      <c r="D1906" t="s">
        <v>4027</v>
      </c>
      <c r="F1906" t="s">
        <v>469</v>
      </c>
      <c r="G1906" t="s">
        <v>6449</v>
      </c>
      <c r="H1906" t="s">
        <v>4414</v>
      </c>
      <c r="I1906" t="s">
        <v>4027</v>
      </c>
      <c r="K1906">
        <f t="shared" si="146"/>
        <v>0</v>
      </c>
      <c r="L1906">
        <f t="shared" si="147"/>
        <v>0</v>
      </c>
      <c r="M1906">
        <f t="shared" si="148"/>
        <v>0</v>
      </c>
      <c r="N1906">
        <f t="shared" si="149"/>
        <v>0</v>
      </c>
      <c r="O1906">
        <f t="shared" si="150"/>
        <v>0</v>
      </c>
    </row>
    <row r="1907" spans="1:15">
      <c r="A1907" t="s">
        <v>470</v>
      </c>
      <c r="B1907" t="s">
        <v>6450</v>
      </c>
      <c r="C1907" t="s">
        <v>4414</v>
      </c>
      <c r="D1907" t="s">
        <v>6451</v>
      </c>
      <c r="F1907" t="s">
        <v>470</v>
      </c>
      <c r="G1907" t="s">
        <v>6450</v>
      </c>
      <c r="H1907" t="s">
        <v>4414</v>
      </c>
      <c r="I1907" t="s">
        <v>6451</v>
      </c>
      <c r="K1907">
        <f t="shared" si="146"/>
        <v>0</v>
      </c>
      <c r="L1907">
        <f t="shared" si="147"/>
        <v>0</v>
      </c>
      <c r="M1907">
        <f t="shared" si="148"/>
        <v>0</v>
      </c>
      <c r="N1907">
        <f t="shared" si="149"/>
        <v>0</v>
      </c>
      <c r="O1907">
        <f t="shared" si="150"/>
        <v>0</v>
      </c>
    </row>
    <row r="1908" spans="1:15">
      <c r="A1908" t="s">
        <v>471</v>
      </c>
      <c r="B1908" t="s">
        <v>6452</v>
      </c>
      <c r="C1908" t="s">
        <v>4414</v>
      </c>
      <c r="D1908" t="s">
        <v>6453</v>
      </c>
      <c r="F1908" t="s">
        <v>471</v>
      </c>
      <c r="G1908" t="s">
        <v>6452</v>
      </c>
      <c r="H1908" t="s">
        <v>4414</v>
      </c>
      <c r="I1908" t="s">
        <v>6453</v>
      </c>
      <c r="K1908">
        <f t="shared" si="146"/>
        <v>0</v>
      </c>
      <c r="L1908">
        <f t="shared" si="147"/>
        <v>0</v>
      </c>
      <c r="M1908">
        <f t="shared" si="148"/>
        <v>0</v>
      </c>
      <c r="N1908">
        <f t="shared" si="149"/>
        <v>0</v>
      </c>
      <c r="O1908">
        <f t="shared" si="150"/>
        <v>0</v>
      </c>
    </row>
    <row r="1909" spans="1:15">
      <c r="A1909" t="s">
        <v>472</v>
      </c>
      <c r="B1909" t="s">
        <v>7003</v>
      </c>
      <c r="C1909" t="s">
        <v>4414</v>
      </c>
      <c r="D1909" t="s">
        <v>6418</v>
      </c>
      <c r="F1909" t="s">
        <v>472</v>
      </c>
      <c r="G1909" t="s">
        <v>7003</v>
      </c>
      <c r="H1909" t="s">
        <v>4414</v>
      </c>
      <c r="I1909" t="s">
        <v>6418</v>
      </c>
      <c r="K1909">
        <f t="shared" si="146"/>
        <v>0</v>
      </c>
      <c r="L1909">
        <f t="shared" si="147"/>
        <v>0</v>
      </c>
      <c r="M1909">
        <f t="shared" si="148"/>
        <v>0</v>
      </c>
      <c r="N1909">
        <f t="shared" si="149"/>
        <v>0</v>
      </c>
      <c r="O1909">
        <f t="shared" si="150"/>
        <v>0</v>
      </c>
    </row>
    <row r="1910" spans="1:15">
      <c r="A1910" t="s">
        <v>473</v>
      </c>
      <c r="B1910" t="s">
        <v>7004</v>
      </c>
      <c r="C1910" t="s">
        <v>4414</v>
      </c>
      <c r="D1910" t="s">
        <v>6418</v>
      </c>
      <c r="F1910" t="s">
        <v>473</v>
      </c>
      <c r="G1910" t="s">
        <v>7004</v>
      </c>
      <c r="H1910" t="s">
        <v>4414</v>
      </c>
      <c r="I1910" t="s">
        <v>6418</v>
      </c>
      <c r="K1910">
        <f t="shared" si="146"/>
        <v>0</v>
      </c>
      <c r="L1910">
        <f t="shared" si="147"/>
        <v>0</v>
      </c>
      <c r="M1910">
        <f t="shared" si="148"/>
        <v>0</v>
      </c>
      <c r="N1910">
        <f t="shared" si="149"/>
        <v>0</v>
      </c>
      <c r="O1910">
        <f t="shared" si="150"/>
        <v>0</v>
      </c>
    </row>
    <row r="1911" spans="1:15">
      <c r="A1911" t="s">
        <v>474</v>
      </c>
      <c r="B1911" t="s">
        <v>6455</v>
      </c>
      <c r="C1911" t="s">
        <v>4414</v>
      </c>
      <c r="D1911" t="s">
        <v>6418</v>
      </c>
      <c r="F1911" t="s">
        <v>474</v>
      </c>
      <c r="G1911" t="s">
        <v>6455</v>
      </c>
      <c r="H1911" t="s">
        <v>4414</v>
      </c>
      <c r="I1911" t="s">
        <v>6418</v>
      </c>
      <c r="K1911">
        <f t="shared" si="146"/>
        <v>0</v>
      </c>
      <c r="L1911">
        <f t="shared" si="147"/>
        <v>0</v>
      </c>
      <c r="M1911">
        <f t="shared" si="148"/>
        <v>0</v>
      </c>
      <c r="N1911">
        <f t="shared" si="149"/>
        <v>0</v>
      </c>
      <c r="O1911">
        <f t="shared" si="150"/>
        <v>0</v>
      </c>
    </row>
    <row r="1912" spans="1:15">
      <c r="A1912" t="s">
        <v>475</v>
      </c>
      <c r="B1912" t="s">
        <v>6456</v>
      </c>
      <c r="C1912" t="s">
        <v>4414</v>
      </c>
      <c r="D1912" t="s">
        <v>6418</v>
      </c>
      <c r="F1912" t="s">
        <v>475</v>
      </c>
      <c r="G1912" t="s">
        <v>6456</v>
      </c>
      <c r="H1912" t="s">
        <v>4414</v>
      </c>
      <c r="I1912" t="s">
        <v>6418</v>
      </c>
      <c r="K1912">
        <f t="shared" si="146"/>
        <v>0</v>
      </c>
      <c r="L1912">
        <f t="shared" si="147"/>
        <v>0</v>
      </c>
      <c r="M1912">
        <f t="shared" si="148"/>
        <v>0</v>
      </c>
      <c r="N1912">
        <f t="shared" si="149"/>
        <v>0</v>
      </c>
      <c r="O1912">
        <f t="shared" si="150"/>
        <v>0</v>
      </c>
    </row>
    <row r="1913" spans="1:15">
      <c r="A1913" t="s">
        <v>476</v>
      </c>
      <c r="B1913" t="s">
        <v>6457</v>
      </c>
      <c r="C1913" t="s">
        <v>4414</v>
      </c>
      <c r="D1913" t="s">
        <v>6458</v>
      </c>
      <c r="F1913" t="s">
        <v>476</v>
      </c>
      <c r="G1913" t="s">
        <v>6457</v>
      </c>
      <c r="H1913" t="s">
        <v>4414</v>
      </c>
      <c r="I1913" t="s">
        <v>6458</v>
      </c>
      <c r="K1913">
        <f t="shared" si="146"/>
        <v>0</v>
      </c>
      <c r="L1913">
        <f t="shared" si="147"/>
        <v>0</v>
      </c>
      <c r="M1913">
        <f t="shared" si="148"/>
        <v>0</v>
      </c>
      <c r="N1913">
        <f t="shared" si="149"/>
        <v>0</v>
      </c>
      <c r="O1913">
        <f t="shared" si="150"/>
        <v>0</v>
      </c>
    </row>
    <row r="1914" spans="1:15">
      <c r="A1914" t="s">
        <v>477</v>
      </c>
      <c r="B1914" t="s">
        <v>6459</v>
      </c>
      <c r="C1914" t="s">
        <v>4414</v>
      </c>
      <c r="D1914" t="s">
        <v>6460</v>
      </c>
      <c r="F1914" t="s">
        <v>477</v>
      </c>
      <c r="G1914" t="s">
        <v>6459</v>
      </c>
      <c r="H1914" t="s">
        <v>4414</v>
      </c>
      <c r="I1914" t="s">
        <v>6460</v>
      </c>
      <c r="K1914">
        <f t="shared" si="146"/>
        <v>0</v>
      </c>
      <c r="L1914">
        <f t="shared" si="147"/>
        <v>0</v>
      </c>
      <c r="M1914">
        <f t="shared" si="148"/>
        <v>0</v>
      </c>
      <c r="N1914">
        <f t="shared" si="149"/>
        <v>0</v>
      </c>
      <c r="O1914">
        <f t="shared" si="150"/>
        <v>0</v>
      </c>
    </row>
    <row r="1915" spans="1:15">
      <c r="A1915" t="s">
        <v>478</v>
      </c>
      <c r="B1915" t="s">
        <v>6461</v>
      </c>
      <c r="C1915" t="s">
        <v>4414</v>
      </c>
      <c r="D1915" t="s">
        <v>6462</v>
      </c>
      <c r="F1915" t="s">
        <v>478</v>
      </c>
      <c r="G1915" t="s">
        <v>6461</v>
      </c>
      <c r="H1915" t="s">
        <v>4414</v>
      </c>
      <c r="I1915" t="s">
        <v>6462</v>
      </c>
      <c r="K1915">
        <f t="shared" si="146"/>
        <v>0</v>
      </c>
      <c r="L1915">
        <f t="shared" si="147"/>
        <v>0</v>
      </c>
      <c r="M1915">
        <f t="shared" si="148"/>
        <v>0</v>
      </c>
      <c r="N1915">
        <f t="shared" si="149"/>
        <v>0</v>
      </c>
      <c r="O1915">
        <f t="shared" si="150"/>
        <v>0</v>
      </c>
    </row>
    <row r="1916" spans="1:15">
      <c r="A1916" t="s">
        <v>479</v>
      </c>
      <c r="B1916" t="s">
        <v>6463</v>
      </c>
      <c r="C1916" t="s">
        <v>4414</v>
      </c>
      <c r="F1916" t="s">
        <v>479</v>
      </c>
      <c r="G1916" t="s">
        <v>6463</v>
      </c>
      <c r="H1916" t="s">
        <v>4414</v>
      </c>
      <c r="K1916">
        <f t="shared" si="146"/>
        <v>0</v>
      </c>
      <c r="L1916">
        <f t="shared" si="147"/>
        <v>0</v>
      </c>
      <c r="M1916">
        <f t="shared" si="148"/>
        <v>0</v>
      </c>
      <c r="N1916">
        <f t="shared" si="149"/>
        <v>0</v>
      </c>
      <c r="O1916">
        <f t="shared" si="150"/>
        <v>0</v>
      </c>
    </row>
    <row r="1917" spans="1:15">
      <c r="A1917" t="s">
        <v>6465</v>
      </c>
      <c r="B1917" t="s">
        <v>7005</v>
      </c>
      <c r="C1917" t="s">
        <v>2011</v>
      </c>
      <c r="D1917" t="s">
        <v>6060</v>
      </c>
      <c r="F1917" t="s">
        <v>6465</v>
      </c>
      <c r="G1917" t="s">
        <v>7067</v>
      </c>
      <c r="H1917" t="s">
        <v>2011</v>
      </c>
      <c r="I1917" t="s">
        <v>6060</v>
      </c>
      <c r="K1917">
        <f t="shared" si="146"/>
        <v>0</v>
      </c>
      <c r="L1917">
        <f t="shared" si="147"/>
        <v>0</v>
      </c>
      <c r="M1917">
        <f t="shared" si="148"/>
        <v>0</v>
      </c>
      <c r="N1917">
        <f t="shared" si="149"/>
        <v>0</v>
      </c>
      <c r="O1917">
        <f t="shared" si="150"/>
        <v>0</v>
      </c>
    </row>
    <row r="1918" spans="1:15">
      <c r="A1918" t="s">
        <v>6466</v>
      </c>
      <c r="C1918" t="s">
        <v>2011</v>
      </c>
      <c r="D1918" t="s">
        <v>6060</v>
      </c>
      <c r="F1918" t="s">
        <v>6466</v>
      </c>
      <c r="H1918" t="s">
        <v>2011</v>
      </c>
      <c r="I1918" t="s">
        <v>6060</v>
      </c>
      <c r="K1918">
        <f t="shared" si="146"/>
        <v>0</v>
      </c>
      <c r="L1918">
        <f t="shared" si="147"/>
        <v>0</v>
      </c>
      <c r="M1918">
        <f t="shared" si="148"/>
        <v>0</v>
      </c>
      <c r="N1918">
        <f t="shared" si="149"/>
        <v>0</v>
      </c>
      <c r="O1918">
        <f t="shared" si="150"/>
        <v>0</v>
      </c>
    </row>
    <row r="1919" spans="1:15">
      <c r="A1919" t="s">
        <v>6467</v>
      </c>
      <c r="C1919" t="s">
        <v>2011</v>
      </c>
      <c r="D1919" t="s">
        <v>6064</v>
      </c>
      <c r="F1919" t="s">
        <v>6467</v>
      </c>
      <c r="H1919" t="s">
        <v>2011</v>
      </c>
      <c r="I1919" t="s">
        <v>6064</v>
      </c>
      <c r="K1919">
        <f t="shared" si="146"/>
        <v>0</v>
      </c>
      <c r="L1919">
        <f t="shared" si="147"/>
        <v>0</v>
      </c>
      <c r="M1919">
        <f t="shared" si="148"/>
        <v>0</v>
      </c>
      <c r="N1919">
        <f t="shared" si="149"/>
        <v>0</v>
      </c>
      <c r="O1919">
        <f t="shared" si="150"/>
        <v>0</v>
      </c>
    </row>
    <row r="1920" spans="1:15">
      <c r="A1920" t="s">
        <v>6468</v>
      </c>
      <c r="C1920" t="s">
        <v>2011</v>
      </c>
      <c r="D1920" t="s">
        <v>6064</v>
      </c>
      <c r="F1920" t="s">
        <v>6468</v>
      </c>
      <c r="H1920" t="s">
        <v>2011</v>
      </c>
      <c r="I1920" t="s">
        <v>6064</v>
      </c>
      <c r="K1920">
        <f t="shared" si="146"/>
        <v>0</v>
      </c>
      <c r="L1920">
        <f t="shared" si="147"/>
        <v>0</v>
      </c>
      <c r="M1920">
        <f t="shared" si="148"/>
        <v>0</v>
      </c>
      <c r="N1920">
        <f t="shared" si="149"/>
        <v>0</v>
      </c>
      <c r="O1920">
        <f t="shared" si="150"/>
        <v>0</v>
      </c>
    </row>
    <row r="1921" spans="1:15">
      <c r="A1921" t="s">
        <v>6469</v>
      </c>
      <c r="C1921" t="s">
        <v>2011</v>
      </c>
      <c r="D1921" t="s">
        <v>6068</v>
      </c>
      <c r="F1921" t="s">
        <v>6469</v>
      </c>
      <c r="H1921" t="s">
        <v>2011</v>
      </c>
      <c r="I1921" t="s">
        <v>6068</v>
      </c>
      <c r="K1921">
        <f t="shared" si="146"/>
        <v>0</v>
      </c>
      <c r="L1921">
        <f t="shared" si="147"/>
        <v>0</v>
      </c>
      <c r="M1921">
        <f t="shared" si="148"/>
        <v>0</v>
      </c>
      <c r="N1921">
        <f t="shared" si="149"/>
        <v>0</v>
      </c>
      <c r="O1921">
        <f t="shared" si="150"/>
        <v>0</v>
      </c>
    </row>
    <row r="1922" spans="1:15">
      <c r="A1922" t="s">
        <v>6470</v>
      </c>
      <c r="C1922" t="s">
        <v>2011</v>
      </c>
      <c r="D1922" t="s">
        <v>6068</v>
      </c>
      <c r="F1922" t="s">
        <v>6470</v>
      </c>
      <c r="H1922" t="s">
        <v>2011</v>
      </c>
      <c r="I1922" t="s">
        <v>6068</v>
      </c>
      <c r="K1922">
        <f t="shared" ref="K1922:K1985" si="151">IF(A1922&lt;&gt;F1922,1,0)</f>
        <v>0</v>
      </c>
      <c r="L1922">
        <f t="shared" ref="L1922:L1985" si="152">IF(B1922&lt;&gt;G1922,1,0)</f>
        <v>0</v>
      </c>
      <c r="M1922">
        <f t="shared" ref="M1922:M1985" si="153">IF(C1922&lt;&gt;H1922,1,0)</f>
        <v>0</v>
      </c>
      <c r="N1922">
        <f t="shared" ref="N1922:N1985" si="154">IF(D1922&lt;&gt;I1922,1,0)</f>
        <v>0</v>
      </c>
      <c r="O1922">
        <f t="shared" ref="O1922:O1985" si="155">IF(E1922&lt;&gt;J1922,1,0)</f>
        <v>0</v>
      </c>
    </row>
    <row r="1923" spans="1:15">
      <c r="A1923" t="s">
        <v>6471</v>
      </c>
      <c r="C1923" t="s">
        <v>2011</v>
      </c>
      <c r="D1923" t="s">
        <v>6072</v>
      </c>
      <c r="F1923" t="s">
        <v>6471</v>
      </c>
      <c r="H1923" t="s">
        <v>2011</v>
      </c>
      <c r="I1923" t="s">
        <v>6072</v>
      </c>
      <c r="K1923">
        <f t="shared" si="151"/>
        <v>0</v>
      </c>
      <c r="L1923">
        <f t="shared" si="152"/>
        <v>0</v>
      </c>
      <c r="M1923">
        <f t="shared" si="153"/>
        <v>0</v>
      </c>
      <c r="N1923">
        <f t="shared" si="154"/>
        <v>0</v>
      </c>
      <c r="O1923">
        <f t="shared" si="155"/>
        <v>0</v>
      </c>
    </row>
    <row r="1924" spans="1:15">
      <c r="A1924" t="s">
        <v>6472</v>
      </c>
      <c r="C1924" t="s">
        <v>2011</v>
      </c>
      <c r="D1924" t="s">
        <v>6072</v>
      </c>
      <c r="F1924" t="s">
        <v>6472</v>
      </c>
      <c r="H1924" t="s">
        <v>2011</v>
      </c>
      <c r="I1924" t="s">
        <v>6072</v>
      </c>
      <c r="K1924">
        <f t="shared" si="151"/>
        <v>0</v>
      </c>
      <c r="L1924">
        <f t="shared" si="152"/>
        <v>0</v>
      </c>
      <c r="M1924">
        <f t="shared" si="153"/>
        <v>0</v>
      </c>
      <c r="N1924">
        <f t="shared" si="154"/>
        <v>0</v>
      </c>
      <c r="O1924">
        <f t="shared" si="155"/>
        <v>0</v>
      </c>
    </row>
    <row r="1925" spans="1:15">
      <c r="A1925" t="s">
        <v>6474</v>
      </c>
      <c r="C1925" t="s">
        <v>2011</v>
      </c>
      <c r="D1925" t="s">
        <v>6473</v>
      </c>
      <c r="F1925" t="s">
        <v>6474</v>
      </c>
      <c r="H1925" t="s">
        <v>2011</v>
      </c>
      <c r="I1925" t="s">
        <v>6473</v>
      </c>
      <c r="K1925">
        <f t="shared" si="151"/>
        <v>0</v>
      </c>
      <c r="L1925">
        <f t="shared" si="152"/>
        <v>0</v>
      </c>
      <c r="M1925">
        <f t="shared" si="153"/>
        <v>0</v>
      </c>
      <c r="N1925">
        <f t="shared" si="154"/>
        <v>0</v>
      </c>
      <c r="O1925">
        <f t="shared" si="155"/>
        <v>0</v>
      </c>
    </row>
    <row r="1926" spans="1:15">
      <c r="A1926" t="s">
        <v>6476</v>
      </c>
      <c r="C1926" t="s">
        <v>2011</v>
      </c>
      <c r="D1926" t="s">
        <v>6475</v>
      </c>
      <c r="F1926" t="s">
        <v>6476</v>
      </c>
      <c r="H1926" t="s">
        <v>2011</v>
      </c>
      <c r="I1926" t="s">
        <v>6475</v>
      </c>
      <c r="K1926">
        <f t="shared" si="151"/>
        <v>0</v>
      </c>
      <c r="L1926">
        <f t="shared" si="152"/>
        <v>0</v>
      </c>
      <c r="M1926">
        <f t="shared" si="153"/>
        <v>0</v>
      </c>
      <c r="N1926">
        <f t="shared" si="154"/>
        <v>0</v>
      </c>
      <c r="O1926">
        <f t="shared" si="155"/>
        <v>0</v>
      </c>
    </row>
    <row r="1927" spans="1:15">
      <c r="A1927" t="s">
        <v>6478</v>
      </c>
      <c r="C1927" t="s">
        <v>2011</v>
      </c>
      <c r="D1927" t="s">
        <v>6477</v>
      </c>
      <c r="F1927" t="s">
        <v>6478</v>
      </c>
      <c r="H1927" t="s">
        <v>2011</v>
      </c>
      <c r="I1927" t="s">
        <v>6477</v>
      </c>
      <c r="K1927">
        <f t="shared" si="151"/>
        <v>0</v>
      </c>
      <c r="L1927">
        <f t="shared" si="152"/>
        <v>0</v>
      </c>
      <c r="M1927">
        <f t="shared" si="153"/>
        <v>0</v>
      </c>
      <c r="N1927">
        <f t="shared" si="154"/>
        <v>0</v>
      </c>
      <c r="O1927">
        <f t="shared" si="155"/>
        <v>0</v>
      </c>
    </row>
    <row r="1928" spans="1:15">
      <c r="A1928" t="s">
        <v>6480</v>
      </c>
      <c r="C1928" t="s">
        <v>2011</v>
      </c>
      <c r="D1928" t="s">
        <v>6479</v>
      </c>
      <c r="F1928" t="s">
        <v>6480</v>
      </c>
      <c r="H1928" t="s">
        <v>2011</v>
      </c>
      <c r="I1928" t="s">
        <v>6479</v>
      </c>
      <c r="K1928">
        <f t="shared" si="151"/>
        <v>0</v>
      </c>
      <c r="L1928">
        <f t="shared" si="152"/>
        <v>0</v>
      </c>
      <c r="M1928">
        <f t="shared" si="153"/>
        <v>0</v>
      </c>
      <c r="N1928">
        <f t="shared" si="154"/>
        <v>0</v>
      </c>
      <c r="O1928">
        <f t="shared" si="155"/>
        <v>0</v>
      </c>
    </row>
    <row r="1929" spans="1:15">
      <c r="A1929" t="s">
        <v>6482</v>
      </c>
      <c r="C1929" t="s">
        <v>2011</v>
      </c>
      <c r="D1929" t="s">
        <v>6481</v>
      </c>
      <c r="F1929" t="s">
        <v>6482</v>
      </c>
      <c r="H1929" t="s">
        <v>2011</v>
      </c>
      <c r="I1929" t="s">
        <v>6481</v>
      </c>
      <c r="K1929">
        <f t="shared" si="151"/>
        <v>0</v>
      </c>
      <c r="L1929">
        <f t="shared" si="152"/>
        <v>0</v>
      </c>
      <c r="M1929">
        <f t="shared" si="153"/>
        <v>0</v>
      </c>
      <c r="N1929">
        <f t="shared" si="154"/>
        <v>0</v>
      </c>
      <c r="O1929">
        <f t="shared" si="155"/>
        <v>0</v>
      </c>
    </row>
    <row r="1930" spans="1:15">
      <c r="A1930" t="s">
        <v>6484</v>
      </c>
      <c r="C1930" t="s">
        <v>2011</v>
      </c>
      <c r="D1930" t="s">
        <v>6483</v>
      </c>
      <c r="F1930" t="s">
        <v>6484</v>
      </c>
      <c r="H1930" t="s">
        <v>2011</v>
      </c>
      <c r="I1930" t="s">
        <v>6483</v>
      </c>
      <c r="K1930">
        <f t="shared" si="151"/>
        <v>0</v>
      </c>
      <c r="L1930">
        <f t="shared" si="152"/>
        <v>0</v>
      </c>
      <c r="M1930">
        <f t="shared" si="153"/>
        <v>0</v>
      </c>
      <c r="N1930">
        <f t="shared" si="154"/>
        <v>0</v>
      </c>
      <c r="O1930">
        <f t="shared" si="155"/>
        <v>0</v>
      </c>
    </row>
    <row r="1931" spans="1:15">
      <c r="A1931" t="s">
        <v>6485</v>
      </c>
      <c r="C1931" t="s">
        <v>2011</v>
      </c>
      <c r="D1931" t="s">
        <v>6094</v>
      </c>
      <c r="F1931" t="s">
        <v>6485</v>
      </c>
      <c r="H1931" t="s">
        <v>2011</v>
      </c>
      <c r="I1931" t="s">
        <v>6094</v>
      </c>
      <c r="K1931">
        <f t="shared" si="151"/>
        <v>0</v>
      </c>
      <c r="L1931">
        <f t="shared" si="152"/>
        <v>0</v>
      </c>
      <c r="M1931">
        <f t="shared" si="153"/>
        <v>0</v>
      </c>
      <c r="N1931">
        <f t="shared" si="154"/>
        <v>0</v>
      </c>
      <c r="O1931">
        <f t="shared" si="155"/>
        <v>0</v>
      </c>
    </row>
    <row r="1932" spans="1:15">
      <c r="A1932" t="s">
        <v>6486</v>
      </c>
      <c r="C1932" t="s">
        <v>2011</v>
      </c>
      <c r="D1932" t="s">
        <v>6097</v>
      </c>
      <c r="F1932" t="s">
        <v>6486</v>
      </c>
      <c r="H1932" t="s">
        <v>2011</v>
      </c>
      <c r="I1932" t="s">
        <v>6097</v>
      </c>
      <c r="K1932">
        <f t="shared" si="151"/>
        <v>0</v>
      </c>
      <c r="L1932">
        <f t="shared" si="152"/>
        <v>0</v>
      </c>
      <c r="M1932">
        <f t="shared" si="153"/>
        <v>0</v>
      </c>
      <c r="N1932">
        <f t="shared" si="154"/>
        <v>0</v>
      </c>
      <c r="O1932">
        <f t="shared" si="155"/>
        <v>0</v>
      </c>
    </row>
    <row r="1933" spans="1:15">
      <c r="A1933" t="s">
        <v>6487</v>
      </c>
      <c r="C1933" t="s">
        <v>2011</v>
      </c>
      <c r="D1933" t="s">
        <v>6099</v>
      </c>
      <c r="F1933" t="s">
        <v>6487</v>
      </c>
      <c r="H1933" t="s">
        <v>2011</v>
      </c>
      <c r="I1933" t="s">
        <v>6099</v>
      </c>
      <c r="K1933">
        <f t="shared" si="151"/>
        <v>0</v>
      </c>
      <c r="L1933">
        <f t="shared" si="152"/>
        <v>0</v>
      </c>
      <c r="M1933">
        <f t="shared" si="153"/>
        <v>0</v>
      </c>
      <c r="N1933">
        <f t="shared" si="154"/>
        <v>0</v>
      </c>
      <c r="O1933">
        <f t="shared" si="155"/>
        <v>0</v>
      </c>
    </row>
    <row r="1934" spans="1:15">
      <c r="A1934" t="s">
        <v>6488</v>
      </c>
      <c r="C1934" t="s">
        <v>2011</v>
      </c>
      <c r="D1934" t="s">
        <v>6099</v>
      </c>
      <c r="F1934" t="s">
        <v>6488</v>
      </c>
      <c r="H1934" t="s">
        <v>2011</v>
      </c>
      <c r="I1934" t="s">
        <v>6099</v>
      </c>
      <c r="K1934">
        <f t="shared" si="151"/>
        <v>0</v>
      </c>
      <c r="L1934">
        <f t="shared" si="152"/>
        <v>0</v>
      </c>
      <c r="M1934">
        <f t="shared" si="153"/>
        <v>0</v>
      </c>
      <c r="N1934">
        <f t="shared" si="154"/>
        <v>0</v>
      </c>
      <c r="O1934">
        <f t="shared" si="155"/>
        <v>0</v>
      </c>
    </row>
    <row r="1935" spans="1:15">
      <c r="A1935" t="s">
        <v>6489</v>
      </c>
      <c r="C1935" t="s">
        <v>2011</v>
      </c>
      <c r="D1935" t="s">
        <v>6102</v>
      </c>
      <c r="F1935" t="s">
        <v>6489</v>
      </c>
      <c r="H1935" t="s">
        <v>2011</v>
      </c>
      <c r="I1935" t="s">
        <v>6102</v>
      </c>
      <c r="K1935">
        <f t="shared" si="151"/>
        <v>0</v>
      </c>
      <c r="L1935">
        <f t="shared" si="152"/>
        <v>0</v>
      </c>
      <c r="M1935">
        <f t="shared" si="153"/>
        <v>0</v>
      </c>
      <c r="N1935">
        <f t="shared" si="154"/>
        <v>0</v>
      </c>
      <c r="O1935">
        <f t="shared" si="155"/>
        <v>0</v>
      </c>
    </row>
    <row r="1936" spans="1:15">
      <c r="A1936" t="s">
        <v>6490</v>
      </c>
      <c r="C1936" t="s">
        <v>2011</v>
      </c>
      <c r="D1936" t="s">
        <v>6102</v>
      </c>
      <c r="F1936" t="s">
        <v>6490</v>
      </c>
      <c r="H1936" t="s">
        <v>2011</v>
      </c>
      <c r="I1936" t="s">
        <v>6102</v>
      </c>
      <c r="K1936">
        <f t="shared" si="151"/>
        <v>0</v>
      </c>
      <c r="L1936">
        <f t="shared" si="152"/>
        <v>0</v>
      </c>
      <c r="M1936">
        <f t="shared" si="153"/>
        <v>0</v>
      </c>
      <c r="N1936">
        <f t="shared" si="154"/>
        <v>0</v>
      </c>
      <c r="O1936">
        <f t="shared" si="155"/>
        <v>0</v>
      </c>
    </row>
    <row r="1937" spans="1:15">
      <c r="A1937" t="s">
        <v>437</v>
      </c>
      <c r="C1937" t="s">
        <v>2011</v>
      </c>
      <c r="D1937" t="s">
        <v>6491</v>
      </c>
      <c r="F1937" t="s">
        <v>437</v>
      </c>
      <c r="H1937" t="s">
        <v>2011</v>
      </c>
      <c r="I1937" t="s">
        <v>6491</v>
      </c>
      <c r="K1937">
        <f t="shared" si="151"/>
        <v>0</v>
      </c>
      <c r="L1937">
        <f t="shared" si="152"/>
        <v>0</v>
      </c>
      <c r="M1937">
        <f t="shared" si="153"/>
        <v>0</v>
      </c>
      <c r="N1937">
        <f t="shared" si="154"/>
        <v>0</v>
      </c>
      <c r="O1937">
        <f t="shared" si="155"/>
        <v>0</v>
      </c>
    </row>
    <row r="1938" spans="1:15">
      <c r="A1938" t="s">
        <v>676</v>
      </c>
      <c r="C1938" t="s">
        <v>2011</v>
      </c>
      <c r="D1938" t="s">
        <v>6492</v>
      </c>
      <c r="F1938" t="s">
        <v>676</v>
      </c>
      <c r="H1938" t="s">
        <v>2011</v>
      </c>
      <c r="I1938" t="s">
        <v>6492</v>
      </c>
      <c r="K1938">
        <f t="shared" si="151"/>
        <v>0</v>
      </c>
      <c r="L1938">
        <f t="shared" si="152"/>
        <v>0</v>
      </c>
      <c r="M1938">
        <f t="shared" si="153"/>
        <v>0</v>
      </c>
      <c r="N1938">
        <f t="shared" si="154"/>
        <v>0</v>
      </c>
      <c r="O1938">
        <f t="shared" si="155"/>
        <v>0</v>
      </c>
    </row>
    <row r="1939" spans="1:15">
      <c r="A1939" t="s">
        <v>677</v>
      </c>
      <c r="C1939" t="s">
        <v>2011</v>
      </c>
      <c r="D1939" t="s">
        <v>6493</v>
      </c>
      <c r="F1939" t="s">
        <v>677</v>
      </c>
      <c r="H1939" t="s">
        <v>2011</v>
      </c>
      <c r="I1939" t="s">
        <v>6493</v>
      </c>
      <c r="K1939">
        <f t="shared" si="151"/>
        <v>0</v>
      </c>
      <c r="L1939">
        <f t="shared" si="152"/>
        <v>0</v>
      </c>
      <c r="M1939">
        <f t="shared" si="153"/>
        <v>0</v>
      </c>
      <c r="N1939">
        <f t="shared" si="154"/>
        <v>0</v>
      </c>
      <c r="O1939">
        <f t="shared" si="155"/>
        <v>0</v>
      </c>
    </row>
    <row r="1940" spans="1:15">
      <c r="A1940" t="s">
        <v>435</v>
      </c>
      <c r="C1940" t="s">
        <v>2011</v>
      </c>
      <c r="D1940" t="s">
        <v>6494</v>
      </c>
      <c r="F1940" t="s">
        <v>435</v>
      </c>
      <c r="H1940" t="s">
        <v>2011</v>
      </c>
      <c r="I1940" t="s">
        <v>6494</v>
      </c>
      <c r="K1940">
        <f t="shared" si="151"/>
        <v>0</v>
      </c>
      <c r="L1940">
        <f t="shared" si="152"/>
        <v>0</v>
      </c>
      <c r="M1940">
        <f t="shared" si="153"/>
        <v>0</v>
      </c>
      <c r="N1940">
        <f t="shared" si="154"/>
        <v>0</v>
      </c>
      <c r="O1940">
        <f t="shared" si="155"/>
        <v>0</v>
      </c>
    </row>
    <row r="1941" spans="1:15">
      <c r="A1941" t="s">
        <v>438</v>
      </c>
      <c r="B1941" t="s">
        <v>6495</v>
      </c>
      <c r="C1941" t="s">
        <v>2011</v>
      </c>
      <c r="D1941" t="s">
        <v>6496</v>
      </c>
      <c r="F1941" t="s">
        <v>438</v>
      </c>
      <c r="G1941" t="s">
        <v>6495</v>
      </c>
      <c r="H1941" t="s">
        <v>2011</v>
      </c>
      <c r="I1941" t="s">
        <v>6496</v>
      </c>
      <c r="K1941">
        <f t="shared" si="151"/>
        <v>0</v>
      </c>
      <c r="L1941">
        <f t="shared" si="152"/>
        <v>0</v>
      </c>
      <c r="M1941">
        <f t="shared" si="153"/>
        <v>0</v>
      </c>
      <c r="N1941">
        <f t="shared" si="154"/>
        <v>0</v>
      </c>
      <c r="O1941">
        <f t="shared" si="155"/>
        <v>0</v>
      </c>
    </row>
    <row r="1942" spans="1:15">
      <c r="A1942" t="s">
        <v>678</v>
      </c>
      <c r="B1942" t="s">
        <v>6497</v>
      </c>
      <c r="C1942" t="s">
        <v>2011</v>
      </c>
      <c r="D1942" t="s">
        <v>6498</v>
      </c>
      <c r="F1942" t="s">
        <v>678</v>
      </c>
      <c r="G1942" t="s">
        <v>6497</v>
      </c>
      <c r="H1942" t="s">
        <v>2011</v>
      </c>
      <c r="I1942" t="s">
        <v>6498</v>
      </c>
      <c r="K1942">
        <f t="shared" si="151"/>
        <v>0</v>
      </c>
      <c r="L1942">
        <f t="shared" si="152"/>
        <v>0</v>
      </c>
      <c r="M1942">
        <f t="shared" si="153"/>
        <v>0</v>
      </c>
      <c r="N1942">
        <f t="shared" si="154"/>
        <v>0</v>
      </c>
      <c r="O1942">
        <f t="shared" si="155"/>
        <v>0</v>
      </c>
    </row>
    <row r="1943" spans="1:15">
      <c r="A1943" t="s">
        <v>679</v>
      </c>
      <c r="B1943" t="s">
        <v>6499</v>
      </c>
      <c r="C1943" t="s">
        <v>2011</v>
      </c>
      <c r="D1943" t="s">
        <v>6500</v>
      </c>
      <c r="F1943" t="s">
        <v>679</v>
      </c>
      <c r="G1943" t="s">
        <v>6499</v>
      </c>
      <c r="H1943" t="s">
        <v>2011</v>
      </c>
      <c r="I1943" t="s">
        <v>6500</v>
      </c>
      <c r="K1943">
        <f t="shared" si="151"/>
        <v>0</v>
      </c>
      <c r="L1943">
        <f t="shared" si="152"/>
        <v>0</v>
      </c>
      <c r="M1943">
        <f t="shared" si="153"/>
        <v>0</v>
      </c>
      <c r="N1943">
        <f t="shared" si="154"/>
        <v>0</v>
      </c>
      <c r="O1943">
        <f t="shared" si="155"/>
        <v>0</v>
      </c>
    </row>
    <row r="1944" spans="1:15">
      <c r="A1944" t="s">
        <v>680</v>
      </c>
      <c r="B1944" t="s">
        <v>6501</v>
      </c>
      <c r="C1944" t="s">
        <v>2011</v>
      </c>
      <c r="D1944" t="s">
        <v>6502</v>
      </c>
      <c r="F1944" t="s">
        <v>680</v>
      </c>
      <c r="G1944" t="s">
        <v>6501</v>
      </c>
      <c r="H1944" t="s">
        <v>2011</v>
      </c>
      <c r="I1944" t="s">
        <v>6502</v>
      </c>
      <c r="K1944">
        <f t="shared" si="151"/>
        <v>0</v>
      </c>
      <c r="L1944">
        <f t="shared" si="152"/>
        <v>0</v>
      </c>
      <c r="M1944">
        <f t="shared" si="153"/>
        <v>0</v>
      </c>
      <c r="N1944">
        <f t="shared" si="154"/>
        <v>0</v>
      </c>
      <c r="O1944">
        <f t="shared" si="155"/>
        <v>0</v>
      </c>
    </row>
    <row r="1945" spans="1:15">
      <c r="A1945" t="s">
        <v>681</v>
      </c>
      <c r="B1945" t="s">
        <v>6503</v>
      </c>
      <c r="C1945" t="s">
        <v>2011</v>
      </c>
      <c r="D1945" t="s">
        <v>6504</v>
      </c>
      <c r="F1945" t="s">
        <v>681</v>
      </c>
      <c r="G1945" t="s">
        <v>6503</v>
      </c>
      <c r="H1945" t="s">
        <v>2011</v>
      </c>
      <c r="I1945" t="s">
        <v>6504</v>
      </c>
      <c r="K1945">
        <f t="shared" si="151"/>
        <v>0</v>
      </c>
      <c r="L1945">
        <f t="shared" si="152"/>
        <v>0</v>
      </c>
      <c r="M1945">
        <f t="shared" si="153"/>
        <v>0</v>
      </c>
      <c r="N1945">
        <f t="shared" si="154"/>
        <v>0</v>
      </c>
      <c r="O1945">
        <f t="shared" si="155"/>
        <v>0</v>
      </c>
    </row>
    <row r="1946" spans="1:15">
      <c r="A1946" t="s">
        <v>682</v>
      </c>
      <c r="B1946" t="s">
        <v>7006</v>
      </c>
      <c r="C1946" t="s">
        <v>2011</v>
      </c>
      <c r="D1946" t="s">
        <v>6506</v>
      </c>
      <c r="F1946" t="s">
        <v>682</v>
      </c>
      <c r="G1946" t="s">
        <v>7068</v>
      </c>
      <c r="H1946" t="s">
        <v>2011</v>
      </c>
      <c r="I1946" t="s">
        <v>6506</v>
      </c>
      <c r="K1946">
        <f t="shared" si="151"/>
        <v>0</v>
      </c>
      <c r="L1946">
        <f t="shared" si="152"/>
        <v>0</v>
      </c>
      <c r="M1946">
        <f t="shared" si="153"/>
        <v>0</v>
      </c>
      <c r="N1946">
        <f t="shared" si="154"/>
        <v>0</v>
      </c>
      <c r="O1946">
        <f t="shared" si="155"/>
        <v>0</v>
      </c>
    </row>
    <row r="1947" spans="1:15">
      <c r="A1947" t="s">
        <v>683</v>
      </c>
      <c r="B1947" t="s">
        <v>7007</v>
      </c>
      <c r="C1947" t="s">
        <v>2011</v>
      </c>
      <c r="D1947" t="s">
        <v>6506</v>
      </c>
      <c r="F1947" t="s">
        <v>683</v>
      </c>
      <c r="G1947" t="s">
        <v>7069</v>
      </c>
      <c r="H1947" t="s">
        <v>2011</v>
      </c>
      <c r="I1947" t="s">
        <v>6506</v>
      </c>
      <c r="K1947">
        <f t="shared" si="151"/>
        <v>0</v>
      </c>
      <c r="L1947">
        <f t="shared" si="152"/>
        <v>0</v>
      </c>
      <c r="M1947">
        <f t="shared" si="153"/>
        <v>0</v>
      </c>
      <c r="N1947">
        <f t="shared" si="154"/>
        <v>0</v>
      </c>
      <c r="O1947">
        <f t="shared" si="155"/>
        <v>0</v>
      </c>
    </row>
    <row r="1948" spans="1:15">
      <c r="A1948" t="s">
        <v>439</v>
      </c>
      <c r="B1948" t="s">
        <v>7008</v>
      </c>
      <c r="C1948" t="s">
        <v>2011</v>
      </c>
      <c r="D1948" t="s">
        <v>6506</v>
      </c>
      <c r="F1948" t="s">
        <v>439</v>
      </c>
      <c r="G1948" t="s">
        <v>7070</v>
      </c>
      <c r="H1948" t="s">
        <v>2011</v>
      </c>
      <c r="I1948" t="s">
        <v>6506</v>
      </c>
      <c r="K1948">
        <f t="shared" si="151"/>
        <v>0</v>
      </c>
      <c r="L1948">
        <f t="shared" si="152"/>
        <v>0</v>
      </c>
      <c r="M1948">
        <f t="shared" si="153"/>
        <v>0</v>
      </c>
      <c r="N1948">
        <f t="shared" si="154"/>
        <v>0</v>
      </c>
      <c r="O1948">
        <f t="shared" si="155"/>
        <v>0</v>
      </c>
    </row>
    <row r="1949" spans="1:15">
      <c r="A1949" t="s">
        <v>6509</v>
      </c>
      <c r="B1949" t="s">
        <v>6507</v>
      </c>
      <c r="C1949" t="s">
        <v>3758</v>
      </c>
      <c r="D1949" t="s">
        <v>6508</v>
      </c>
      <c r="F1949" t="s">
        <v>6509</v>
      </c>
      <c r="G1949" t="s">
        <v>6507</v>
      </c>
      <c r="H1949" t="s">
        <v>3758</v>
      </c>
      <c r="I1949" t="s">
        <v>6508</v>
      </c>
      <c r="K1949">
        <f t="shared" si="151"/>
        <v>0</v>
      </c>
      <c r="L1949">
        <f t="shared" si="152"/>
        <v>0</v>
      </c>
      <c r="M1949">
        <f t="shared" si="153"/>
        <v>0</v>
      </c>
      <c r="N1949">
        <f t="shared" si="154"/>
        <v>0</v>
      </c>
      <c r="O1949">
        <f t="shared" si="155"/>
        <v>0</v>
      </c>
    </row>
    <row r="1950" spans="1:15">
      <c r="A1950" t="s">
        <v>6512</v>
      </c>
      <c r="B1950" t="s">
        <v>6510</v>
      </c>
      <c r="C1950" t="s">
        <v>3758</v>
      </c>
      <c r="D1950" t="s">
        <v>6511</v>
      </c>
      <c r="F1950" t="s">
        <v>6512</v>
      </c>
      <c r="G1950" t="s">
        <v>6510</v>
      </c>
      <c r="H1950" t="s">
        <v>3758</v>
      </c>
      <c r="I1950" t="s">
        <v>6511</v>
      </c>
      <c r="K1950">
        <f t="shared" si="151"/>
        <v>0</v>
      </c>
      <c r="L1950">
        <f t="shared" si="152"/>
        <v>0</v>
      </c>
      <c r="M1950">
        <f t="shared" si="153"/>
        <v>0</v>
      </c>
      <c r="N1950">
        <f t="shared" si="154"/>
        <v>0</v>
      </c>
      <c r="O1950">
        <f t="shared" si="155"/>
        <v>0</v>
      </c>
    </row>
    <row r="1951" spans="1:15">
      <c r="A1951" t="s">
        <v>6515</v>
      </c>
      <c r="B1951" t="s">
        <v>6513</v>
      </c>
      <c r="C1951" t="s">
        <v>3758</v>
      </c>
      <c r="D1951" t="s">
        <v>6514</v>
      </c>
      <c r="F1951" t="s">
        <v>6515</v>
      </c>
      <c r="G1951" t="s">
        <v>6513</v>
      </c>
      <c r="H1951" t="s">
        <v>3758</v>
      </c>
      <c r="I1951" t="s">
        <v>6514</v>
      </c>
      <c r="K1951">
        <f t="shared" si="151"/>
        <v>0</v>
      </c>
      <c r="L1951">
        <f t="shared" si="152"/>
        <v>0</v>
      </c>
      <c r="M1951">
        <f t="shared" si="153"/>
        <v>0</v>
      </c>
      <c r="N1951">
        <f t="shared" si="154"/>
        <v>0</v>
      </c>
      <c r="O1951">
        <f t="shared" si="155"/>
        <v>0</v>
      </c>
    </row>
    <row r="1952" spans="1:15">
      <c r="A1952" t="s">
        <v>6517</v>
      </c>
      <c r="B1952" t="s">
        <v>7009</v>
      </c>
      <c r="C1952" t="s">
        <v>3758</v>
      </c>
      <c r="D1952" t="s">
        <v>6118</v>
      </c>
      <c r="F1952" t="s">
        <v>6517</v>
      </c>
      <c r="G1952" t="s">
        <v>7071</v>
      </c>
      <c r="H1952" t="s">
        <v>3758</v>
      </c>
      <c r="I1952" t="s">
        <v>6118</v>
      </c>
      <c r="K1952">
        <f t="shared" si="151"/>
        <v>0</v>
      </c>
      <c r="L1952">
        <f t="shared" si="152"/>
        <v>0</v>
      </c>
      <c r="M1952">
        <f t="shared" si="153"/>
        <v>0</v>
      </c>
      <c r="N1952">
        <f t="shared" si="154"/>
        <v>0</v>
      </c>
      <c r="O1952">
        <f t="shared" si="155"/>
        <v>0</v>
      </c>
    </row>
    <row r="1953" spans="1:15">
      <c r="A1953" t="s">
        <v>6520</v>
      </c>
      <c r="B1953" t="s">
        <v>6518</v>
      </c>
      <c r="C1953" t="s">
        <v>3758</v>
      </c>
      <c r="D1953" t="s">
        <v>6519</v>
      </c>
      <c r="F1953" t="s">
        <v>6520</v>
      </c>
      <c r="G1953" t="s">
        <v>6518</v>
      </c>
      <c r="H1953" t="s">
        <v>3758</v>
      </c>
      <c r="I1953" t="s">
        <v>6519</v>
      </c>
      <c r="K1953">
        <f t="shared" si="151"/>
        <v>0</v>
      </c>
      <c r="L1953">
        <f t="shared" si="152"/>
        <v>0</v>
      </c>
      <c r="M1953">
        <f t="shared" si="153"/>
        <v>0</v>
      </c>
      <c r="N1953">
        <f t="shared" si="154"/>
        <v>0</v>
      </c>
      <c r="O1953">
        <f t="shared" si="155"/>
        <v>0</v>
      </c>
    </row>
    <row r="1954" spans="1:15">
      <c r="A1954" t="s">
        <v>6523</v>
      </c>
      <c r="B1954" t="s">
        <v>6521</v>
      </c>
      <c r="C1954" t="s">
        <v>3758</v>
      </c>
      <c r="D1954" t="s">
        <v>6522</v>
      </c>
      <c r="F1954" t="s">
        <v>6523</v>
      </c>
      <c r="G1954" t="s">
        <v>6521</v>
      </c>
      <c r="H1954" t="s">
        <v>3758</v>
      </c>
      <c r="I1954" t="s">
        <v>6522</v>
      </c>
      <c r="K1954">
        <f t="shared" si="151"/>
        <v>0</v>
      </c>
      <c r="L1954">
        <f t="shared" si="152"/>
        <v>0</v>
      </c>
      <c r="M1954">
        <f t="shared" si="153"/>
        <v>0</v>
      </c>
      <c r="N1954">
        <f t="shared" si="154"/>
        <v>0</v>
      </c>
      <c r="O1954">
        <f t="shared" si="155"/>
        <v>0</v>
      </c>
    </row>
    <row r="1955" spans="1:15">
      <c r="A1955" t="s">
        <v>6525</v>
      </c>
      <c r="B1955" t="s">
        <v>7010</v>
      </c>
      <c r="C1955" t="s">
        <v>3758</v>
      </c>
      <c r="D1955" t="s">
        <v>6118</v>
      </c>
      <c r="F1955" t="s">
        <v>6525</v>
      </c>
      <c r="G1955" t="s">
        <v>7072</v>
      </c>
      <c r="H1955" t="s">
        <v>3758</v>
      </c>
      <c r="I1955" t="s">
        <v>6118</v>
      </c>
      <c r="K1955">
        <f t="shared" si="151"/>
        <v>0</v>
      </c>
      <c r="L1955">
        <f t="shared" si="152"/>
        <v>0</v>
      </c>
      <c r="M1955">
        <f t="shared" si="153"/>
        <v>0</v>
      </c>
      <c r="N1955">
        <f t="shared" si="154"/>
        <v>0</v>
      </c>
      <c r="O1955">
        <f t="shared" si="155"/>
        <v>0</v>
      </c>
    </row>
    <row r="1956" spans="1:15">
      <c r="A1956" t="s">
        <v>6526</v>
      </c>
      <c r="B1956" t="s">
        <v>7011</v>
      </c>
      <c r="C1956" t="s">
        <v>3758</v>
      </c>
      <c r="D1956" t="s">
        <v>6118</v>
      </c>
      <c r="F1956" t="s">
        <v>6526</v>
      </c>
      <c r="G1956" t="s">
        <v>7073</v>
      </c>
      <c r="H1956" t="s">
        <v>3758</v>
      </c>
      <c r="I1956" t="s">
        <v>6118</v>
      </c>
      <c r="K1956">
        <f t="shared" si="151"/>
        <v>0</v>
      </c>
      <c r="L1956">
        <f t="shared" si="152"/>
        <v>0</v>
      </c>
      <c r="M1956">
        <f t="shared" si="153"/>
        <v>0</v>
      </c>
      <c r="N1956">
        <f t="shared" si="154"/>
        <v>0</v>
      </c>
      <c r="O1956">
        <f t="shared" si="155"/>
        <v>0</v>
      </c>
    </row>
    <row r="1957" spans="1:15">
      <c r="A1957" t="s">
        <v>6529</v>
      </c>
      <c r="B1957" t="s">
        <v>6527</v>
      </c>
      <c r="C1957" t="s">
        <v>3758</v>
      </c>
      <c r="D1957" t="s">
        <v>6528</v>
      </c>
      <c r="F1957" t="s">
        <v>6529</v>
      </c>
      <c r="G1957" t="s">
        <v>6527</v>
      </c>
      <c r="H1957" t="s">
        <v>3758</v>
      </c>
      <c r="I1957" t="s">
        <v>6528</v>
      </c>
      <c r="K1957">
        <f t="shared" si="151"/>
        <v>0</v>
      </c>
      <c r="L1957">
        <f t="shared" si="152"/>
        <v>0</v>
      </c>
      <c r="M1957">
        <f t="shared" si="153"/>
        <v>0</v>
      </c>
      <c r="N1957">
        <f t="shared" si="154"/>
        <v>0</v>
      </c>
      <c r="O1957">
        <f t="shared" si="155"/>
        <v>0</v>
      </c>
    </row>
    <row r="1958" spans="1:15">
      <c r="A1958" t="s">
        <v>6532</v>
      </c>
      <c r="B1958" t="s">
        <v>6530</v>
      </c>
      <c r="C1958" t="s">
        <v>3758</v>
      </c>
      <c r="D1958" t="s">
        <v>6531</v>
      </c>
      <c r="F1958" t="s">
        <v>6532</v>
      </c>
      <c r="G1958" t="s">
        <v>6530</v>
      </c>
      <c r="H1958" t="s">
        <v>3758</v>
      </c>
      <c r="I1958" t="s">
        <v>6531</v>
      </c>
      <c r="K1958">
        <f t="shared" si="151"/>
        <v>0</v>
      </c>
      <c r="L1958">
        <f t="shared" si="152"/>
        <v>0</v>
      </c>
      <c r="M1958">
        <f t="shared" si="153"/>
        <v>0</v>
      </c>
      <c r="N1958">
        <f t="shared" si="154"/>
        <v>0</v>
      </c>
      <c r="O1958">
        <f t="shared" si="155"/>
        <v>0</v>
      </c>
    </row>
    <row r="1959" spans="1:15">
      <c r="A1959" t="s">
        <v>6535</v>
      </c>
      <c r="B1959" t="s">
        <v>6533</v>
      </c>
      <c r="C1959" t="s">
        <v>3758</v>
      </c>
      <c r="D1959" t="s">
        <v>6534</v>
      </c>
      <c r="F1959" t="s">
        <v>6535</v>
      </c>
      <c r="G1959" t="s">
        <v>6533</v>
      </c>
      <c r="H1959" t="s">
        <v>3758</v>
      </c>
      <c r="I1959" t="s">
        <v>6534</v>
      </c>
      <c r="K1959">
        <f t="shared" si="151"/>
        <v>0</v>
      </c>
      <c r="L1959">
        <f t="shared" si="152"/>
        <v>0</v>
      </c>
      <c r="M1959">
        <f t="shared" si="153"/>
        <v>0</v>
      </c>
      <c r="N1959">
        <f t="shared" si="154"/>
        <v>0</v>
      </c>
      <c r="O1959">
        <f t="shared" si="155"/>
        <v>0</v>
      </c>
    </row>
    <row r="1960" spans="1:15">
      <c r="A1960" t="s">
        <v>6537</v>
      </c>
      <c r="B1960" t="s">
        <v>7012</v>
      </c>
      <c r="C1960" t="s">
        <v>3758</v>
      </c>
      <c r="D1960" t="s">
        <v>6118</v>
      </c>
      <c r="F1960" t="s">
        <v>6537</v>
      </c>
      <c r="G1960" t="s">
        <v>7074</v>
      </c>
      <c r="H1960" t="s">
        <v>3758</v>
      </c>
      <c r="I1960" t="s">
        <v>6118</v>
      </c>
      <c r="K1960">
        <f t="shared" si="151"/>
        <v>0</v>
      </c>
      <c r="L1960">
        <f t="shared" si="152"/>
        <v>0</v>
      </c>
      <c r="M1960">
        <f t="shared" si="153"/>
        <v>0</v>
      </c>
      <c r="N1960">
        <f t="shared" si="154"/>
        <v>0</v>
      </c>
      <c r="O1960">
        <f t="shared" si="155"/>
        <v>0</v>
      </c>
    </row>
    <row r="1961" spans="1:15">
      <c r="A1961" t="s">
        <v>6540</v>
      </c>
      <c r="B1961" t="s">
        <v>6538</v>
      </c>
      <c r="C1961" t="s">
        <v>3758</v>
      </c>
      <c r="D1961" t="s">
        <v>6539</v>
      </c>
      <c r="F1961" t="s">
        <v>6540</v>
      </c>
      <c r="G1961" t="s">
        <v>6538</v>
      </c>
      <c r="H1961" t="s">
        <v>3758</v>
      </c>
      <c r="I1961" t="s">
        <v>6539</v>
      </c>
      <c r="K1961">
        <f t="shared" si="151"/>
        <v>0</v>
      </c>
      <c r="L1961">
        <f t="shared" si="152"/>
        <v>0</v>
      </c>
      <c r="M1961">
        <f t="shared" si="153"/>
        <v>0</v>
      </c>
      <c r="N1961">
        <f t="shared" si="154"/>
        <v>0</v>
      </c>
      <c r="O1961">
        <f t="shared" si="155"/>
        <v>0</v>
      </c>
    </row>
    <row r="1962" spans="1:15">
      <c r="A1962" t="s">
        <v>6543</v>
      </c>
      <c r="B1962" t="s">
        <v>6541</v>
      </c>
      <c r="C1962" t="s">
        <v>3758</v>
      </c>
      <c r="D1962" t="s">
        <v>6542</v>
      </c>
      <c r="F1962" t="s">
        <v>6543</v>
      </c>
      <c r="G1962" t="s">
        <v>6541</v>
      </c>
      <c r="H1962" t="s">
        <v>3758</v>
      </c>
      <c r="I1962" t="s">
        <v>6542</v>
      </c>
      <c r="K1962">
        <f t="shared" si="151"/>
        <v>0</v>
      </c>
      <c r="L1962">
        <f t="shared" si="152"/>
        <v>0</v>
      </c>
      <c r="M1962">
        <f t="shared" si="153"/>
        <v>0</v>
      </c>
      <c r="N1962">
        <f t="shared" si="154"/>
        <v>0</v>
      </c>
      <c r="O1962">
        <f t="shared" si="155"/>
        <v>0</v>
      </c>
    </row>
    <row r="1963" spans="1:15">
      <c r="A1963" t="s">
        <v>6546</v>
      </c>
      <c r="B1963" t="s">
        <v>6544</v>
      </c>
      <c r="C1963" t="s">
        <v>3758</v>
      </c>
      <c r="D1963" t="s">
        <v>6545</v>
      </c>
      <c r="F1963" t="s">
        <v>6546</v>
      </c>
      <c r="G1963" t="s">
        <v>6544</v>
      </c>
      <c r="H1963" t="s">
        <v>3758</v>
      </c>
      <c r="I1963" t="s">
        <v>6545</v>
      </c>
      <c r="K1963">
        <f t="shared" si="151"/>
        <v>0</v>
      </c>
      <c r="L1963">
        <f t="shared" si="152"/>
        <v>0</v>
      </c>
      <c r="M1963">
        <f t="shared" si="153"/>
        <v>0</v>
      </c>
      <c r="N1963">
        <f t="shared" si="154"/>
        <v>0</v>
      </c>
      <c r="O1963">
        <f t="shared" si="155"/>
        <v>0</v>
      </c>
    </row>
    <row r="1964" spans="1:15">
      <c r="A1964" t="s">
        <v>6549</v>
      </c>
      <c r="B1964" t="s">
        <v>6547</v>
      </c>
      <c r="C1964" t="s">
        <v>3758</v>
      </c>
      <c r="D1964" t="s">
        <v>6548</v>
      </c>
      <c r="F1964" t="s">
        <v>6549</v>
      </c>
      <c r="G1964" t="s">
        <v>6547</v>
      </c>
      <c r="H1964" t="s">
        <v>3758</v>
      </c>
      <c r="I1964" t="s">
        <v>6548</v>
      </c>
      <c r="K1964">
        <f t="shared" si="151"/>
        <v>0</v>
      </c>
      <c r="L1964">
        <f t="shared" si="152"/>
        <v>0</v>
      </c>
      <c r="M1964">
        <f t="shared" si="153"/>
        <v>0</v>
      </c>
      <c r="N1964">
        <f t="shared" si="154"/>
        <v>0</v>
      </c>
      <c r="O1964">
        <f t="shared" si="155"/>
        <v>0</v>
      </c>
    </row>
    <row r="1965" spans="1:15">
      <c r="A1965" t="s">
        <v>6551</v>
      </c>
      <c r="B1965" t="s">
        <v>7013</v>
      </c>
      <c r="C1965" t="s">
        <v>3758</v>
      </c>
      <c r="D1965" t="s">
        <v>6118</v>
      </c>
      <c r="F1965" t="s">
        <v>6551</v>
      </c>
      <c r="G1965" t="s">
        <v>7075</v>
      </c>
      <c r="H1965" t="s">
        <v>3758</v>
      </c>
      <c r="I1965" t="s">
        <v>6118</v>
      </c>
      <c r="K1965">
        <f t="shared" si="151"/>
        <v>0</v>
      </c>
      <c r="L1965">
        <f t="shared" si="152"/>
        <v>0</v>
      </c>
      <c r="M1965">
        <f t="shared" si="153"/>
        <v>0</v>
      </c>
      <c r="N1965">
        <f t="shared" si="154"/>
        <v>0</v>
      </c>
      <c r="O1965">
        <f t="shared" si="155"/>
        <v>0</v>
      </c>
    </row>
    <row r="1966" spans="1:15">
      <c r="A1966" t="s">
        <v>6552</v>
      </c>
      <c r="B1966" t="s">
        <v>7014</v>
      </c>
      <c r="C1966" t="s">
        <v>3758</v>
      </c>
      <c r="D1966" t="s">
        <v>6118</v>
      </c>
      <c r="F1966" t="s">
        <v>6552</v>
      </c>
      <c r="G1966" t="s">
        <v>7076</v>
      </c>
      <c r="H1966" t="s">
        <v>3758</v>
      </c>
      <c r="I1966" t="s">
        <v>6118</v>
      </c>
      <c r="K1966">
        <f t="shared" si="151"/>
        <v>0</v>
      </c>
      <c r="L1966">
        <f t="shared" si="152"/>
        <v>0</v>
      </c>
      <c r="M1966">
        <f t="shared" si="153"/>
        <v>0</v>
      </c>
      <c r="N1966">
        <f t="shared" si="154"/>
        <v>0</v>
      </c>
      <c r="O1966">
        <f t="shared" si="155"/>
        <v>0</v>
      </c>
    </row>
    <row r="1967" spans="1:15">
      <c r="A1967" t="s">
        <v>6553</v>
      </c>
      <c r="B1967" t="s">
        <v>7015</v>
      </c>
      <c r="C1967" t="s">
        <v>3758</v>
      </c>
      <c r="D1967" t="s">
        <v>6118</v>
      </c>
      <c r="F1967" t="s">
        <v>6553</v>
      </c>
      <c r="G1967" t="s">
        <v>7077</v>
      </c>
      <c r="H1967" t="s">
        <v>3758</v>
      </c>
      <c r="I1967" t="s">
        <v>6118</v>
      </c>
      <c r="K1967">
        <f t="shared" si="151"/>
        <v>0</v>
      </c>
      <c r="L1967">
        <f t="shared" si="152"/>
        <v>0</v>
      </c>
      <c r="M1967">
        <f t="shared" si="153"/>
        <v>0</v>
      </c>
      <c r="N1967">
        <f t="shared" si="154"/>
        <v>0</v>
      </c>
      <c r="O1967">
        <f t="shared" si="155"/>
        <v>0</v>
      </c>
    </row>
    <row r="1968" spans="1:15">
      <c r="A1968" t="s">
        <v>6554</v>
      </c>
      <c r="B1968" t="s">
        <v>6555</v>
      </c>
      <c r="C1968" t="s">
        <v>3758</v>
      </c>
      <c r="D1968" t="s">
        <v>6118</v>
      </c>
      <c r="F1968" t="s">
        <v>6554</v>
      </c>
      <c r="G1968" t="s">
        <v>6555</v>
      </c>
      <c r="H1968" t="s">
        <v>3758</v>
      </c>
      <c r="I1968" t="s">
        <v>6118</v>
      </c>
      <c r="K1968">
        <f t="shared" si="151"/>
        <v>0</v>
      </c>
      <c r="L1968">
        <f t="shared" si="152"/>
        <v>0</v>
      </c>
      <c r="M1968">
        <f t="shared" si="153"/>
        <v>0</v>
      </c>
      <c r="N1968">
        <f t="shared" si="154"/>
        <v>0</v>
      </c>
      <c r="O1968">
        <f t="shared" si="155"/>
        <v>0</v>
      </c>
    </row>
    <row r="1969" spans="1:15">
      <c r="A1969" t="s">
        <v>6556</v>
      </c>
      <c r="B1969" t="s">
        <v>7016</v>
      </c>
      <c r="C1969" t="s">
        <v>3758</v>
      </c>
      <c r="D1969" t="s">
        <v>6118</v>
      </c>
      <c r="F1969" t="s">
        <v>6556</v>
      </c>
      <c r="G1969" t="s">
        <v>7078</v>
      </c>
      <c r="H1969" t="s">
        <v>3758</v>
      </c>
      <c r="I1969" t="s">
        <v>6118</v>
      </c>
      <c r="K1969">
        <f t="shared" si="151"/>
        <v>0</v>
      </c>
      <c r="L1969">
        <f t="shared" si="152"/>
        <v>0</v>
      </c>
      <c r="M1969">
        <f t="shared" si="153"/>
        <v>0</v>
      </c>
      <c r="N1969">
        <f t="shared" si="154"/>
        <v>0</v>
      </c>
      <c r="O1969">
        <f t="shared" si="155"/>
        <v>0</v>
      </c>
    </row>
    <row r="1970" spans="1:15">
      <c r="A1970" t="s">
        <v>6557</v>
      </c>
      <c r="B1970" t="s">
        <v>7017</v>
      </c>
      <c r="C1970" t="s">
        <v>3758</v>
      </c>
      <c r="D1970" t="s">
        <v>6118</v>
      </c>
      <c r="F1970" t="s">
        <v>6557</v>
      </c>
      <c r="G1970" t="s">
        <v>7079</v>
      </c>
      <c r="H1970" t="s">
        <v>3758</v>
      </c>
      <c r="I1970" t="s">
        <v>6118</v>
      </c>
      <c r="K1970">
        <f t="shared" si="151"/>
        <v>0</v>
      </c>
      <c r="L1970">
        <f t="shared" si="152"/>
        <v>0</v>
      </c>
      <c r="M1970">
        <f t="shared" si="153"/>
        <v>0</v>
      </c>
      <c r="N1970">
        <f t="shared" si="154"/>
        <v>0</v>
      </c>
      <c r="O1970">
        <f t="shared" si="155"/>
        <v>0</v>
      </c>
    </row>
    <row r="1971" spans="1:15">
      <c r="A1971" t="s">
        <v>6558</v>
      </c>
      <c r="B1971" t="s">
        <v>7018</v>
      </c>
      <c r="C1971" t="s">
        <v>3758</v>
      </c>
      <c r="D1971" t="s">
        <v>6118</v>
      </c>
      <c r="F1971" t="s">
        <v>6558</v>
      </c>
      <c r="G1971" t="s">
        <v>7080</v>
      </c>
      <c r="H1971" t="s">
        <v>3758</v>
      </c>
      <c r="I1971" t="s">
        <v>6118</v>
      </c>
      <c r="K1971">
        <f t="shared" si="151"/>
        <v>0</v>
      </c>
      <c r="L1971">
        <f t="shared" si="152"/>
        <v>0</v>
      </c>
      <c r="M1971">
        <f t="shared" si="153"/>
        <v>0</v>
      </c>
      <c r="N1971">
        <f t="shared" si="154"/>
        <v>0</v>
      </c>
      <c r="O1971">
        <f t="shared" si="155"/>
        <v>0</v>
      </c>
    </row>
    <row r="1972" spans="1:15">
      <c r="A1972" t="s">
        <v>6559</v>
      </c>
      <c r="B1972" t="s">
        <v>7019</v>
      </c>
      <c r="C1972" t="s">
        <v>3758</v>
      </c>
      <c r="D1972" t="s">
        <v>6118</v>
      </c>
      <c r="F1972" t="s">
        <v>6559</v>
      </c>
      <c r="G1972" t="s">
        <v>7081</v>
      </c>
      <c r="H1972" t="s">
        <v>3758</v>
      </c>
      <c r="I1972" t="s">
        <v>6118</v>
      </c>
      <c r="K1972">
        <f t="shared" si="151"/>
        <v>0</v>
      </c>
      <c r="L1972">
        <f t="shared" si="152"/>
        <v>0</v>
      </c>
      <c r="M1972">
        <f t="shared" si="153"/>
        <v>0</v>
      </c>
      <c r="N1972">
        <f t="shared" si="154"/>
        <v>0</v>
      </c>
      <c r="O1972">
        <f t="shared" si="155"/>
        <v>0</v>
      </c>
    </row>
    <row r="1973" spans="1:15">
      <c r="A1973" t="s">
        <v>6562</v>
      </c>
      <c r="B1973" t="s">
        <v>6560</v>
      </c>
      <c r="C1973" t="s">
        <v>3758</v>
      </c>
      <c r="D1973" t="s">
        <v>6561</v>
      </c>
      <c r="F1973" t="s">
        <v>6562</v>
      </c>
      <c r="G1973" t="s">
        <v>6560</v>
      </c>
      <c r="H1973" t="s">
        <v>3758</v>
      </c>
      <c r="I1973" t="s">
        <v>6561</v>
      </c>
      <c r="K1973">
        <f t="shared" si="151"/>
        <v>0</v>
      </c>
      <c r="L1973">
        <f t="shared" si="152"/>
        <v>0</v>
      </c>
      <c r="M1973">
        <f t="shared" si="153"/>
        <v>0</v>
      </c>
      <c r="N1973">
        <f t="shared" si="154"/>
        <v>0</v>
      </c>
      <c r="O1973">
        <f t="shared" si="155"/>
        <v>0</v>
      </c>
    </row>
    <row r="1974" spans="1:15">
      <c r="A1974" t="s">
        <v>6565</v>
      </c>
      <c r="B1974" t="s">
        <v>6563</v>
      </c>
      <c r="C1974" t="s">
        <v>3758</v>
      </c>
      <c r="D1974" t="s">
        <v>6564</v>
      </c>
      <c r="F1974" t="s">
        <v>6565</v>
      </c>
      <c r="G1974" t="s">
        <v>6563</v>
      </c>
      <c r="H1974" t="s">
        <v>3758</v>
      </c>
      <c r="I1974" t="s">
        <v>6564</v>
      </c>
      <c r="K1974">
        <f t="shared" si="151"/>
        <v>0</v>
      </c>
      <c r="L1974">
        <f t="shared" si="152"/>
        <v>0</v>
      </c>
      <c r="M1974">
        <f t="shared" si="153"/>
        <v>0</v>
      </c>
      <c r="N1974">
        <f t="shared" si="154"/>
        <v>0</v>
      </c>
      <c r="O1974">
        <f t="shared" si="155"/>
        <v>0</v>
      </c>
    </row>
    <row r="1975" spans="1:15">
      <c r="A1975" t="s">
        <v>6568</v>
      </c>
      <c r="B1975" t="s">
        <v>6566</v>
      </c>
      <c r="C1975" t="s">
        <v>3758</v>
      </c>
      <c r="D1975" t="s">
        <v>6567</v>
      </c>
      <c r="F1975" t="s">
        <v>6568</v>
      </c>
      <c r="G1975" t="s">
        <v>6566</v>
      </c>
      <c r="H1975" t="s">
        <v>3758</v>
      </c>
      <c r="I1975" t="s">
        <v>6567</v>
      </c>
      <c r="K1975">
        <f t="shared" si="151"/>
        <v>0</v>
      </c>
      <c r="L1975">
        <f t="shared" si="152"/>
        <v>0</v>
      </c>
      <c r="M1975">
        <f t="shared" si="153"/>
        <v>0</v>
      </c>
      <c r="N1975">
        <f t="shared" si="154"/>
        <v>0</v>
      </c>
      <c r="O1975">
        <f t="shared" si="155"/>
        <v>0</v>
      </c>
    </row>
    <row r="1976" spans="1:15">
      <c r="A1976" t="s">
        <v>6571</v>
      </c>
      <c r="B1976" t="s">
        <v>6569</v>
      </c>
      <c r="C1976" t="s">
        <v>3758</v>
      </c>
      <c r="D1976" t="s">
        <v>6570</v>
      </c>
      <c r="F1976" t="s">
        <v>6571</v>
      </c>
      <c r="G1976" t="s">
        <v>6569</v>
      </c>
      <c r="H1976" t="s">
        <v>3758</v>
      </c>
      <c r="I1976" t="s">
        <v>6570</v>
      </c>
      <c r="K1976">
        <f t="shared" si="151"/>
        <v>0</v>
      </c>
      <c r="L1976">
        <f t="shared" si="152"/>
        <v>0</v>
      </c>
      <c r="M1976">
        <f t="shared" si="153"/>
        <v>0</v>
      </c>
      <c r="N1976">
        <f t="shared" si="154"/>
        <v>0</v>
      </c>
      <c r="O1976">
        <f t="shared" si="155"/>
        <v>0</v>
      </c>
    </row>
    <row r="1977" spans="1:15">
      <c r="A1977" t="s">
        <v>6574</v>
      </c>
      <c r="B1977" t="s">
        <v>6572</v>
      </c>
      <c r="C1977" t="s">
        <v>3758</v>
      </c>
      <c r="D1977" t="s">
        <v>6573</v>
      </c>
      <c r="F1977" t="s">
        <v>6574</v>
      </c>
      <c r="G1977" t="s">
        <v>6572</v>
      </c>
      <c r="H1977" t="s">
        <v>3758</v>
      </c>
      <c r="I1977" t="s">
        <v>6573</v>
      </c>
      <c r="K1977">
        <f t="shared" si="151"/>
        <v>0</v>
      </c>
      <c r="L1977">
        <f t="shared" si="152"/>
        <v>0</v>
      </c>
      <c r="M1977">
        <f t="shared" si="153"/>
        <v>0</v>
      </c>
      <c r="N1977">
        <f t="shared" si="154"/>
        <v>0</v>
      </c>
      <c r="O1977">
        <f t="shared" si="155"/>
        <v>0</v>
      </c>
    </row>
    <row r="1978" spans="1:15">
      <c r="A1978" t="s">
        <v>6577</v>
      </c>
      <c r="B1978" t="s">
        <v>6575</v>
      </c>
      <c r="C1978" t="s">
        <v>3758</v>
      </c>
      <c r="D1978" t="s">
        <v>6576</v>
      </c>
      <c r="F1978" t="s">
        <v>6577</v>
      </c>
      <c r="G1978" t="s">
        <v>6575</v>
      </c>
      <c r="H1978" t="s">
        <v>3758</v>
      </c>
      <c r="I1978" t="s">
        <v>6576</v>
      </c>
      <c r="K1978">
        <f t="shared" si="151"/>
        <v>0</v>
      </c>
      <c r="L1978">
        <f t="shared" si="152"/>
        <v>0</v>
      </c>
      <c r="M1978">
        <f t="shared" si="153"/>
        <v>0</v>
      </c>
      <c r="N1978">
        <f t="shared" si="154"/>
        <v>0</v>
      </c>
      <c r="O1978">
        <f t="shared" si="155"/>
        <v>0</v>
      </c>
    </row>
    <row r="1979" spans="1:15">
      <c r="A1979" t="s">
        <v>6580</v>
      </c>
      <c r="B1979" t="s">
        <v>6578</v>
      </c>
      <c r="C1979" t="s">
        <v>3758</v>
      </c>
      <c r="D1979" t="s">
        <v>6579</v>
      </c>
      <c r="F1979" t="s">
        <v>6580</v>
      </c>
      <c r="G1979" t="s">
        <v>6578</v>
      </c>
      <c r="H1979" t="s">
        <v>3758</v>
      </c>
      <c r="I1979" t="s">
        <v>6579</v>
      </c>
      <c r="K1979">
        <f t="shared" si="151"/>
        <v>0</v>
      </c>
      <c r="L1979">
        <f t="shared" si="152"/>
        <v>0</v>
      </c>
      <c r="M1979">
        <f t="shared" si="153"/>
        <v>0</v>
      </c>
      <c r="N1979">
        <f t="shared" si="154"/>
        <v>0</v>
      </c>
      <c r="O1979">
        <f t="shared" si="155"/>
        <v>0</v>
      </c>
    </row>
    <row r="1980" spans="1:15">
      <c r="A1980" t="s">
        <v>6583</v>
      </c>
      <c r="B1980" t="s">
        <v>6581</v>
      </c>
      <c r="C1980" t="s">
        <v>3758</v>
      </c>
      <c r="D1980" t="s">
        <v>6582</v>
      </c>
      <c r="F1980" t="s">
        <v>6583</v>
      </c>
      <c r="G1980" t="s">
        <v>6581</v>
      </c>
      <c r="H1980" t="s">
        <v>3758</v>
      </c>
      <c r="I1980" t="s">
        <v>6582</v>
      </c>
      <c r="K1980">
        <f t="shared" si="151"/>
        <v>0</v>
      </c>
      <c r="L1980">
        <f t="shared" si="152"/>
        <v>0</v>
      </c>
      <c r="M1980">
        <f t="shared" si="153"/>
        <v>0</v>
      </c>
      <c r="N1980">
        <f t="shared" si="154"/>
        <v>0</v>
      </c>
      <c r="O1980">
        <f t="shared" si="155"/>
        <v>0</v>
      </c>
    </row>
    <row r="1981" spans="1:15">
      <c r="A1981" t="s">
        <v>6586</v>
      </c>
      <c r="B1981" t="s">
        <v>6584</v>
      </c>
      <c r="C1981" t="s">
        <v>3758</v>
      </c>
      <c r="D1981" t="s">
        <v>6585</v>
      </c>
      <c r="F1981" t="s">
        <v>6586</v>
      </c>
      <c r="G1981" t="s">
        <v>6584</v>
      </c>
      <c r="H1981" t="s">
        <v>3758</v>
      </c>
      <c r="I1981" t="s">
        <v>6585</v>
      </c>
      <c r="K1981">
        <f t="shared" si="151"/>
        <v>0</v>
      </c>
      <c r="L1981">
        <f t="shared" si="152"/>
        <v>0</v>
      </c>
      <c r="M1981">
        <f t="shared" si="153"/>
        <v>0</v>
      </c>
      <c r="N1981">
        <f t="shared" si="154"/>
        <v>0</v>
      </c>
      <c r="O1981">
        <f t="shared" si="155"/>
        <v>0</v>
      </c>
    </row>
    <row r="1982" spans="1:15">
      <c r="A1982" t="s">
        <v>6589</v>
      </c>
      <c r="B1982" t="s">
        <v>6587</v>
      </c>
      <c r="C1982" t="s">
        <v>3758</v>
      </c>
      <c r="D1982" t="s">
        <v>6588</v>
      </c>
      <c r="F1982" t="s">
        <v>6589</v>
      </c>
      <c r="G1982" t="s">
        <v>6587</v>
      </c>
      <c r="H1982" t="s">
        <v>3758</v>
      </c>
      <c r="I1982" t="s">
        <v>6588</v>
      </c>
      <c r="K1982">
        <f t="shared" si="151"/>
        <v>0</v>
      </c>
      <c r="L1982">
        <f t="shared" si="152"/>
        <v>0</v>
      </c>
      <c r="M1982">
        <f t="shared" si="153"/>
        <v>0</v>
      </c>
      <c r="N1982">
        <f t="shared" si="154"/>
        <v>0</v>
      </c>
      <c r="O1982">
        <f t="shared" si="155"/>
        <v>0</v>
      </c>
    </row>
    <row r="1983" spans="1:15">
      <c r="A1983" t="s">
        <v>6592</v>
      </c>
      <c r="B1983" t="s">
        <v>6590</v>
      </c>
      <c r="C1983" t="s">
        <v>3758</v>
      </c>
      <c r="D1983" t="s">
        <v>6591</v>
      </c>
      <c r="F1983" t="s">
        <v>6592</v>
      </c>
      <c r="G1983" t="s">
        <v>6590</v>
      </c>
      <c r="H1983" t="s">
        <v>3758</v>
      </c>
      <c r="I1983" t="s">
        <v>6591</v>
      </c>
      <c r="K1983">
        <f t="shared" si="151"/>
        <v>0</v>
      </c>
      <c r="L1983">
        <f t="shared" si="152"/>
        <v>0</v>
      </c>
      <c r="M1983">
        <f t="shared" si="153"/>
        <v>0</v>
      </c>
      <c r="N1983">
        <f t="shared" si="154"/>
        <v>0</v>
      </c>
      <c r="O1983">
        <f t="shared" si="155"/>
        <v>0</v>
      </c>
    </row>
    <row r="1984" spans="1:15">
      <c r="A1984" t="s">
        <v>6595</v>
      </c>
      <c r="B1984" t="s">
        <v>6593</v>
      </c>
      <c r="C1984" t="s">
        <v>3758</v>
      </c>
      <c r="D1984" t="s">
        <v>6594</v>
      </c>
      <c r="F1984" t="s">
        <v>6595</v>
      </c>
      <c r="G1984" t="s">
        <v>6593</v>
      </c>
      <c r="H1984" t="s">
        <v>3758</v>
      </c>
      <c r="I1984" t="s">
        <v>6594</v>
      </c>
      <c r="K1984">
        <f t="shared" si="151"/>
        <v>0</v>
      </c>
      <c r="L1984">
        <f t="shared" si="152"/>
        <v>0</v>
      </c>
      <c r="M1984">
        <f t="shared" si="153"/>
        <v>0</v>
      </c>
      <c r="N1984">
        <f t="shared" si="154"/>
        <v>0</v>
      </c>
      <c r="O1984">
        <f t="shared" si="155"/>
        <v>0</v>
      </c>
    </row>
    <row r="1985" spans="1:15">
      <c r="A1985" t="s">
        <v>6598</v>
      </c>
      <c r="B1985" t="s">
        <v>6596</v>
      </c>
      <c r="C1985" t="s">
        <v>3758</v>
      </c>
      <c r="D1985" t="s">
        <v>6597</v>
      </c>
      <c r="F1985" t="s">
        <v>6598</v>
      </c>
      <c r="G1985" t="s">
        <v>6596</v>
      </c>
      <c r="H1985" t="s">
        <v>3758</v>
      </c>
      <c r="I1985" t="s">
        <v>6597</v>
      </c>
      <c r="K1985">
        <f t="shared" si="151"/>
        <v>0</v>
      </c>
      <c r="L1985">
        <f t="shared" si="152"/>
        <v>0</v>
      </c>
      <c r="M1985">
        <f t="shared" si="153"/>
        <v>0</v>
      </c>
      <c r="N1985">
        <f t="shared" si="154"/>
        <v>0</v>
      </c>
      <c r="O1985">
        <f t="shared" si="155"/>
        <v>0</v>
      </c>
    </row>
    <row r="1986" spans="1:15">
      <c r="A1986" t="s">
        <v>6601</v>
      </c>
      <c r="B1986" t="s">
        <v>6599</v>
      </c>
      <c r="C1986" t="s">
        <v>3758</v>
      </c>
      <c r="D1986" t="s">
        <v>6600</v>
      </c>
      <c r="F1986" t="s">
        <v>6601</v>
      </c>
      <c r="G1986" t="s">
        <v>6599</v>
      </c>
      <c r="H1986" t="s">
        <v>3758</v>
      </c>
      <c r="I1986" t="s">
        <v>6600</v>
      </c>
      <c r="K1986">
        <f t="shared" ref="K1986:K2049" si="156">IF(A1986&lt;&gt;F1986,1,0)</f>
        <v>0</v>
      </c>
      <c r="L1986">
        <f t="shared" ref="L1986:L2049" si="157">IF(B1986&lt;&gt;G1986,1,0)</f>
        <v>0</v>
      </c>
      <c r="M1986">
        <f t="shared" ref="M1986:M2049" si="158">IF(C1986&lt;&gt;H1986,1,0)</f>
        <v>0</v>
      </c>
      <c r="N1986">
        <f t="shared" ref="N1986:N2049" si="159">IF(D1986&lt;&gt;I1986,1,0)</f>
        <v>0</v>
      </c>
      <c r="O1986">
        <f t="shared" ref="O1986:O2049" si="160">IF(E1986&lt;&gt;J1986,1,0)</f>
        <v>0</v>
      </c>
    </row>
    <row r="1987" spans="1:15">
      <c r="A1987" t="s">
        <v>6604</v>
      </c>
      <c r="B1987" t="s">
        <v>6602</v>
      </c>
      <c r="C1987" t="s">
        <v>3758</v>
      </c>
      <c r="D1987" t="s">
        <v>6603</v>
      </c>
      <c r="F1987" t="s">
        <v>6604</v>
      </c>
      <c r="G1987" t="s">
        <v>6602</v>
      </c>
      <c r="H1987" t="s">
        <v>3758</v>
      </c>
      <c r="I1987" t="s">
        <v>6603</v>
      </c>
      <c r="K1987">
        <f t="shared" si="156"/>
        <v>0</v>
      </c>
      <c r="L1987">
        <f t="shared" si="157"/>
        <v>0</v>
      </c>
      <c r="M1987">
        <f t="shared" si="158"/>
        <v>0</v>
      </c>
      <c r="N1987">
        <f t="shared" si="159"/>
        <v>0</v>
      </c>
      <c r="O1987">
        <f t="shared" si="160"/>
        <v>0</v>
      </c>
    </row>
    <row r="1988" spans="1:15">
      <c r="A1988" t="s">
        <v>6606</v>
      </c>
      <c r="B1988" t="s">
        <v>7020</v>
      </c>
      <c r="C1988" t="s">
        <v>3758</v>
      </c>
      <c r="D1988" t="s">
        <v>6118</v>
      </c>
      <c r="F1988" t="s">
        <v>6606</v>
      </c>
      <c r="G1988" t="s">
        <v>7082</v>
      </c>
      <c r="H1988" t="s">
        <v>3758</v>
      </c>
      <c r="I1988" t="s">
        <v>6118</v>
      </c>
      <c r="K1988">
        <f t="shared" si="156"/>
        <v>0</v>
      </c>
      <c r="L1988">
        <f t="shared" si="157"/>
        <v>0</v>
      </c>
      <c r="M1988">
        <f t="shared" si="158"/>
        <v>0</v>
      </c>
      <c r="N1988">
        <f t="shared" si="159"/>
        <v>0</v>
      </c>
      <c r="O1988">
        <f t="shared" si="160"/>
        <v>0</v>
      </c>
    </row>
    <row r="1989" spans="1:15">
      <c r="A1989" t="s">
        <v>6607</v>
      </c>
      <c r="B1989" t="s">
        <v>7021</v>
      </c>
      <c r="C1989" t="s">
        <v>3758</v>
      </c>
      <c r="D1989" t="s">
        <v>6118</v>
      </c>
      <c r="F1989" t="s">
        <v>6607</v>
      </c>
      <c r="G1989" t="s">
        <v>7083</v>
      </c>
      <c r="H1989" t="s">
        <v>3758</v>
      </c>
      <c r="I1989" t="s">
        <v>6118</v>
      </c>
      <c r="K1989">
        <f t="shared" si="156"/>
        <v>0</v>
      </c>
      <c r="L1989">
        <f t="shared" si="157"/>
        <v>0</v>
      </c>
      <c r="M1989">
        <f t="shared" si="158"/>
        <v>0</v>
      </c>
      <c r="N1989">
        <f t="shared" si="159"/>
        <v>0</v>
      </c>
      <c r="O1989">
        <f t="shared" si="160"/>
        <v>0</v>
      </c>
    </row>
    <row r="1990" spans="1:15">
      <c r="A1990" t="s">
        <v>6610</v>
      </c>
      <c r="B1990" t="s">
        <v>6608</v>
      </c>
      <c r="C1990" t="s">
        <v>3758</v>
      </c>
      <c r="D1990" t="s">
        <v>6609</v>
      </c>
      <c r="F1990" t="s">
        <v>6610</v>
      </c>
      <c r="G1990" t="s">
        <v>6608</v>
      </c>
      <c r="H1990" t="s">
        <v>3758</v>
      </c>
      <c r="I1990" t="s">
        <v>6609</v>
      </c>
      <c r="K1990">
        <f t="shared" si="156"/>
        <v>0</v>
      </c>
      <c r="L1990">
        <f t="shared" si="157"/>
        <v>0</v>
      </c>
      <c r="M1990">
        <f t="shared" si="158"/>
        <v>0</v>
      </c>
      <c r="N1990">
        <f t="shared" si="159"/>
        <v>0</v>
      </c>
      <c r="O1990">
        <f t="shared" si="160"/>
        <v>0</v>
      </c>
    </row>
    <row r="1991" spans="1:15">
      <c r="A1991" t="s">
        <v>6613</v>
      </c>
      <c r="B1991" t="s">
        <v>6611</v>
      </c>
      <c r="C1991" t="s">
        <v>3758</v>
      </c>
      <c r="D1991" t="s">
        <v>6612</v>
      </c>
      <c r="F1991" t="s">
        <v>6613</v>
      </c>
      <c r="G1991" t="s">
        <v>6611</v>
      </c>
      <c r="H1991" t="s">
        <v>3758</v>
      </c>
      <c r="I1991" t="s">
        <v>6612</v>
      </c>
      <c r="K1991">
        <f t="shared" si="156"/>
        <v>0</v>
      </c>
      <c r="L1991">
        <f t="shared" si="157"/>
        <v>0</v>
      </c>
      <c r="M1991">
        <f t="shared" si="158"/>
        <v>0</v>
      </c>
      <c r="N1991">
        <f t="shared" si="159"/>
        <v>0</v>
      </c>
      <c r="O1991">
        <f t="shared" si="160"/>
        <v>0</v>
      </c>
    </row>
    <row r="1992" spans="1:15">
      <c r="A1992" t="s">
        <v>6616</v>
      </c>
      <c r="B1992" t="s">
        <v>6614</v>
      </c>
      <c r="C1992" t="s">
        <v>3758</v>
      </c>
      <c r="D1992" t="s">
        <v>6615</v>
      </c>
      <c r="F1992" t="s">
        <v>6616</v>
      </c>
      <c r="G1992" t="s">
        <v>6614</v>
      </c>
      <c r="H1992" t="s">
        <v>3758</v>
      </c>
      <c r="I1992" t="s">
        <v>6615</v>
      </c>
      <c r="K1992">
        <f t="shared" si="156"/>
        <v>0</v>
      </c>
      <c r="L1992">
        <f t="shared" si="157"/>
        <v>0</v>
      </c>
      <c r="M1992">
        <f t="shared" si="158"/>
        <v>0</v>
      </c>
      <c r="N1992">
        <f t="shared" si="159"/>
        <v>0</v>
      </c>
      <c r="O1992">
        <f t="shared" si="160"/>
        <v>0</v>
      </c>
    </row>
    <row r="1993" spans="1:15">
      <c r="A1993" t="s">
        <v>6619</v>
      </c>
      <c r="B1993" t="s">
        <v>6617</v>
      </c>
      <c r="C1993" t="s">
        <v>3758</v>
      </c>
      <c r="D1993" t="s">
        <v>6618</v>
      </c>
      <c r="F1993" t="s">
        <v>6619</v>
      </c>
      <c r="G1993" t="s">
        <v>6617</v>
      </c>
      <c r="H1993" t="s">
        <v>3758</v>
      </c>
      <c r="I1993" t="s">
        <v>6618</v>
      </c>
      <c r="K1993">
        <f t="shared" si="156"/>
        <v>0</v>
      </c>
      <c r="L1993">
        <f t="shared" si="157"/>
        <v>0</v>
      </c>
      <c r="M1993">
        <f t="shared" si="158"/>
        <v>0</v>
      </c>
      <c r="N1993">
        <f t="shared" si="159"/>
        <v>0</v>
      </c>
      <c r="O1993">
        <f t="shared" si="160"/>
        <v>0</v>
      </c>
    </row>
    <row r="1994" spans="1:15">
      <c r="A1994" t="s">
        <v>6622</v>
      </c>
      <c r="B1994" t="s">
        <v>6620</v>
      </c>
      <c r="C1994" t="s">
        <v>3758</v>
      </c>
      <c r="D1994" t="s">
        <v>6621</v>
      </c>
      <c r="F1994" t="s">
        <v>6622</v>
      </c>
      <c r="G1994" t="s">
        <v>6620</v>
      </c>
      <c r="H1994" t="s">
        <v>3758</v>
      </c>
      <c r="I1994" t="s">
        <v>6621</v>
      </c>
      <c r="K1994">
        <f t="shared" si="156"/>
        <v>0</v>
      </c>
      <c r="L1994">
        <f t="shared" si="157"/>
        <v>0</v>
      </c>
      <c r="M1994">
        <f t="shared" si="158"/>
        <v>0</v>
      </c>
      <c r="N1994">
        <f t="shared" si="159"/>
        <v>0</v>
      </c>
      <c r="O1994">
        <f t="shared" si="160"/>
        <v>0</v>
      </c>
    </row>
    <row r="1995" spans="1:15">
      <c r="A1995" t="s">
        <v>6625</v>
      </c>
      <c r="B1995" t="s">
        <v>6623</v>
      </c>
      <c r="C1995" t="s">
        <v>3758</v>
      </c>
      <c r="D1995" t="s">
        <v>6624</v>
      </c>
      <c r="F1995" t="s">
        <v>6625</v>
      </c>
      <c r="G1995" t="s">
        <v>6623</v>
      </c>
      <c r="H1995" t="s">
        <v>3758</v>
      </c>
      <c r="I1995" t="s">
        <v>6624</v>
      </c>
      <c r="K1995">
        <f t="shared" si="156"/>
        <v>0</v>
      </c>
      <c r="L1995">
        <f t="shared" si="157"/>
        <v>0</v>
      </c>
      <c r="M1995">
        <f t="shared" si="158"/>
        <v>0</v>
      </c>
      <c r="N1995">
        <f t="shared" si="159"/>
        <v>0</v>
      </c>
      <c r="O1995">
        <f t="shared" si="160"/>
        <v>0</v>
      </c>
    </row>
    <row r="1996" spans="1:15">
      <c r="A1996" t="s">
        <v>6628</v>
      </c>
      <c r="B1996" t="s">
        <v>6626</v>
      </c>
      <c r="C1996" t="s">
        <v>3758</v>
      </c>
      <c r="D1996" t="s">
        <v>6627</v>
      </c>
      <c r="F1996" t="s">
        <v>6628</v>
      </c>
      <c r="G1996" t="s">
        <v>6626</v>
      </c>
      <c r="H1996" t="s">
        <v>3758</v>
      </c>
      <c r="I1996" t="s">
        <v>6627</v>
      </c>
      <c r="K1996">
        <f t="shared" si="156"/>
        <v>0</v>
      </c>
      <c r="L1996">
        <f t="shared" si="157"/>
        <v>0</v>
      </c>
      <c r="M1996">
        <f t="shared" si="158"/>
        <v>0</v>
      </c>
      <c r="N1996">
        <f t="shared" si="159"/>
        <v>0</v>
      </c>
      <c r="O1996">
        <f t="shared" si="160"/>
        <v>0</v>
      </c>
    </row>
    <row r="1997" spans="1:15">
      <c r="A1997" t="s">
        <v>6631</v>
      </c>
      <c r="B1997" t="s">
        <v>6629</v>
      </c>
      <c r="C1997" t="s">
        <v>3758</v>
      </c>
      <c r="D1997" t="s">
        <v>6630</v>
      </c>
      <c r="F1997" t="s">
        <v>6631</v>
      </c>
      <c r="G1997" t="s">
        <v>6629</v>
      </c>
      <c r="H1997" t="s">
        <v>3758</v>
      </c>
      <c r="I1997" t="s">
        <v>6630</v>
      </c>
      <c r="K1997">
        <f t="shared" si="156"/>
        <v>0</v>
      </c>
      <c r="L1997">
        <f t="shared" si="157"/>
        <v>0</v>
      </c>
      <c r="M1997">
        <f t="shared" si="158"/>
        <v>0</v>
      </c>
      <c r="N1997">
        <f t="shared" si="159"/>
        <v>0</v>
      </c>
      <c r="O1997">
        <f t="shared" si="160"/>
        <v>0</v>
      </c>
    </row>
    <row r="1998" spans="1:15">
      <c r="A1998" t="s">
        <v>6634</v>
      </c>
      <c r="B1998" t="s">
        <v>6632</v>
      </c>
      <c r="C1998" t="s">
        <v>3758</v>
      </c>
      <c r="D1998" t="s">
        <v>6633</v>
      </c>
      <c r="F1998" t="s">
        <v>6634</v>
      </c>
      <c r="G1998" t="s">
        <v>6632</v>
      </c>
      <c r="H1998" t="s">
        <v>3758</v>
      </c>
      <c r="I1998" t="s">
        <v>6633</v>
      </c>
      <c r="K1998">
        <f t="shared" si="156"/>
        <v>0</v>
      </c>
      <c r="L1998">
        <f t="shared" si="157"/>
        <v>0</v>
      </c>
      <c r="M1998">
        <f t="shared" si="158"/>
        <v>0</v>
      </c>
      <c r="N1998">
        <f t="shared" si="159"/>
        <v>0</v>
      </c>
      <c r="O1998">
        <f t="shared" si="160"/>
        <v>0</v>
      </c>
    </row>
    <row r="1999" spans="1:15">
      <c r="A1999" t="s">
        <v>6637</v>
      </c>
      <c r="B1999" t="s">
        <v>6635</v>
      </c>
      <c r="C1999" t="s">
        <v>3758</v>
      </c>
      <c r="D1999" t="s">
        <v>6636</v>
      </c>
      <c r="F1999" t="s">
        <v>6637</v>
      </c>
      <c r="G1999" t="s">
        <v>6635</v>
      </c>
      <c r="H1999" t="s">
        <v>3758</v>
      </c>
      <c r="I1999" t="s">
        <v>6636</v>
      </c>
      <c r="K1999">
        <f t="shared" si="156"/>
        <v>0</v>
      </c>
      <c r="L1999">
        <f t="shared" si="157"/>
        <v>0</v>
      </c>
      <c r="M1999">
        <f t="shared" si="158"/>
        <v>0</v>
      </c>
      <c r="N1999">
        <f t="shared" si="159"/>
        <v>0</v>
      </c>
      <c r="O1999">
        <f t="shared" si="160"/>
        <v>0</v>
      </c>
    </row>
    <row r="2000" spans="1:15">
      <c r="A2000" t="s">
        <v>6640</v>
      </c>
      <c r="B2000" t="s">
        <v>6638</v>
      </c>
      <c r="C2000" t="s">
        <v>3758</v>
      </c>
      <c r="D2000" t="s">
        <v>6639</v>
      </c>
      <c r="F2000" t="s">
        <v>6640</v>
      </c>
      <c r="G2000" t="s">
        <v>6638</v>
      </c>
      <c r="H2000" t="s">
        <v>3758</v>
      </c>
      <c r="I2000" t="s">
        <v>6639</v>
      </c>
      <c r="K2000">
        <f t="shared" si="156"/>
        <v>0</v>
      </c>
      <c r="L2000">
        <f t="shared" si="157"/>
        <v>0</v>
      </c>
      <c r="M2000">
        <f t="shared" si="158"/>
        <v>0</v>
      </c>
      <c r="N2000">
        <f t="shared" si="159"/>
        <v>0</v>
      </c>
      <c r="O2000">
        <f t="shared" si="160"/>
        <v>0</v>
      </c>
    </row>
    <row r="2001" spans="1:15">
      <c r="A2001" t="s">
        <v>6643</v>
      </c>
      <c r="B2001" t="s">
        <v>6641</v>
      </c>
      <c r="C2001" t="s">
        <v>3758</v>
      </c>
      <c r="D2001" t="s">
        <v>6642</v>
      </c>
      <c r="F2001" t="s">
        <v>6643</v>
      </c>
      <c r="G2001" t="s">
        <v>6641</v>
      </c>
      <c r="H2001" t="s">
        <v>3758</v>
      </c>
      <c r="I2001" t="s">
        <v>6642</v>
      </c>
      <c r="K2001">
        <f t="shared" si="156"/>
        <v>0</v>
      </c>
      <c r="L2001">
        <f t="shared" si="157"/>
        <v>0</v>
      </c>
      <c r="M2001">
        <f t="shared" si="158"/>
        <v>0</v>
      </c>
      <c r="N2001">
        <f t="shared" si="159"/>
        <v>0</v>
      </c>
      <c r="O2001">
        <f t="shared" si="160"/>
        <v>0</v>
      </c>
    </row>
    <row r="2002" spans="1:15">
      <c r="A2002" t="s">
        <v>6646</v>
      </c>
      <c r="B2002" t="s">
        <v>6644</v>
      </c>
      <c r="C2002" t="s">
        <v>3758</v>
      </c>
      <c r="D2002" t="s">
        <v>6645</v>
      </c>
      <c r="F2002" t="s">
        <v>6646</v>
      </c>
      <c r="G2002" t="s">
        <v>6644</v>
      </c>
      <c r="H2002" t="s">
        <v>3758</v>
      </c>
      <c r="I2002" t="s">
        <v>6645</v>
      </c>
      <c r="K2002">
        <f t="shared" si="156"/>
        <v>0</v>
      </c>
      <c r="L2002">
        <f t="shared" si="157"/>
        <v>0</v>
      </c>
      <c r="M2002">
        <f t="shared" si="158"/>
        <v>0</v>
      </c>
      <c r="N2002">
        <f t="shared" si="159"/>
        <v>0</v>
      </c>
      <c r="O2002">
        <f t="shared" si="160"/>
        <v>0</v>
      </c>
    </row>
    <row r="2003" spans="1:15">
      <c r="A2003" t="s">
        <v>6649</v>
      </c>
      <c r="B2003" t="s">
        <v>6647</v>
      </c>
      <c r="C2003" t="s">
        <v>3758</v>
      </c>
      <c r="D2003" t="s">
        <v>6648</v>
      </c>
      <c r="F2003" t="s">
        <v>6649</v>
      </c>
      <c r="G2003" t="s">
        <v>6647</v>
      </c>
      <c r="H2003" t="s">
        <v>3758</v>
      </c>
      <c r="I2003" t="s">
        <v>6648</v>
      </c>
      <c r="K2003">
        <f t="shared" si="156"/>
        <v>0</v>
      </c>
      <c r="L2003">
        <f t="shared" si="157"/>
        <v>0</v>
      </c>
      <c r="M2003">
        <f t="shared" si="158"/>
        <v>0</v>
      </c>
      <c r="N2003">
        <f t="shared" si="159"/>
        <v>0</v>
      </c>
      <c r="O2003">
        <f t="shared" si="160"/>
        <v>0</v>
      </c>
    </row>
    <row r="2004" spans="1:15">
      <c r="A2004" t="s">
        <v>6652</v>
      </c>
      <c r="B2004" t="s">
        <v>6650</v>
      </c>
      <c r="C2004" t="s">
        <v>3758</v>
      </c>
      <c r="D2004" t="s">
        <v>6651</v>
      </c>
      <c r="F2004" t="s">
        <v>6652</v>
      </c>
      <c r="G2004" t="s">
        <v>6650</v>
      </c>
      <c r="H2004" t="s">
        <v>3758</v>
      </c>
      <c r="I2004" t="s">
        <v>6651</v>
      </c>
      <c r="K2004">
        <f t="shared" si="156"/>
        <v>0</v>
      </c>
      <c r="L2004">
        <f t="shared" si="157"/>
        <v>0</v>
      </c>
      <c r="M2004">
        <f t="shared" si="158"/>
        <v>0</v>
      </c>
      <c r="N2004">
        <f t="shared" si="159"/>
        <v>0</v>
      </c>
      <c r="O2004">
        <f t="shared" si="160"/>
        <v>0</v>
      </c>
    </row>
    <row r="2005" spans="1:15">
      <c r="A2005" t="s">
        <v>6655</v>
      </c>
      <c r="B2005" t="s">
        <v>6653</v>
      </c>
      <c r="C2005" t="s">
        <v>3758</v>
      </c>
      <c r="D2005" t="s">
        <v>6654</v>
      </c>
      <c r="F2005" t="s">
        <v>6655</v>
      </c>
      <c r="G2005" t="s">
        <v>6653</v>
      </c>
      <c r="H2005" t="s">
        <v>3758</v>
      </c>
      <c r="I2005" t="s">
        <v>6654</v>
      </c>
      <c r="K2005">
        <f t="shared" si="156"/>
        <v>0</v>
      </c>
      <c r="L2005">
        <f t="shared" si="157"/>
        <v>0</v>
      </c>
      <c r="M2005">
        <f t="shared" si="158"/>
        <v>0</v>
      </c>
      <c r="N2005">
        <f t="shared" si="159"/>
        <v>0</v>
      </c>
      <c r="O2005">
        <f t="shared" si="160"/>
        <v>0</v>
      </c>
    </row>
    <row r="2006" spans="1:15">
      <c r="A2006" t="s">
        <v>6658</v>
      </c>
      <c r="B2006" t="s">
        <v>6656</v>
      </c>
      <c r="C2006" t="s">
        <v>3758</v>
      </c>
      <c r="D2006" t="s">
        <v>6657</v>
      </c>
      <c r="F2006" t="s">
        <v>6658</v>
      </c>
      <c r="G2006" t="s">
        <v>6656</v>
      </c>
      <c r="H2006" t="s">
        <v>3758</v>
      </c>
      <c r="I2006" t="s">
        <v>6657</v>
      </c>
      <c r="K2006">
        <f t="shared" si="156"/>
        <v>0</v>
      </c>
      <c r="L2006">
        <f t="shared" si="157"/>
        <v>0</v>
      </c>
      <c r="M2006">
        <f t="shared" si="158"/>
        <v>0</v>
      </c>
      <c r="N2006">
        <f t="shared" si="159"/>
        <v>0</v>
      </c>
      <c r="O2006">
        <f t="shared" si="160"/>
        <v>0</v>
      </c>
    </row>
    <row r="2007" spans="1:15">
      <c r="A2007" t="s">
        <v>6661</v>
      </c>
      <c r="B2007" t="s">
        <v>6659</v>
      </c>
      <c r="C2007" t="s">
        <v>3758</v>
      </c>
      <c r="D2007" t="s">
        <v>6660</v>
      </c>
      <c r="F2007" t="s">
        <v>6661</v>
      </c>
      <c r="G2007" t="s">
        <v>6659</v>
      </c>
      <c r="H2007" t="s">
        <v>3758</v>
      </c>
      <c r="I2007" t="s">
        <v>6660</v>
      </c>
      <c r="K2007">
        <f t="shared" si="156"/>
        <v>0</v>
      </c>
      <c r="L2007">
        <f t="shared" si="157"/>
        <v>0</v>
      </c>
      <c r="M2007">
        <f t="shared" si="158"/>
        <v>0</v>
      </c>
      <c r="N2007">
        <f t="shared" si="159"/>
        <v>0</v>
      </c>
      <c r="O2007">
        <f t="shared" si="160"/>
        <v>0</v>
      </c>
    </row>
    <row r="2008" spans="1:15">
      <c r="A2008" t="s">
        <v>6662</v>
      </c>
      <c r="B2008" t="s">
        <v>7022</v>
      </c>
      <c r="C2008" t="s">
        <v>3758</v>
      </c>
      <c r="D2008" t="s">
        <v>6118</v>
      </c>
      <c r="F2008" t="s">
        <v>6662</v>
      </c>
      <c r="G2008" t="s">
        <v>7084</v>
      </c>
      <c r="H2008" t="s">
        <v>3758</v>
      </c>
      <c r="I2008" t="s">
        <v>6118</v>
      </c>
      <c r="K2008">
        <f t="shared" si="156"/>
        <v>0</v>
      </c>
      <c r="L2008">
        <f t="shared" si="157"/>
        <v>0</v>
      </c>
      <c r="M2008">
        <f t="shared" si="158"/>
        <v>0</v>
      </c>
      <c r="N2008">
        <f t="shared" si="159"/>
        <v>0</v>
      </c>
      <c r="O2008">
        <f t="shared" si="160"/>
        <v>0</v>
      </c>
    </row>
    <row r="2009" spans="1:15">
      <c r="A2009" t="s">
        <v>6663</v>
      </c>
      <c r="B2009" t="s">
        <v>6664</v>
      </c>
      <c r="C2009" t="s">
        <v>3758</v>
      </c>
      <c r="D2009" t="s">
        <v>6118</v>
      </c>
      <c r="F2009" t="s">
        <v>6663</v>
      </c>
      <c r="G2009" t="s">
        <v>6664</v>
      </c>
      <c r="H2009" t="s">
        <v>3758</v>
      </c>
      <c r="I2009" t="s">
        <v>6118</v>
      </c>
      <c r="K2009">
        <f t="shared" si="156"/>
        <v>0</v>
      </c>
      <c r="L2009">
        <f t="shared" si="157"/>
        <v>0</v>
      </c>
      <c r="M2009">
        <f t="shared" si="158"/>
        <v>0</v>
      </c>
      <c r="N2009">
        <f t="shared" si="159"/>
        <v>0</v>
      </c>
      <c r="O2009">
        <f t="shared" si="160"/>
        <v>0</v>
      </c>
    </row>
    <row r="2010" spans="1:15">
      <c r="A2010" t="s">
        <v>6665</v>
      </c>
      <c r="B2010" t="s">
        <v>7023</v>
      </c>
      <c r="C2010" t="s">
        <v>3758</v>
      </c>
      <c r="D2010" t="s">
        <v>6118</v>
      </c>
      <c r="F2010" t="s">
        <v>6665</v>
      </c>
      <c r="G2010" t="s">
        <v>7085</v>
      </c>
      <c r="H2010" t="s">
        <v>3758</v>
      </c>
      <c r="I2010" t="s">
        <v>6118</v>
      </c>
      <c r="K2010">
        <f t="shared" si="156"/>
        <v>0</v>
      </c>
      <c r="L2010">
        <f t="shared" si="157"/>
        <v>0</v>
      </c>
      <c r="M2010">
        <f t="shared" si="158"/>
        <v>0</v>
      </c>
      <c r="N2010">
        <f t="shared" si="159"/>
        <v>0</v>
      </c>
      <c r="O2010">
        <f t="shared" si="160"/>
        <v>0</v>
      </c>
    </row>
    <row r="2011" spans="1:15">
      <c r="A2011" t="s">
        <v>6666</v>
      </c>
      <c r="B2011" t="s">
        <v>7024</v>
      </c>
      <c r="C2011" t="s">
        <v>3758</v>
      </c>
      <c r="D2011" t="s">
        <v>6118</v>
      </c>
      <c r="F2011" t="s">
        <v>6666</v>
      </c>
      <c r="G2011" t="s">
        <v>7086</v>
      </c>
      <c r="H2011" t="s">
        <v>3758</v>
      </c>
      <c r="I2011" t="s">
        <v>6118</v>
      </c>
      <c r="K2011">
        <f t="shared" si="156"/>
        <v>0</v>
      </c>
      <c r="L2011">
        <f t="shared" si="157"/>
        <v>0</v>
      </c>
      <c r="M2011">
        <f t="shared" si="158"/>
        <v>0</v>
      </c>
      <c r="N2011">
        <f t="shared" si="159"/>
        <v>0</v>
      </c>
      <c r="O2011">
        <f t="shared" si="160"/>
        <v>0</v>
      </c>
    </row>
    <row r="2012" spans="1:15">
      <c r="A2012" t="s">
        <v>6667</v>
      </c>
      <c r="B2012" t="s">
        <v>7025</v>
      </c>
      <c r="C2012" t="s">
        <v>3758</v>
      </c>
      <c r="D2012" t="s">
        <v>6118</v>
      </c>
      <c r="F2012" t="s">
        <v>6667</v>
      </c>
      <c r="G2012" t="s">
        <v>7087</v>
      </c>
      <c r="H2012" t="s">
        <v>3758</v>
      </c>
      <c r="I2012" t="s">
        <v>6118</v>
      </c>
      <c r="K2012">
        <f t="shared" si="156"/>
        <v>0</v>
      </c>
      <c r="L2012">
        <f t="shared" si="157"/>
        <v>0</v>
      </c>
      <c r="M2012">
        <f t="shared" si="158"/>
        <v>0</v>
      </c>
      <c r="N2012">
        <f t="shared" si="159"/>
        <v>0</v>
      </c>
      <c r="O2012">
        <f t="shared" si="160"/>
        <v>0</v>
      </c>
    </row>
    <row r="2013" spans="1:15">
      <c r="A2013" t="s">
        <v>6668</v>
      </c>
      <c r="B2013" t="s">
        <v>7026</v>
      </c>
      <c r="C2013" t="s">
        <v>3758</v>
      </c>
      <c r="D2013" t="s">
        <v>6118</v>
      </c>
      <c r="F2013" t="s">
        <v>6668</v>
      </c>
      <c r="G2013" t="s">
        <v>7088</v>
      </c>
      <c r="H2013" t="s">
        <v>3758</v>
      </c>
      <c r="I2013" t="s">
        <v>6118</v>
      </c>
      <c r="K2013">
        <f t="shared" si="156"/>
        <v>0</v>
      </c>
      <c r="L2013">
        <f t="shared" si="157"/>
        <v>0</v>
      </c>
      <c r="M2013">
        <f t="shared" si="158"/>
        <v>0</v>
      </c>
      <c r="N2013">
        <f t="shared" si="159"/>
        <v>0</v>
      </c>
      <c r="O2013">
        <f t="shared" si="160"/>
        <v>0</v>
      </c>
    </row>
    <row r="2014" spans="1:15">
      <c r="A2014" t="s">
        <v>6670</v>
      </c>
      <c r="C2014" t="s">
        <v>4414</v>
      </c>
      <c r="D2014" t="s">
        <v>6669</v>
      </c>
      <c r="F2014" t="s">
        <v>6670</v>
      </c>
      <c r="H2014" t="s">
        <v>4414</v>
      </c>
      <c r="I2014" t="s">
        <v>6669</v>
      </c>
      <c r="K2014">
        <f t="shared" si="156"/>
        <v>0</v>
      </c>
      <c r="L2014">
        <f t="shared" si="157"/>
        <v>0</v>
      </c>
      <c r="M2014">
        <f t="shared" si="158"/>
        <v>0</v>
      </c>
      <c r="N2014">
        <f t="shared" si="159"/>
        <v>0</v>
      </c>
      <c r="O2014">
        <f t="shared" si="160"/>
        <v>0</v>
      </c>
    </row>
    <row r="2015" spans="1:15">
      <c r="A2015" t="s">
        <v>6672</v>
      </c>
      <c r="C2015" t="s">
        <v>4414</v>
      </c>
      <c r="D2015" t="s">
        <v>6671</v>
      </c>
      <c r="F2015" t="s">
        <v>6672</v>
      </c>
      <c r="H2015" t="s">
        <v>4414</v>
      </c>
      <c r="I2015" t="s">
        <v>6671</v>
      </c>
      <c r="K2015">
        <f t="shared" si="156"/>
        <v>0</v>
      </c>
      <c r="L2015">
        <f t="shared" si="157"/>
        <v>0</v>
      </c>
      <c r="M2015">
        <f t="shared" si="158"/>
        <v>0</v>
      </c>
      <c r="N2015">
        <f t="shared" si="159"/>
        <v>0</v>
      </c>
      <c r="O2015">
        <f t="shared" si="160"/>
        <v>0</v>
      </c>
    </row>
    <row r="2016" spans="1:15">
      <c r="A2016" t="s">
        <v>6673</v>
      </c>
      <c r="C2016" t="s">
        <v>4414</v>
      </c>
      <c r="D2016" t="s">
        <v>6060</v>
      </c>
      <c r="F2016" t="s">
        <v>6673</v>
      </c>
      <c r="H2016" t="s">
        <v>4414</v>
      </c>
      <c r="I2016" t="s">
        <v>6060</v>
      </c>
      <c r="K2016">
        <f t="shared" si="156"/>
        <v>0</v>
      </c>
      <c r="L2016">
        <f t="shared" si="157"/>
        <v>0</v>
      </c>
      <c r="M2016">
        <f t="shared" si="158"/>
        <v>0</v>
      </c>
      <c r="N2016">
        <f t="shared" si="159"/>
        <v>0</v>
      </c>
      <c r="O2016">
        <f t="shared" si="160"/>
        <v>0</v>
      </c>
    </row>
    <row r="2017" spans="1:15">
      <c r="A2017" t="s">
        <v>6674</v>
      </c>
      <c r="C2017" t="s">
        <v>4414</v>
      </c>
      <c r="D2017" t="s">
        <v>6060</v>
      </c>
      <c r="F2017" t="s">
        <v>6674</v>
      </c>
      <c r="H2017" t="s">
        <v>4414</v>
      </c>
      <c r="I2017" t="s">
        <v>6060</v>
      </c>
      <c r="K2017">
        <f t="shared" si="156"/>
        <v>0</v>
      </c>
      <c r="L2017">
        <f t="shared" si="157"/>
        <v>0</v>
      </c>
      <c r="M2017">
        <f t="shared" si="158"/>
        <v>0</v>
      </c>
      <c r="N2017">
        <f t="shared" si="159"/>
        <v>0</v>
      </c>
      <c r="O2017">
        <f t="shared" si="160"/>
        <v>0</v>
      </c>
    </row>
    <row r="2018" spans="1:15">
      <c r="A2018" t="s">
        <v>6675</v>
      </c>
      <c r="C2018" t="s">
        <v>4414</v>
      </c>
      <c r="D2018" t="s">
        <v>6060</v>
      </c>
      <c r="F2018" t="s">
        <v>6675</v>
      </c>
      <c r="H2018" t="s">
        <v>4414</v>
      </c>
      <c r="I2018" t="s">
        <v>6060</v>
      </c>
      <c r="K2018">
        <f t="shared" si="156"/>
        <v>0</v>
      </c>
      <c r="L2018">
        <f t="shared" si="157"/>
        <v>0</v>
      </c>
      <c r="M2018">
        <f t="shared" si="158"/>
        <v>0</v>
      </c>
      <c r="N2018">
        <f t="shared" si="159"/>
        <v>0</v>
      </c>
      <c r="O2018">
        <f t="shared" si="160"/>
        <v>0</v>
      </c>
    </row>
    <row r="2019" spans="1:15">
      <c r="A2019" t="s">
        <v>6676</v>
      </c>
      <c r="C2019" t="s">
        <v>4414</v>
      </c>
      <c r="D2019" t="s">
        <v>6060</v>
      </c>
      <c r="F2019" t="s">
        <v>6676</v>
      </c>
      <c r="H2019" t="s">
        <v>4414</v>
      </c>
      <c r="I2019" t="s">
        <v>6060</v>
      </c>
      <c r="K2019">
        <f t="shared" si="156"/>
        <v>0</v>
      </c>
      <c r="L2019">
        <f t="shared" si="157"/>
        <v>0</v>
      </c>
      <c r="M2019">
        <f t="shared" si="158"/>
        <v>0</v>
      </c>
      <c r="N2019">
        <f t="shared" si="159"/>
        <v>0</v>
      </c>
      <c r="O2019">
        <f t="shared" si="160"/>
        <v>0</v>
      </c>
    </row>
    <row r="2020" spans="1:15">
      <c r="A2020" t="s">
        <v>6677</v>
      </c>
      <c r="C2020" t="s">
        <v>4414</v>
      </c>
      <c r="D2020" t="s">
        <v>6060</v>
      </c>
      <c r="F2020" t="s">
        <v>6677</v>
      </c>
      <c r="H2020" t="s">
        <v>4414</v>
      </c>
      <c r="I2020" t="s">
        <v>6060</v>
      </c>
      <c r="K2020">
        <f t="shared" si="156"/>
        <v>0</v>
      </c>
      <c r="L2020">
        <f t="shared" si="157"/>
        <v>0</v>
      </c>
      <c r="M2020">
        <f t="shared" si="158"/>
        <v>0</v>
      </c>
      <c r="N2020">
        <f t="shared" si="159"/>
        <v>0</v>
      </c>
      <c r="O2020">
        <f t="shared" si="160"/>
        <v>0</v>
      </c>
    </row>
    <row r="2021" spans="1:15">
      <c r="A2021" t="s">
        <v>6678</v>
      </c>
      <c r="C2021" t="s">
        <v>4414</v>
      </c>
      <c r="D2021" t="s">
        <v>6060</v>
      </c>
      <c r="F2021" t="s">
        <v>6678</v>
      </c>
      <c r="H2021" t="s">
        <v>4414</v>
      </c>
      <c r="I2021" t="s">
        <v>6060</v>
      </c>
      <c r="K2021">
        <f t="shared" si="156"/>
        <v>0</v>
      </c>
      <c r="L2021">
        <f t="shared" si="157"/>
        <v>0</v>
      </c>
      <c r="M2021">
        <f t="shared" si="158"/>
        <v>0</v>
      </c>
      <c r="N2021">
        <f t="shared" si="159"/>
        <v>0</v>
      </c>
      <c r="O2021">
        <f t="shared" si="160"/>
        <v>0</v>
      </c>
    </row>
    <row r="2022" spans="1:15">
      <c r="A2022" t="s">
        <v>6679</v>
      </c>
      <c r="C2022" t="s">
        <v>4414</v>
      </c>
      <c r="D2022" t="s">
        <v>6060</v>
      </c>
      <c r="F2022" t="s">
        <v>6679</v>
      </c>
      <c r="H2022" t="s">
        <v>4414</v>
      </c>
      <c r="I2022" t="s">
        <v>6060</v>
      </c>
      <c r="K2022">
        <f t="shared" si="156"/>
        <v>0</v>
      </c>
      <c r="L2022">
        <f t="shared" si="157"/>
        <v>0</v>
      </c>
      <c r="M2022">
        <f t="shared" si="158"/>
        <v>0</v>
      </c>
      <c r="N2022">
        <f t="shared" si="159"/>
        <v>0</v>
      </c>
      <c r="O2022">
        <f t="shared" si="160"/>
        <v>0</v>
      </c>
    </row>
    <row r="2023" spans="1:15">
      <c r="A2023" t="s">
        <v>6680</v>
      </c>
      <c r="C2023" t="s">
        <v>4414</v>
      </c>
      <c r="D2023" t="s">
        <v>6060</v>
      </c>
      <c r="F2023" t="s">
        <v>6680</v>
      </c>
      <c r="H2023" t="s">
        <v>4414</v>
      </c>
      <c r="I2023" t="s">
        <v>6060</v>
      </c>
      <c r="K2023">
        <f t="shared" si="156"/>
        <v>0</v>
      </c>
      <c r="L2023">
        <f t="shared" si="157"/>
        <v>0</v>
      </c>
      <c r="M2023">
        <f t="shared" si="158"/>
        <v>0</v>
      </c>
      <c r="N2023">
        <f t="shared" si="159"/>
        <v>0</v>
      </c>
      <c r="O2023">
        <f t="shared" si="160"/>
        <v>0</v>
      </c>
    </row>
    <row r="2024" spans="1:15">
      <c r="A2024" t="s">
        <v>6681</v>
      </c>
      <c r="C2024" t="s">
        <v>4414</v>
      </c>
      <c r="D2024" t="s">
        <v>6060</v>
      </c>
      <c r="F2024" t="s">
        <v>6681</v>
      </c>
      <c r="H2024" t="s">
        <v>4414</v>
      </c>
      <c r="I2024" t="s">
        <v>6060</v>
      </c>
      <c r="K2024">
        <f t="shared" si="156"/>
        <v>0</v>
      </c>
      <c r="L2024">
        <f t="shared" si="157"/>
        <v>0</v>
      </c>
      <c r="M2024">
        <f t="shared" si="158"/>
        <v>0</v>
      </c>
      <c r="N2024">
        <f t="shared" si="159"/>
        <v>0</v>
      </c>
      <c r="O2024">
        <f t="shared" si="160"/>
        <v>0</v>
      </c>
    </row>
    <row r="2025" spans="1:15">
      <c r="A2025" t="s">
        <v>6682</v>
      </c>
      <c r="C2025" t="s">
        <v>4414</v>
      </c>
      <c r="D2025" t="s">
        <v>6060</v>
      </c>
      <c r="F2025" t="s">
        <v>6682</v>
      </c>
      <c r="H2025" t="s">
        <v>4414</v>
      </c>
      <c r="I2025" t="s">
        <v>6060</v>
      </c>
      <c r="K2025">
        <f t="shared" si="156"/>
        <v>0</v>
      </c>
      <c r="L2025">
        <f t="shared" si="157"/>
        <v>0</v>
      </c>
      <c r="M2025">
        <f t="shared" si="158"/>
        <v>0</v>
      </c>
      <c r="N2025">
        <f t="shared" si="159"/>
        <v>0</v>
      </c>
      <c r="O2025">
        <f t="shared" si="160"/>
        <v>0</v>
      </c>
    </row>
    <row r="2026" spans="1:15">
      <c r="A2026" t="s">
        <v>6683</v>
      </c>
      <c r="C2026" t="s">
        <v>4414</v>
      </c>
      <c r="D2026" t="s">
        <v>6060</v>
      </c>
      <c r="F2026" t="s">
        <v>6683</v>
      </c>
      <c r="H2026" t="s">
        <v>4414</v>
      </c>
      <c r="I2026" t="s">
        <v>6060</v>
      </c>
      <c r="K2026">
        <f t="shared" si="156"/>
        <v>0</v>
      </c>
      <c r="L2026">
        <f t="shared" si="157"/>
        <v>0</v>
      </c>
      <c r="M2026">
        <f t="shared" si="158"/>
        <v>0</v>
      </c>
      <c r="N2026">
        <f t="shared" si="159"/>
        <v>0</v>
      </c>
      <c r="O2026">
        <f t="shared" si="160"/>
        <v>0</v>
      </c>
    </row>
    <row r="2027" spans="1:15">
      <c r="A2027" t="s">
        <v>6684</v>
      </c>
      <c r="C2027" t="s">
        <v>4414</v>
      </c>
      <c r="D2027" t="s">
        <v>6060</v>
      </c>
      <c r="F2027" t="s">
        <v>6684</v>
      </c>
      <c r="H2027" t="s">
        <v>4414</v>
      </c>
      <c r="I2027" t="s">
        <v>6060</v>
      </c>
      <c r="K2027">
        <f t="shared" si="156"/>
        <v>0</v>
      </c>
      <c r="L2027">
        <f t="shared" si="157"/>
        <v>0</v>
      </c>
      <c r="M2027">
        <f t="shared" si="158"/>
        <v>0</v>
      </c>
      <c r="N2027">
        <f t="shared" si="159"/>
        <v>0</v>
      </c>
      <c r="O2027">
        <f t="shared" si="160"/>
        <v>0</v>
      </c>
    </row>
    <row r="2028" spans="1:15">
      <c r="A2028" t="s">
        <v>6685</v>
      </c>
      <c r="C2028" t="s">
        <v>4414</v>
      </c>
      <c r="D2028" t="s">
        <v>6060</v>
      </c>
      <c r="F2028" t="s">
        <v>6685</v>
      </c>
      <c r="H2028" t="s">
        <v>4414</v>
      </c>
      <c r="I2028" t="s">
        <v>6060</v>
      </c>
      <c r="K2028">
        <f t="shared" si="156"/>
        <v>0</v>
      </c>
      <c r="L2028">
        <f t="shared" si="157"/>
        <v>0</v>
      </c>
      <c r="M2028">
        <f t="shared" si="158"/>
        <v>0</v>
      </c>
      <c r="N2028">
        <f t="shared" si="159"/>
        <v>0</v>
      </c>
      <c r="O2028">
        <f t="shared" si="160"/>
        <v>0</v>
      </c>
    </row>
    <row r="2029" spans="1:15">
      <c r="A2029" t="s">
        <v>6686</v>
      </c>
      <c r="C2029" t="s">
        <v>4414</v>
      </c>
      <c r="D2029" t="s">
        <v>6060</v>
      </c>
      <c r="F2029" t="s">
        <v>6686</v>
      </c>
      <c r="H2029" t="s">
        <v>4414</v>
      </c>
      <c r="I2029" t="s">
        <v>6060</v>
      </c>
      <c r="K2029">
        <f t="shared" si="156"/>
        <v>0</v>
      </c>
      <c r="L2029">
        <f t="shared" si="157"/>
        <v>0</v>
      </c>
      <c r="M2029">
        <f t="shared" si="158"/>
        <v>0</v>
      </c>
      <c r="N2029">
        <f t="shared" si="159"/>
        <v>0</v>
      </c>
      <c r="O2029">
        <f t="shared" si="160"/>
        <v>0</v>
      </c>
    </row>
    <row r="2030" spans="1:15">
      <c r="A2030" t="s">
        <v>6688</v>
      </c>
      <c r="C2030" t="s">
        <v>4414</v>
      </c>
      <c r="D2030" t="s">
        <v>6687</v>
      </c>
      <c r="F2030" t="s">
        <v>6688</v>
      </c>
      <c r="H2030" t="s">
        <v>4414</v>
      </c>
      <c r="I2030" t="s">
        <v>6687</v>
      </c>
      <c r="K2030">
        <f t="shared" si="156"/>
        <v>0</v>
      </c>
      <c r="L2030">
        <f t="shared" si="157"/>
        <v>0</v>
      </c>
      <c r="M2030">
        <f t="shared" si="158"/>
        <v>0</v>
      </c>
      <c r="N2030">
        <f t="shared" si="159"/>
        <v>0</v>
      </c>
      <c r="O2030">
        <f t="shared" si="160"/>
        <v>0</v>
      </c>
    </row>
    <row r="2031" spans="1:15">
      <c r="A2031" t="s">
        <v>6690</v>
      </c>
      <c r="C2031" t="s">
        <v>4414</v>
      </c>
      <c r="D2031" t="s">
        <v>6689</v>
      </c>
      <c r="F2031" t="s">
        <v>6690</v>
      </c>
      <c r="H2031" t="s">
        <v>4414</v>
      </c>
      <c r="I2031" t="s">
        <v>6689</v>
      </c>
      <c r="K2031">
        <f t="shared" si="156"/>
        <v>0</v>
      </c>
      <c r="L2031">
        <f t="shared" si="157"/>
        <v>0</v>
      </c>
      <c r="M2031">
        <f t="shared" si="158"/>
        <v>0</v>
      </c>
      <c r="N2031">
        <f t="shared" si="159"/>
        <v>0</v>
      </c>
      <c r="O2031">
        <f t="shared" si="160"/>
        <v>0</v>
      </c>
    </row>
    <row r="2032" spans="1:15">
      <c r="A2032" t="s">
        <v>6691</v>
      </c>
      <c r="C2032" t="s">
        <v>4414</v>
      </c>
      <c r="D2032" t="s">
        <v>6064</v>
      </c>
      <c r="F2032" t="s">
        <v>6691</v>
      </c>
      <c r="H2032" t="s">
        <v>4414</v>
      </c>
      <c r="I2032" t="s">
        <v>6064</v>
      </c>
      <c r="K2032">
        <f t="shared" si="156"/>
        <v>0</v>
      </c>
      <c r="L2032">
        <f t="shared" si="157"/>
        <v>0</v>
      </c>
      <c r="M2032">
        <f t="shared" si="158"/>
        <v>0</v>
      </c>
      <c r="N2032">
        <f t="shared" si="159"/>
        <v>0</v>
      </c>
      <c r="O2032">
        <f t="shared" si="160"/>
        <v>0</v>
      </c>
    </row>
    <row r="2033" spans="1:15">
      <c r="A2033" t="s">
        <v>6692</v>
      </c>
      <c r="C2033" t="s">
        <v>4414</v>
      </c>
      <c r="D2033" t="s">
        <v>6064</v>
      </c>
      <c r="F2033" t="s">
        <v>6692</v>
      </c>
      <c r="H2033" t="s">
        <v>4414</v>
      </c>
      <c r="I2033" t="s">
        <v>6064</v>
      </c>
      <c r="K2033">
        <f t="shared" si="156"/>
        <v>0</v>
      </c>
      <c r="L2033">
        <f t="shared" si="157"/>
        <v>0</v>
      </c>
      <c r="M2033">
        <f t="shared" si="158"/>
        <v>0</v>
      </c>
      <c r="N2033">
        <f t="shared" si="159"/>
        <v>0</v>
      </c>
      <c r="O2033">
        <f t="shared" si="160"/>
        <v>0</v>
      </c>
    </row>
    <row r="2034" spans="1:15">
      <c r="A2034" t="s">
        <v>6693</v>
      </c>
      <c r="C2034" t="s">
        <v>4414</v>
      </c>
      <c r="D2034" t="s">
        <v>6064</v>
      </c>
      <c r="F2034" t="s">
        <v>6693</v>
      </c>
      <c r="H2034" t="s">
        <v>4414</v>
      </c>
      <c r="I2034" t="s">
        <v>6064</v>
      </c>
      <c r="K2034">
        <f t="shared" si="156"/>
        <v>0</v>
      </c>
      <c r="L2034">
        <f t="shared" si="157"/>
        <v>0</v>
      </c>
      <c r="M2034">
        <f t="shared" si="158"/>
        <v>0</v>
      </c>
      <c r="N2034">
        <f t="shared" si="159"/>
        <v>0</v>
      </c>
      <c r="O2034">
        <f t="shared" si="160"/>
        <v>0</v>
      </c>
    </row>
    <row r="2035" spans="1:15">
      <c r="A2035" t="s">
        <v>6694</v>
      </c>
      <c r="C2035" t="s">
        <v>4414</v>
      </c>
      <c r="D2035" t="s">
        <v>6064</v>
      </c>
      <c r="F2035" t="s">
        <v>6694</v>
      </c>
      <c r="H2035" t="s">
        <v>4414</v>
      </c>
      <c r="I2035" t="s">
        <v>6064</v>
      </c>
      <c r="K2035">
        <f t="shared" si="156"/>
        <v>0</v>
      </c>
      <c r="L2035">
        <f t="shared" si="157"/>
        <v>0</v>
      </c>
      <c r="M2035">
        <f t="shared" si="158"/>
        <v>0</v>
      </c>
      <c r="N2035">
        <f t="shared" si="159"/>
        <v>0</v>
      </c>
      <c r="O2035">
        <f t="shared" si="160"/>
        <v>0</v>
      </c>
    </row>
    <row r="2036" spans="1:15">
      <c r="A2036" t="s">
        <v>6695</v>
      </c>
      <c r="C2036" t="s">
        <v>4414</v>
      </c>
      <c r="D2036" t="s">
        <v>6064</v>
      </c>
      <c r="F2036" t="s">
        <v>6695</v>
      </c>
      <c r="H2036" t="s">
        <v>4414</v>
      </c>
      <c r="I2036" t="s">
        <v>6064</v>
      </c>
      <c r="K2036">
        <f t="shared" si="156"/>
        <v>0</v>
      </c>
      <c r="L2036">
        <f t="shared" si="157"/>
        <v>0</v>
      </c>
      <c r="M2036">
        <f t="shared" si="158"/>
        <v>0</v>
      </c>
      <c r="N2036">
        <f t="shared" si="159"/>
        <v>0</v>
      </c>
      <c r="O2036">
        <f t="shared" si="160"/>
        <v>0</v>
      </c>
    </row>
    <row r="2037" spans="1:15">
      <c r="A2037" t="s">
        <v>6696</v>
      </c>
      <c r="C2037" t="s">
        <v>4414</v>
      </c>
      <c r="D2037" t="s">
        <v>6064</v>
      </c>
      <c r="F2037" t="s">
        <v>6696</v>
      </c>
      <c r="H2037" t="s">
        <v>4414</v>
      </c>
      <c r="I2037" t="s">
        <v>6064</v>
      </c>
      <c r="K2037">
        <f t="shared" si="156"/>
        <v>0</v>
      </c>
      <c r="L2037">
        <f t="shared" si="157"/>
        <v>0</v>
      </c>
      <c r="M2037">
        <f t="shared" si="158"/>
        <v>0</v>
      </c>
      <c r="N2037">
        <f t="shared" si="159"/>
        <v>0</v>
      </c>
      <c r="O2037">
        <f t="shared" si="160"/>
        <v>0</v>
      </c>
    </row>
    <row r="2038" spans="1:15">
      <c r="A2038" t="s">
        <v>6697</v>
      </c>
      <c r="C2038" t="s">
        <v>4414</v>
      </c>
      <c r="D2038" t="s">
        <v>6064</v>
      </c>
      <c r="F2038" t="s">
        <v>6697</v>
      </c>
      <c r="H2038" t="s">
        <v>4414</v>
      </c>
      <c r="I2038" t="s">
        <v>6064</v>
      </c>
      <c r="K2038">
        <f t="shared" si="156"/>
        <v>0</v>
      </c>
      <c r="L2038">
        <f t="shared" si="157"/>
        <v>0</v>
      </c>
      <c r="M2038">
        <f t="shared" si="158"/>
        <v>0</v>
      </c>
      <c r="N2038">
        <f t="shared" si="159"/>
        <v>0</v>
      </c>
      <c r="O2038">
        <f t="shared" si="160"/>
        <v>0</v>
      </c>
    </row>
    <row r="2039" spans="1:15">
      <c r="A2039" t="s">
        <v>6698</v>
      </c>
      <c r="C2039" t="s">
        <v>4414</v>
      </c>
      <c r="D2039" t="s">
        <v>6064</v>
      </c>
      <c r="F2039" t="s">
        <v>6698</v>
      </c>
      <c r="H2039" t="s">
        <v>4414</v>
      </c>
      <c r="I2039" t="s">
        <v>6064</v>
      </c>
      <c r="K2039">
        <f t="shared" si="156"/>
        <v>0</v>
      </c>
      <c r="L2039">
        <f t="shared" si="157"/>
        <v>0</v>
      </c>
      <c r="M2039">
        <f t="shared" si="158"/>
        <v>0</v>
      </c>
      <c r="N2039">
        <f t="shared" si="159"/>
        <v>0</v>
      </c>
      <c r="O2039">
        <f t="shared" si="160"/>
        <v>0</v>
      </c>
    </row>
    <row r="2040" spans="1:15">
      <c r="A2040" t="s">
        <v>6699</v>
      </c>
      <c r="C2040" t="s">
        <v>4414</v>
      </c>
      <c r="D2040" t="s">
        <v>6064</v>
      </c>
      <c r="F2040" t="s">
        <v>6699</v>
      </c>
      <c r="H2040" t="s">
        <v>4414</v>
      </c>
      <c r="I2040" t="s">
        <v>6064</v>
      </c>
      <c r="K2040">
        <f t="shared" si="156"/>
        <v>0</v>
      </c>
      <c r="L2040">
        <f t="shared" si="157"/>
        <v>0</v>
      </c>
      <c r="M2040">
        <f t="shared" si="158"/>
        <v>0</v>
      </c>
      <c r="N2040">
        <f t="shared" si="159"/>
        <v>0</v>
      </c>
      <c r="O2040">
        <f t="shared" si="160"/>
        <v>0</v>
      </c>
    </row>
    <row r="2041" spans="1:15">
      <c r="A2041" t="s">
        <v>6700</v>
      </c>
      <c r="C2041" t="s">
        <v>4414</v>
      </c>
      <c r="D2041" t="s">
        <v>6064</v>
      </c>
      <c r="F2041" t="s">
        <v>6700</v>
      </c>
      <c r="H2041" t="s">
        <v>4414</v>
      </c>
      <c r="I2041" t="s">
        <v>6064</v>
      </c>
      <c r="K2041">
        <f t="shared" si="156"/>
        <v>0</v>
      </c>
      <c r="L2041">
        <f t="shared" si="157"/>
        <v>0</v>
      </c>
      <c r="M2041">
        <f t="shared" si="158"/>
        <v>0</v>
      </c>
      <c r="N2041">
        <f t="shared" si="159"/>
        <v>0</v>
      </c>
      <c r="O2041">
        <f t="shared" si="160"/>
        <v>0</v>
      </c>
    </row>
    <row r="2042" spans="1:15">
      <c r="A2042" t="s">
        <v>6701</v>
      </c>
      <c r="C2042" t="s">
        <v>4414</v>
      </c>
      <c r="D2042" t="s">
        <v>6064</v>
      </c>
      <c r="F2042" t="s">
        <v>6701</v>
      </c>
      <c r="H2042" t="s">
        <v>4414</v>
      </c>
      <c r="I2042" t="s">
        <v>6064</v>
      </c>
      <c r="K2042">
        <f t="shared" si="156"/>
        <v>0</v>
      </c>
      <c r="L2042">
        <f t="shared" si="157"/>
        <v>0</v>
      </c>
      <c r="M2042">
        <f t="shared" si="158"/>
        <v>0</v>
      </c>
      <c r="N2042">
        <f t="shared" si="159"/>
        <v>0</v>
      </c>
      <c r="O2042">
        <f t="shared" si="160"/>
        <v>0</v>
      </c>
    </row>
    <row r="2043" spans="1:15">
      <c r="A2043" t="s">
        <v>6702</v>
      </c>
      <c r="C2043" t="s">
        <v>4414</v>
      </c>
      <c r="D2043" t="s">
        <v>6064</v>
      </c>
      <c r="F2043" t="s">
        <v>6702</v>
      </c>
      <c r="H2043" t="s">
        <v>4414</v>
      </c>
      <c r="I2043" t="s">
        <v>6064</v>
      </c>
      <c r="K2043">
        <f t="shared" si="156"/>
        <v>0</v>
      </c>
      <c r="L2043">
        <f t="shared" si="157"/>
        <v>0</v>
      </c>
      <c r="M2043">
        <f t="shared" si="158"/>
        <v>0</v>
      </c>
      <c r="N2043">
        <f t="shared" si="159"/>
        <v>0</v>
      </c>
      <c r="O2043">
        <f t="shared" si="160"/>
        <v>0</v>
      </c>
    </row>
    <row r="2044" spans="1:15">
      <c r="A2044" t="s">
        <v>6703</v>
      </c>
      <c r="C2044" t="s">
        <v>4414</v>
      </c>
      <c r="D2044" t="s">
        <v>6064</v>
      </c>
      <c r="F2044" t="s">
        <v>6703</v>
      </c>
      <c r="H2044" t="s">
        <v>4414</v>
      </c>
      <c r="I2044" t="s">
        <v>6064</v>
      </c>
      <c r="K2044">
        <f t="shared" si="156"/>
        <v>0</v>
      </c>
      <c r="L2044">
        <f t="shared" si="157"/>
        <v>0</v>
      </c>
      <c r="M2044">
        <f t="shared" si="158"/>
        <v>0</v>
      </c>
      <c r="N2044">
        <f t="shared" si="159"/>
        <v>0</v>
      </c>
      <c r="O2044">
        <f t="shared" si="160"/>
        <v>0</v>
      </c>
    </row>
    <row r="2045" spans="1:15">
      <c r="A2045" t="s">
        <v>6704</v>
      </c>
      <c r="C2045" t="s">
        <v>4414</v>
      </c>
      <c r="D2045" t="s">
        <v>6064</v>
      </c>
      <c r="F2045" t="s">
        <v>6704</v>
      </c>
      <c r="H2045" t="s">
        <v>4414</v>
      </c>
      <c r="I2045" t="s">
        <v>6064</v>
      </c>
      <c r="K2045">
        <f t="shared" si="156"/>
        <v>0</v>
      </c>
      <c r="L2045">
        <f t="shared" si="157"/>
        <v>0</v>
      </c>
      <c r="M2045">
        <f t="shared" si="158"/>
        <v>0</v>
      </c>
      <c r="N2045">
        <f t="shared" si="159"/>
        <v>0</v>
      </c>
      <c r="O2045">
        <f t="shared" si="160"/>
        <v>0</v>
      </c>
    </row>
    <row r="2046" spans="1:15">
      <c r="A2046" t="s">
        <v>6706</v>
      </c>
      <c r="C2046" t="s">
        <v>4414</v>
      </c>
      <c r="D2046" t="s">
        <v>6705</v>
      </c>
      <c r="F2046" t="s">
        <v>6706</v>
      </c>
      <c r="H2046" t="s">
        <v>4414</v>
      </c>
      <c r="I2046" t="s">
        <v>6705</v>
      </c>
      <c r="K2046">
        <f t="shared" si="156"/>
        <v>0</v>
      </c>
      <c r="L2046">
        <f t="shared" si="157"/>
        <v>0</v>
      </c>
      <c r="M2046">
        <f t="shared" si="158"/>
        <v>0</v>
      </c>
      <c r="N2046">
        <f t="shared" si="159"/>
        <v>0</v>
      </c>
      <c r="O2046">
        <f t="shared" si="160"/>
        <v>0</v>
      </c>
    </row>
    <row r="2047" spans="1:15">
      <c r="A2047" t="s">
        <v>6708</v>
      </c>
      <c r="C2047" t="s">
        <v>4414</v>
      </c>
      <c r="D2047" t="s">
        <v>6707</v>
      </c>
      <c r="F2047" t="s">
        <v>6708</v>
      </c>
      <c r="H2047" t="s">
        <v>4414</v>
      </c>
      <c r="I2047" t="s">
        <v>6707</v>
      </c>
      <c r="K2047">
        <f t="shared" si="156"/>
        <v>0</v>
      </c>
      <c r="L2047">
        <f t="shared" si="157"/>
        <v>0</v>
      </c>
      <c r="M2047">
        <f t="shared" si="158"/>
        <v>0</v>
      </c>
      <c r="N2047">
        <f t="shared" si="159"/>
        <v>0</v>
      </c>
      <c r="O2047">
        <f t="shared" si="160"/>
        <v>0</v>
      </c>
    </row>
    <row r="2048" spans="1:15">
      <c r="A2048" t="s">
        <v>6709</v>
      </c>
      <c r="C2048" t="s">
        <v>4414</v>
      </c>
      <c r="D2048" t="s">
        <v>6068</v>
      </c>
      <c r="F2048" t="s">
        <v>6709</v>
      </c>
      <c r="H2048" t="s">
        <v>4414</v>
      </c>
      <c r="I2048" t="s">
        <v>6068</v>
      </c>
      <c r="K2048">
        <f t="shared" si="156"/>
        <v>0</v>
      </c>
      <c r="L2048">
        <f t="shared" si="157"/>
        <v>0</v>
      </c>
      <c r="M2048">
        <f t="shared" si="158"/>
        <v>0</v>
      </c>
      <c r="N2048">
        <f t="shared" si="159"/>
        <v>0</v>
      </c>
      <c r="O2048">
        <f t="shared" si="160"/>
        <v>0</v>
      </c>
    </row>
    <row r="2049" spans="1:15">
      <c r="A2049" t="s">
        <v>6710</v>
      </c>
      <c r="C2049" t="s">
        <v>4414</v>
      </c>
      <c r="D2049" t="s">
        <v>6068</v>
      </c>
      <c r="F2049" t="s">
        <v>6710</v>
      </c>
      <c r="H2049" t="s">
        <v>4414</v>
      </c>
      <c r="I2049" t="s">
        <v>6068</v>
      </c>
      <c r="K2049">
        <f t="shared" si="156"/>
        <v>0</v>
      </c>
      <c r="L2049">
        <f t="shared" si="157"/>
        <v>0</v>
      </c>
      <c r="M2049">
        <f t="shared" si="158"/>
        <v>0</v>
      </c>
      <c r="N2049">
        <f t="shared" si="159"/>
        <v>0</v>
      </c>
      <c r="O2049">
        <f t="shared" si="160"/>
        <v>0</v>
      </c>
    </row>
    <row r="2050" spans="1:15">
      <c r="A2050" t="s">
        <v>6711</v>
      </c>
      <c r="C2050" t="s">
        <v>4414</v>
      </c>
      <c r="D2050" t="s">
        <v>6068</v>
      </c>
      <c r="F2050" t="s">
        <v>6711</v>
      </c>
      <c r="H2050" t="s">
        <v>4414</v>
      </c>
      <c r="I2050" t="s">
        <v>6068</v>
      </c>
      <c r="K2050">
        <f t="shared" ref="K2050:K2113" si="161">IF(A2050&lt;&gt;F2050,1,0)</f>
        <v>0</v>
      </c>
      <c r="L2050">
        <f t="shared" ref="L2050:L2113" si="162">IF(B2050&lt;&gt;G2050,1,0)</f>
        <v>0</v>
      </c>
      <c r="M2050">
        <f t="shared" ref="M2050:M2113" si="163">IF(C2050&lt;&gt;H2050,1,0)</f>
        <v>0</v>
      </c>
      <c r="N2050">
        <f t="shared" ref="N2050:N2113" si="164">IF(D2050&lt;&gt;I2050,1,0)</f>
        <v>0</v>
      </c>
      <c r="O2050">
        <f t="shared" ref="O2050:O2113" si="165">IF(E2050&lt;&gt;J2050,1,0)</f>
        <v>0</v>
      </c>
    </row>
    <row r="2051" spans="1:15">
      <c r="A2051" t="s">
        <v>6712</v>
      </c>
      <c r="C2051" t="s">
        <v>4414</v>
      </c>
      <c r="D2051" t="s">
        <v>6068</v>
      </c>
      <c r="F2051" t="s">
        <v>6712</v>
      </c>
      <c r="H2051" t="s">
        <v>4414</v>
      </c>
      <c r="I2051" t="s">
        <v>6068</v>
      </c>
      <c r="K2051">
        <f t="shared" si="161"/>
        <v>0</v>
      </c>
      <c r="L2051">
        <f t="shared" si="162"/>
        <v>0</v>
      </c>
      <c r="M2051">
        <f t="shared" si="163"/>
        <v>0</v>
      </c>
      <c r="N2051">
        <f t="shared" si="164"/>
        <v>0</v>
      </c>
      <c r="O2051">
        <f t="shared" si="165"/>
        <v>0</v>
      </c>
    </row>
    <row r="2052" spans="1:15">
      <c r="A2052" t="s">
        <v>6713</v>
      </c>
      <c r="C2052" t="s">
        <v>4414</v>
      </c>
      <c r="D2052" t="s">
        <v>6068</v>
      </c>
      <c r="F2052" t="s">
        <v>6713</v>
      </c>
      <c r="H2052" t="s">
        <v>4414</v>
      </c>
      <c r="I2052" t="s">
        <v>6068</v>
      </c>
      <c r="K2052">
        <f t="shared" si="161"/>
        <v>0</v>
      </c>
      <c r="L2052">
        <f t="shared" si="162"/>
        <v>0</v>
      </c>
      <c r="M2052">
        <f t="shared" si="163"/>
        <v>0</v>
      </c>
      <c r="N2052">
        <f t="shared" si="164"/>
        <v>0</v>
      </c>
      <c r="O2052">
        <f t="shared" si="165"/>
        <v>0</v>
      </c>
    </row>
    <row r="2053" spans="1:15">
      <c r="A2053" t="s">
        <v>6714</v>
      </c>
      <c r="C2053" t="s">
        <v>4414</v>
      </c>
      <c r="D2053" t="s">
        <v>6068</v>
      </c>
      <c r="F2053" t="s">
        <v>6714</v>
      </c>
      <c r="H2053" t="s">
        <v>4414</v>
      </c>
      <c r="I2053" t="s">
        <v>6068</v>
      </c>
      <c r="K2053">
        <f t="shared" si="161"/>
        <v>0</v>
      </c>
      <c r="L2053">
        <f t="shared" si="162"/>
        <v>0</v>
      </c>
      <c r="M2053">
        <f t="shared" si="163"/>
        <v>0</v>
      </c>
      <c r="N2053">
        <f t="shared" si="164"/>
        <v>0</v>
      </c>
      <c r="O2053">
        <f t="shared" si="165"/>
        <v>0</v>
      </c>
    </row>
    <row r="2054" spans="1:15">
      <c r="A2054" t="s">
        <v>6715</v>
      </c>
      <c r="C2054" t="s">
        <v>4414</v>
      </c>
      <c r="D2054" t="s">
        <v>6068</v>
      </c>
      <c r="F2054" t="s">
        <v>6715</v>
      </c>
      <c r="H2054" t="s">
        <v>4414</v>
      </c>
      <c r="I2054" t="s">
        <v>6068</v>
      </c>
      <c r="K2054">
        <f t="shared" si="161"/>
        <v>0</v>
      </c>
      <c r="L2054">
        <f t="shared" si="162"/>
        <v>0</v>
      </c>
      <c r="M2054">
        <f t="shared" si="163"/>
        <v>0</v>
      </c>
      <c r="N2054">
        <f t="shared" si="164"/>
        <v>0</v>
      </c>
      <c r="O2054">
        <f t="shared" si="165"/>
        <v>0</v>
      </c>
    </row>
    <row r="2055" spans="1:15">
      <c r="A2055" t="s">
        <v>6716</v>
      </c>
      <c r="C2055" t="s">
        <v>4414</v>
      </c>
      <c r="D2055" t="s">
        <v>6068</v>
      </c>
      <c r="F2055" t="s">
        <v>6716</v>
      </c>
      <c r="H2055" t="s">
        <v>4414</v>
      </c>
      <c r="I2055" t="s">
        <v>6068</v>
      </c>
      <c r="K2055">
        <f t="shared" si="161"/>
        <v>0</v>
      </c>
      <c r="L2055">
        <f t="shared" si="162"/>
        <v>0</v>
      </c>
      <c r="M2055">
        <f t="shared" si="163"/>
        <v>0</v>
      </c>
      <c r="N2055">
        <f t="shared" si="164"/>
        <v>0</v>
      </c>
      <c r="O2055">
        <f t="shared" si="165"/>
        <v>0</v>
      </c>
    </row>
    <row r="2056" spans="1:15">
      <c r="A2056" t="s">
        <v>6717</v>
      </c>
      <c r="C2056" t="s">
        <v>4414</v>
      </c>
      <c r="D2056" t="s">
        <v>6068</v>
      </c>
      <c r="F2056" t="s">
        <v>6717</v>
      </c>
      <c r="H2056" t="s">
        <v>4414</v>
      </c>
      <c r="I2056" t="s">
        <v>6068</v>
      </c>
      <c r="K2056">
        <f t="shared" si="161"/>
        <v>0</v>
      </c>
      <c r="L2056">
        <f t="shared" si="162"/>
        <v>0</v>
      </c>
      <c r="M2056">
        <f t="shared" si="163"/>
        <v>0</v>
      </c>
      <c r="N2056">
        <f t="shared" si="164"/>
        <v>0</v>
      </c>
      <c r="O2056">
        <f t="shared" si="165"/>
        <v>0</v>
      </c>
    </row>
    <row r="2057" spans="1:15">
      <c r="A2057" t="s">
        <v>6718</v>
      </c>
      <c r="C2057" t="s">
        <v>4414</v>
      </c>
      <c r="D2057" t="s">
        <v>6068</v>
      </c>
      <c r="F2057" t="s">
        <v>6718</v>
      </c>
      <c r="H2057" t="s">
        <v>4414</v>
      </c>
      <c r="I2057" t="s">
        <v>6068</v>
      </c>
      <c r="K2057">
        <f t="shared" si="161"/>
        <v>0</v>
      </c>
      <c r="L2057">
        <f t="shared" si="162"/>
        <v>0</v>
      </c>
      <c r="M2057">
        <f t="shared" si="163"/>
        <v>0</v>
      </c>
      <c r="N2057">
        <f t="shared" si="164"/>
        <v>0</v>
      </c>
      <c r="O2057">
        <f t="shared" si="165"/>
        <v>0</v>
      </c>
    </row>
    <row r="2058" spans="1:15">
      <c r="A2058" t="s">
        <v>6719</v>
      </c>
      <c r="C2058" t="s">
        <v>4414</v>
      </c>
      <c r="D2058" t="s">
        <v>6068</v>
      </c>
      <c r="F2058" t="s">
        <v>6719</v>
      </c>
      <c r="H2058" t="s">
        <v>4414</v>
      </c>
      <c r="I2058" t="s">
        <v>6068</v>
      </c>
      <c r="K2058">
        <f t="shared" si="161"/>
        <v>0</v>
      </c>
      <c r="L2058">
        <f t="shared" si="162"/>
        <v>0</v>
      </c>
      <c r="M2058">
        <f t="shared" si="163"/>
        <v>0</v>
      </c>
      <c r="N2058">
        <f t="shared" si="164"/>
        <v>0</v>
      </c>
      <c r="O2058">
        <f t="shared" si="165"/>
        <v>0</v>
      </c>
    </row>
    <row r="2059" spans="1:15">
      <c r="A2059" t="s">
        <v>6720</v>
      </c>
      <c r="C2059" t="s">
        <v>4414</v>
      </c>
      <c r="D2059" t="s">
        <v>6068</v>
      </c>
      <c r="F2059" t="s">
        <v>6720</v>
      </c>
      <c r="H2059" t="s">
        <v>4414</v>
      </c>
      <c r="I2059" t="s">
        <v>6068</v>
      </c>
      <c r="K2059">
        <f t="shared" si="161"/>
        <v>0</v>
      </c>
      <c r="L2059">
        <f t="shared" si="162"/>
        <v>0</v>
      </c>
      <c r="M2059">
        <f t="shared" si="163"/>
        <v>0</v>
      </c>
      <c r="N2059">
        <f t="shared" si="164"/>
        <v>0</v>
      </c>
      <c r="O2059">
        <f t="shared" si="165"/>
        <v>0</v>
      </c>
    </row>
    <row r="2060" spans="1:15">
      <c r="A2060" t="s">
        <v>6721</v>
      </c>
      <c r="C2060" t="s">
        <v>4414</v>
      </c>
      <c r="D2060" t="s">
        <v>6068</v>
      </c>
      <c r="F2060" t="s">
        <v>6721</v>
      </c>
      <c r="H2060" t="s">
        <v>4414</v>
      </c>
      <c r="I2060" t="s">
        <v>6068</v>
      </c>
      <c r="K2060">
        <f t="shared" si="161"/>
        <v>0</v>
      </c>
      <c r="L2060">
        <f t="shared" si="162"/>
        <v>0</v>
      </c>
      <c r="M2060">
        <f t="shared" si="163"/>
        <v>0</v>
      </c>
      <c r="N2060">
        <f t="shared" si="164"/>
        <v>0</v>
      </c>
      <c r="O2060">
        <f t="shared" si="165"/>
        <v>0</v>
      </c>
    </row>
    <row r="2061" spans="1:15">
      <c r="A2061" t="s">
        <v>6722</v>
      </c>
      <c r="C2061" t="s">
        <v>4414</v>
      </c>
      <c r="D2061" t="s">
        <v>6068</v>
      </c>
      <c r="F2061" t="s">
        <v>6722</v>
      </c>
      <c r="H2061" t="s">
        <v>4414</v>
      </c>
      <c r="I2061" t="s">
        <v>6068</v>
      </c>
      <c r="K2061">
        <f t="shared" si="161"/>
        <v>0</v>
      </c>
      <c r="L2061">
        <f t="shared" si="162"/>
        <v>0</v>
      </c>
      <c r="M2061">
        <f t="shared" si="163"/>
        <v>0</v>
      </c>
      <c r="N2061">
        <f t="shared" si="164"/>
        <v>0</v>
      </c>
      <c r="O2061">
        <f t="shared" si="165"/>
        <v>0</v>
      </c>
    </row>
    <row r="2062" spans="1:15">
      <c r="A2062" t="s">
        <v>6724</v>
      </c>
      <c r="C2062" t="s">
        <v>4414</v>
      </c>
      <c r="D2062" t="s">
        <v>6723</v>
      </c>
      <c r="F2062" t="s">
        <v>6724</v>
      </c>
      <c r="H2062" t="s">
        <v>4414</v>
      </c>
      <c r="I2062" t="s">
        <v>6723</v>
      </c>
      <c r="K2062">
        <f t="shared" si="161"/>
        <v>0</v>
      </c>
      <c r="L2062">
        <f t="shared" si="162"/>
        <v>0</v>
      </c>
      <c r="M2062">
        <f t="shared" si="163"/>
        <v>0</v>
      </c>
      <c r="N2062">
        <f t="shared" si="164"/>
        <v>0</v>
      </c>
      <c r="O2062">
        <f t="shared" si="165"/>
        <v>0</v>
      </c>
    </row>
    <row r="2063" spans="1:15">
      <c r="A2063" t="s">
        <v>6726</v>
      </c>
      <c r="C2063" t="s">
        <v>4414</v>
      </c>
      <c r="D2063" t="s">
        <v>6725</v>
      </c>
      <c r="F2063" t="s">
        <v>6726</v>
      </c>
      <c r="H2063" t="s">
        <v>4414</v>
      </c>
      <c r="I2063" t="s">
        <v>6725</v>
      </c>
      <c r="K2063">
        <f t="shared" si="161"/>
        <v>0</v>
      </c>
      <c r="L2063">
        <f t="shared" si="162"/>
        <v>0</v>
      </c>
      <c r="M2063">
        <f t="shared" si="163"/>
        <v>0</v>
      </c>
      <c r="N2063">
        <f t="shared" si="164"/>
        <v>0</v>
      </c>
      <c r="O2063">
        <f t="shared" si="165"/>
        <v>0</v>
      </c>
    </row>
    <row r="2064" spans="1:15">
      <c r="A2064" t="s">
        <v>6727</v>
      </c>
      <c r="C2064" t="s">
        <v>4414</v>
      </c>
      <c r="D2064" t="s">
        <v>6072</v>
      </c>
      <c r="F2064" t="s">
        <v>6727</v>
      </c>
      <c r="H2064" t="s">
        <v>4414</v>
      </c>
      <c r="I2064" t="s">
        <v>6072</v>
      </c>
      <c r="K2064">
        <f t="shared" si="161"/>
        <v>0</v>
      </c>
      <c r="L2064">
        <f t="shared" si="162"/>
        <v>0</v>
      </c>
      <c r="M2064">
        <f t="shared" si="163"/>
        <v>0</v>
      </c>
      <c r="N2064">
        <f t="shared" si="164"/>
        <v>0</v>
      </c>
      <c r="O2064">
        <f t="shared" si="165"/>
        <v>0</v>
      </c>
    </row>
    <row r="2065" spans="1:15">
      <c r="A2065" t="s">
        <v>6728</v>
      </c>
      <c r="C2065" t="s">
        <v>4414</v>
      </c>
      <c r="D2065" t="s">
        <v>6072</v>
      </c>
      <c r="F2065" t="s">
        <v>6728</v>
      </c>
      <c r="H2065" t="s">
        <v>4414</v>
      </c>
      <c r="I2065" t="s">
        <v>6072</v>
      </c>
      <c r="K2065">
        <f t="shared" si="161"/>
        <v>0</v>
      </c>
      <c r="L2065">
        <f t="shared" si="162"/>
        <v>0</v>
      </c>
      <c r="M2065">
        <f t="shared" si="163"/>
        <v>0</v>
      </c>
      <c r="N2065">
        <f t="shared" si="164"/>
        <v>0</v>
      </c>
      <c r="O2065">
        <f t="shared" si="165"/>
        <v>0</v>
      </c>
    </row>
    <row r="2066" spans="1:15">
      <c r="A2066" t="s">
        <v>6729</v>
      </c>
      <c r="C2066" t="s">
        <v>4414</v>
      </c>
      <c r="D2066" t="s">
        <v>6072</v>
      </c>
      <c r="F2066" t="s">
        <v>6729</v>
      </c>
      <c r="H2066" t="s">
        <v>4414</v>
      </c>
      <c r="I2066" t="s">
        <v>6072</v>
      </c>
      <c r="K2066">
        <f t="shared" si="161"/>
        <v>0</v>
      </c>
      <c r="L2066">
        <f t="shared" si="162"/>
        <v>0</v>
      </c>
      <c r="M2066">
        <f t="shared" si="163"/>
        <v>0</v>
      </c>
      <c r="N2066">
        <f t="shared" si="164"/>
        <v>0</v>
      </c>
      <c r="O2066">
        <f t="shared" si="165"/>
        <v>0</v>
      </c>
    </row>
    <row r="2067" spans="1:15">
      <c r="A2067" t="s">
        <v>6730</v>
      </c>
      <c r="C2067" t="s">
        <v>4414</v>
      </c>
      <c r="D2067" t="s">
        <v>6072</v>
      </c>
      <c r="F2067" t="s">
        <v>6730</v>
      </c>
      <c r="H2067" t="s">
        <v>4414</v>
      </c>
      <c r="I2067" t="s">
        <v>6072</v>
      </c>
      <c r="K2067">
        <f t="shared" si="161"/>
        <v>0</v>
      </c>
      <c r="L2067">
        <f t="shared" si="162"/>
        <v>0</v>
      </c>
      <c r="M2067">
        <f t="shared" si="163"/>
        <v>0</v>
      </c>
      <c r="N2067">
        <f t="shared" si="164"/>
        <v>0</v>
      </c>
      <c r="O2067">
        <f t="shared" si="165"/>
        <v>0</v>
      </c>
    </row>
    <row r="2068" spans="1:15">
      <c r="A2068" t="s">
        <v>6731</v>
      </c>
      <c r="C2068" t="s">
        <v>4414</v>
      </c>
      <c r="D2068" t="s">
        <v>6072</v>
      </c>
      <c r="F2068" t="s">
        <v>6731</v>
      </c>
      <c r="H2068" t="s">
        <v>4414</v>
      </c>
      <c r="I2068" t="s">
        <v>6072</v>
      </c>
      <c r="K2068">
        <f t="shared" si="161"/>
        <v>0</v>
      </c>
      <c r="L2068">
        <f t="shared" si="162"/>
        <v>0</v>
      </c>
      <c r="M2068">
        <f t="shared" si="163"/>
        <v>0</v>
      </c>
      <c r="N2068">
        <f t="shared" si="164"/>
        <v>0</v>
      </c>
      <c r="O2068">
        <f t="shared" si="165"/>
        <v>0</v>
      </c>
    </row>
    <row r="2069" spans="1:15">
      <c r="A2069" t="s">
        <v>6732</v>
      </c>
      <c r="C2069" t="s">
        <v>4414</v>
      </c>
      <c r="D2069" t="s">
        <v>6072</v>
      </c>
      <c r="F2069" t="s">
        <v>6732</v>
      </c>
      <c r="H2069" t="s">
        <v>4414</v>
      </c>
      <c r="I2069" t="s">
        <v>6072</v>
      </c>
      <c r="K2069">
        <f t="shared" si="161"/>
        <v>0</v>
      </c>
      <c r="L2069">
        <f t="shared" si="162"/>
        <v>0</v>
      </c>
      <c r="M2069">
        <f t="shared" si="163"/>
        <v>0</v>
      </c>
      <c r="N2069">
        <f t="shared" si="164"/>
        <v>0</v>
      </c>
      <c r="O2069">
        <f t="shared" si="165"/>
        <v>0</v>
      </c>
    </row>
    <row r="2070" spans="1:15">
      <c r="A2070" t="s">
        <v>6733</v>
      </c>
      <c r="C2070" t="s">
        <v>4414</v>
      </c>
      <c r="D2070" t="s">
        <v>6072</v>
      </c>
      <c r="F2070" t="s">
        <v>6733</v>
      </c>
      <c r="H2070" t="s">
        <v>4414</v>
      </c>
      <c r="I2070" t="s">
        <v>6072</v>
      </c>
      <c r="K2070">
        <f t="shared" si="161"/>
        <v>0</v>
      </c>
      <c r="L2070">
        <f t="shared" si="162"/>
        <v>0</v>
      </c>
      <c r="M2070">
        <f t="shared" si="163"/>
        <v>0</v>
      </c>
      <c r="N2070">
        <f t="shared" si="164"/>
        <v>0</v>
      </c>
      <c r="O2070">
        <f t="shared" si="165"/>
        <v>0</v>
      </c>
    </row>
    <row r="2071" spans="1:15">
      <c r="A2071" t="s">
        <v>6734</v>
      </c>
      <c r="C2071" t="s">
        <v>4414</v>
      </c>
      <c r="D2071" t="s">
        <v>6072</v>
      </c>
      <c r="F2071" t="s">
        <v>6734</v>
      </c>
      <c r="H2071" t="s">
        <v>4414</v>
      </c>
      <c r="I2071" t="s">
        <v>6072</v>
      </c>
      <c r="K2071">
        <f t="shared" si="161"/>
        <v>0</v>
      </c>
      <c r="L2071">
        <f t="shared" si="162"/>
        <v>0</v>
      </c>
      <c r="M2071">
        <f t="shared" si="163"/>
        <v>0</v>
      </c>
      <c r="N2071">
        <f t="shared" si="164"/>
        <v>0</v>
      </c>
      <c r="O2071">
        <f t="shared" si="165"/>
        <v>0</v>
      </c>
    </row>
    <row r="2072" spans="1:15">
      <c r="A2072" t="s">
        <v>6735</v>
      </c>
      <c r="C2072" t="s">
        <v>4414</v>
      </c>
      <c r="D2072" t="s">
        <v>6072</v>
      </c>
      <c r="F2072" t="s">
        <v>6735</v>
      </c>
      <c r="H2072" t="s">
        <v>4414</v>
      </c>
      <c r="I2072" t="s">
        <v>6072</v>
      </c>
      <c r="K2072">
        <f t="shared" si="161"/>
        <v>0</v>
      </c>
      <c r="L2072">
        <f t="shared" si="162"/>
        <v>0</v>
      </c>
      <c r="M2072">
        <f t="shared" si="163"/>
        <v>0</v>
      </c>
      <c r="N2072">
        <f t="shared" si="164"/>
        <v>0</v>
      </c>
      <c r="O2072">
        <f t="shared" si="165"/>
        <v>0</v>
      </c>
    </row>
    <row r="2073" spans="1:15">
      <c r="A2073" t="s">
        <v>6736</v>
      </c>
      <c r="C2073" t="s">
        <v>4414</v>
      </c>
      <c r="D2073" t="s">
        <v>6072</v>
      </c>
      <c r="F2073" t="s">
        <v>6736</v>
      </c>
      <c r="H2073" t="s">
        <v>4414</v>
      </c>
      <c r="I2073" t="s">
        <v>6072</v>
      </c>
      <c r="K2073">
        <f t="shared" si="161"/>
        <v>0</v>
      </c>
      <c r="L2073">
        <f t="shared" si="162"/>
        <v>0</v>
      </c>
      <c r="M2073">
        <f t="shared" si="163"/>
        <v>0</v>
      </c>
      <c r="N2073">
        <f t="shared" si="164"/>
        <v>0</v>
      </c>
      <c r="O2073">
        <f t="shared" si="165"/>
        <v>0</v>
      </c>
    </row>
    <row r="2074" spans="1:15">
      <c r="A2074" t="s">
        <v>6737</v>
      </c>
      <c r="C2074" t="s">
        <v>4414</v>
      </c>
      <c r="D2074" t="s">
        <v>6072</v>
      </c>
      <c r="F2074" t="s">
        <v>6737</v>
      </c>
      <c r="H2074" t="s">
        <v>4414</v>
      </c>
      <c r="I2074" t="s">
        <v>6072</v>
      </c>
      <c r="K2074">
        <f t="shared" si="161"/>
        <v>0</v>
      </c>
      <c r="L2074">
        <f t="shared" si="162"/>
        <v>0</v>
      </c>
      <c r="M2074">
        <f t="shared" si="163"/>
        <v>0</v>
      </c>
      <c r="N2074">
        <f t="shared" si="164"/>
        <v>0</v>
      </c>
      <c r="O2074">
        <f t="shared" si="165"/>
        <v>0</v>
      </c>
    </row>
    <row r="2075" spans="1:15">
      <c r="A2075" t="s">
        <v>6738</v>
      </c>
      <c r="C2075" t="s">
        <v>4414</v>
      </c>
      <c r="D2075" t="s">
        <v>6072</v>
      </c>
      <c r="F2075" t="s">
        <v>6738</v>
      </c>
      <c r="H2075" t="s">
        <v>4414</v>
      </c>
      <c r="I2075" t="s">
        <v>6072</v>
      </c>
      <c r="K2075">
        <f t="shared" si="161"/>
        <v>0</v>
      </c>
      <c r="L2075">
        <f t="shared" si="162"/>
        <v>0</v>
      </c>
      <c r="M2075">
        <f t="shared" si="163"/>
        <v>0</v>
      </c>
      <c r="N2075">
        <f t="shared" si="164"/>
        <v>0</v>
      </c>
      <c r="O2075">
        <f t="shared" si="165"/>
        <v>0</v>
      </c>
    </row>
    <row r="2076" spans="1:15">
      <c r="A2076" t="s">
        <v>6739</v>
      </c>
      <c r="C2076" t="s">
        <v>4414</v>
      </c>
      <c r="D2076" t="s">
        <v>6072</v>
      </c>
      <c r="F2076" t="s">
        <v>6739</v>
      </c>
      <c r="H2076" t="s">
        <v>4414</v>
      </c>
      <c r="I2076" t="s">
        <v>6072</v>
      </c>
      <c r="K2076">
        <f t="shared" si="161"/>
        <v>0</v>
      </c>
      <c r="L2076">
        <f t="shared" si="162"/>
        <v>0</v>
      </c>
      <c r="M2076">
        <f t="shared" si="163"/>
        <v>0</v>
      </c>
      <c r="N2076">
        <f t="shared" si="164"/>
        <v>0</v>
      </c>
      <c r="O2076">
        <f t="shared" si="165"/>
        <v>0</v>
      </c>
    </row>
    <row r="2077" spans="1:15">
      <c r="A2077" t="s">
        <v>6740</v>
      </c>
      <c r="C2077" t="s">
        <v>4414</v>
      </c>
      <c r="D2077" t="s">
        <v>6072</v>
      </c>
      <c r="F2077" t="s">
        <v>6740</v>
      </c>
      <c r="H2077" t="s">
        <v>4414</v>
      </c>
      <c r="I2077" t="s">
        <v>6072</v>
      </c>
      <c r="K2077">
        <f t="shared" si="161"/>
        <v>0</v>
      </c>
      <c r="L2077">
        <f t="shared" si="162"/>
        <v>0</v>
      </c>
      <c r="M2077">
        <f t="shared" si="163"/>
        <v>0</v>
      </c>
      <c r="N2077">
        <f t="shared" si="164"/>
        <v>0</v>
      </c>
      <c r="O2077">
        <f t="shared" si="165"/>
        <v>0</v>
      </c>
    </row>
    <row r="2078" spans="1:15">
      <c r="A2078" t="s">
        <v>566</v>
      </c>
      <c r="B2078" t="s">
        <v>6741</v>
      </c>
      <c r="C2078" t="s">
        <v>4414</v>
      </c>
      <c r="D2078" t="s">
        <v>6742</v>
      </c>
      <c r="F2078" t="s">
        <v>566</v>
      </c>
      <c r="G2078" t="s">
        <v>6741</v>
      </c>
      <c r="H2078" t="s">
        <v>4414</v>
      </c>
      <c r="I2078" t="s">
        <v>6742</v>
      </c>
      <c r="K2078">
        <f t="shared" si="161"/>
        <v>0</v>
      </c>
      <c r="L2078">
        <f t="shared" si="162"/>
        <v>0</v>
      </c>
      <c r="M2078">
        <f t="shared" si="163"/>
        <v>0</v>
      </c>
      <c r="N2078">
        <f t="shared" si="164"/>
        <v>0</v>
      </c>
      <c r="O2078">
        <f t="shared" si="165"/>
        <v>0</v>
      </c>
    </row>
    <row r="2079" spans="1:15">
      <c r="A2079" t="s">
        <v>567</v>
      </c>
      <c r="B2079" t="s">
        <v>6743</v>
      </c>
      <c r="C2079" t="s">
        <v>4414</v>
      </c>
      <c r="D2079" t="s">
        <v>6745</v>
      </c>
      <c r="F2079" t="s">
        <v>567</v>
      </c>
      <c r="G2079" t="s">
        <v>6743</v>
      </c>
      <c r="H2079" t="s">
        <v>4414</v>
      </c>
      <c r="I2079" t="s">
        <v>6745</v>
      </c>
      <c r="K2079">
        <f t="shared" si="161"/>
        <v>0</v>
      </c>
      <c r="L2079">
        <f t="shared" si="162"/>
        <v>0</v>
      </c>
      <c r="M2079">
        <f t="shared" si="163"/>
        <v>0</v>
      </c>
      <c r="N2079">
        <f t="shared" si="164"/>
        <v>0</v>
      </c>
      <c r="O2079">
        <f t="shared" si="165"/>
        <v>0</v>
      </c>
    </row>
    <row r="2080" spans="1:15">
      <c r="A2080" t="s">
        <v>568</v>
      </c>
      <c r="B2080" t="s">
        <v>7027</v>
      </c>
      <c r="C2080" t="s">
        <v>4414</v>
      </c>
      <c r="D2080" t="s">
        <v>6747</v>
      </c>
      <c r="F2080" t="s">
        <v>568</v>
      </c>
      <c r="G2080" t="s">
        <v>7027</v>
      </c>
      <c r="H2080" t="s">
        <v>4414</v>
      </c>
      <c r="I2080" t="s">
        <v>6747</v>
      </c>
      <c r="K2080">
        <f t="shared" si="161"/>
        <v>0</v>
      </c>
      <c r="L2080">
        <f t="shared" si="162"/>
        <v>0</v>
      </c>
      <c r="M2080">
        <f t="shared" si="163"/>
        <v>0</v>
      </c>
      <c r="N2080">
        <f t="shared" si="164"/>
        <v>0</v>
      </c>
      <c r="O2080">
        <f t="shared" si="165"/>
        <v>0</v>
      </c>
    </row>
    <row r="2081" spans="1:15">
      <c r="A2081" t="s">
        <v>569</v>
      </c>
      <c r="B2081" t="s">
        <v>6748</v>
      </c>
      <c r="C2081" t="s">
        <v>4414</v>
      </c>
      <c r="D2081" t="s">
        <v>6749</v>
      </c>
      <c r="F2081" t="s">
        <v>569</v>
      </c>
      <c r="G2081" t="s">
        <v>6748</v>
      </c>
      <c r="H2081" t="s">
        <v>4414</v>
      </c>
      <c r="I2081" t="s">
        <v>6749</v>
      </c>
      <c r="K2081">
        <f t="shared" si="161"/>
        <v>0</v>
      </c>
      <c r="L2081">
        <f t="shared" si="162"/>
        <v>0</v>
      </c>
      <c r="M2081">
        <f t="shared" si="163"/>
        <v>0</v>
      </c>
      <c r="N2081">
        <f t="shared" si="164"/>
        <v>0</v>
      </c>
      <c r="O2081">
        <f t="shared" si="165"/>
        <v>0</v>
      </c>
    </row>
    <row r="2082" spans="1:15">
      <c r="A2082" t="s">
        <v>570</v>
      </c>
      <c r="B2082" t="s">
        <v>6750</v>
      </c>
      <c r="C2082" t="s">
        <v>4414</v>
      </c>
      <c r="D2082" t="s">
        <v>6751</v>
      </c>
      <c r="F2082" t="s">
        <v>570</v>
      </c>
      <c r="G2082" t="s">
        <v>6750</v>
      </c>
      <c r="H2082" t="s">
        <v>4414</v>
      </c>
      <c r="I2082" t="s">
        <v>6751</v>
      </c>
      <c r="K2082">
        <f t="shared" si="161"/>
        <v>0</v>
      </c>
      <c r="L2082">
        <f t="shared" si="162"/>
        <v>0</v>
      </c>
      <c r="M2082">
        <f t="shared" si="163"/>
        <v>0</v>
      </c>
      <c r="N2082">
        <f t="shared" si="164"/>
        <v>0</v>
      </c>
      <c r="O2082">
        <f t="shared" si="165"/>
        <v>0</v>
      </c>
    </row>
    <row r="2083" spans="1:15">
      <c r="A2083" t="s">
        <v>571</v>
      </c>
      <c r="B2083" t="s">
        <v>6752</v>
      </c>
      <c r="C2083" t="s">
        <v>4414</v>
      </c>
      <c r="D2083" t="s">
        <v>6753</v>
      </c>
      <c r="F2083" t="s">
        <v>571</v>
      </c>
      <c r="G2083" t="s">
        <v>6752</v>
      </c>
      <c r="H2083" t="s">
        <v>4414</v>
      </c>
      <c r="I2083" t="s">
        <v>6753</v>
      </c>
      <c r="K2083">
        <f t="shared" si="161"/>
        <v>0</v>
      </c>
      <c r="L2083">
        <f t="shared" si="162"/>
        <v>0</v>
      </c>
      <c r="M2083">
        <f t="shared" si="163"/>
        <v>0</v>
      </c>
      <c r="N2083">
        <f t="shared" si="164"/>
        <v>0</v>
      </c>
      <c r="O2083">
        <f t="shared" si="165"/>
        <v>0</v>
      </c>
    </row>
    <row r="2084" spans="1:15">
      <c r="A2084" t="s">
        <v>572</v>
      </c>
      <c r="B2084" t="s">
        <v>6754</v>
      </c>
      <c r="C2084" t="s">
        <v>4414</v>
      </c>
      <c r="D2084" t="s">
        <v>6755</v>
      </c>
      <c r="F2084" t="s">
        <v>572</v>
      </c>
      <c r="G2084" t="s">
        <v>6754</v>
      </c>
      <c r="H2084" t="s">
        <v>4414</v>
      </c>
      <c r="I2084" t="s">
        <v>6755</v>
      </c>
      <c r="K2084">
        <f t="shared" si="161"/>
        <v>0</v>
      </c>
      <c r="L2084">
        <f t="shared" si="162"/>
        <v>0</v>
      </c>
      <c r="M2084">
        <f t="shared" si="163"/>
        <v>0</v>
      </c>
      <c r="N2084">
        <f t="shared" si="164"/>
        <v>0</v>
      </c>
      <c r="O2084">
        <f t="shared" si="165"/>
        <v>0</v>
      </c>
    </row>
    <row r="2085" spans="1:15">
      <c r="A2085" t="s">
        <v>573</v>
      </c>
      <c r="B2085" t="s">
        <v>7028</v>
      </c>
      <c r="C2085" t="s">
        <v>4414</v>
      </c>
      <c r="F2085" t="s">
        <v>573</v>
      </c>
      <c r="G2085" t="s">
        <v>7028</v>
      </c>
      <c r="H2085" t="s">
        <v>4414</v>
      </c>
      <c r="K2085">
        <f t="shared" si="161"/>
        <v>0</v>
      </c>
      <c r="L2085">
        <f t="shared" si="162"/>
        <v>0</v>
      </c>
      <c r="M2085">
        <f t="shared" si="163"/>
        <v>0</v>
      </c>
      <c r="N2085">
        <f t="shared" si="164"/>
        <v>0</v>
      </c>
      <c r="O2085">
        <f t="shared" si="165"/>
        <v>0</v>
      </c>
    </row>
    <row r="2086" spans="1:15">
      <c r="A2086" t="s">
        <v>574</v>
      </c>
      <c r="B2086" t="s">
        <v>6756</v>
      </c>
      <c r="C2086" t="s">
        <v>4414</v>
      </c>
      <c r="D2086" t="s">
        <v>6757</v>
      </c>
      <c r="F2086" t="s">
        <v>574</v>
      </c>
      <c r="G2086" t="s">
        <v>6756</v>
      </c>
      <c r="H2086" t="s">
        <v>4414</v>
      </c>
      <c r="I2086" t="s">
        <v>6757</v>
      </c>
      <c r="K2086">
        <f t="shared" si="161"/>
        <v>0</v>
      </c>
      <c r="L2086">
        <f t="shared" si="162"/>
        <v>0</v>
      </c>
      <c r="M2086">
        <f t="shared" si="163"/>
        <v>0</v>
      </c>
      <c r="N2086">
        <f t="shared" si="164"/>
        <v>0</v>
      </c>
      <c r="O2086">
        <f t="shared" si="165"/>
        <v>0</v>
      </c>
    </row>
    <row r="2087" spans="1:15">
      <c r="A2087" t="s">
        <v>575</v>
      </c>
      <c r="B2087" t="s">
        <v>6758</v>
      </c>
      <c r="C2087" t="s">
        <v>4414</v>
      </c>
      <c r="D2087" t="s">
        <v>6759</v>
      </c>
      <c r="F2087" t="s">
        <v>575</v>
      </c>
      <c r="G2087" t="s">
        <v>6758</v>
      </c>
      <c r="H2087" t="s">
        <v>4414</v>
      </c>
      <c r="I2087" t="s">
        <v>6759</v>
      </c>
      <c r="K2087">
        <f t="shared" si="161"/>
        <v>0</v>
      </c>
      <c r="L2087">
        <f t="shared" si="162"/>
        <v>0</v>
      </c>
      <c r="M2087">
        <f t="shared" si="163"/>
        <v>0</v>
      </c>
      <c r="N2087">
        <f t="shared" si="164"/>
        <v>0</v>
      </c>
      <c r="O2087">
        <f t="shared" si="165"/>
        <v>0</v>
      </c>
    </row>
    <row r="2088" spans="1:15">
      <c r="A2088" t="s">
        <v>576</v>
      </c>
      <c r="B2088" t="s">
        <v>6760</v>
      </c>
      <c r="C2088" t="s">
        <v>4414</v>
      </c>
      <c r="D2088" t="s">
        <v>6761</v>
      </c>
      <c r="F2088" t="s">
        <v>576</v>
      </c>
      <c r="G2088" t="s">
        <v>6760</v>
      </c>
      <c r="H2088" t="s">
        <v>4414</v>
      </c>
      <c r="I2088" t="s">
        <v>6761</v>
      </c>
      <c r="K2088">
        <f t="shared" si="161"/>
        <v>0</v>
      </c>
      <c r="L2088">
        <f t="shared" si="162"/>
        <v>0</v>
      </c>
      <c r="M2088">
        <f t="shared" si="163"/>
        <v>0</v>
      </c>
      <c r="N2088">
        <f t="shared" si="164"/>
        <v>0</v>
      </c>
      <c r="O2088">
        <f t="shared" si="165"/>
        <v>0</v>
      </c>
    </row>
    <row r="2089" spans="1:15">
      <c r="A2089" t="s">
        <v>577</v>
      </c>
      <c r="B2089" t="s">
        <v>6764</v>
      </c>
      <c r="C2089" t="s">
        <v>4414</v>
      </c>
      <c r="D2089" t="s">
        <v>6763</v>
      </c>
      <c r="F2089" t="s">
        <v>577</v>
      </c>
      <c r="G2089" t="s">
        <v>6764</v>
      </c>
      <c r="H2089" t="s">
        <v>4414</v>
      </c>
      <c r="I2089" t="s">
        <v>6763</v>
      </c>
      <c r="K2089">
        <f t="shared" si="161"/>
        <v>0</v>
      </c>
      <c r="L2089">
        <f t="shared" si="162"/>
        <v>0</v>
      </c>
      <c r="M2089">
        <f t="shared" si="163"/>
        <v>0</v>
      </c>
      <c r="N2089">
        <f t="shared" si="164"/>
        <v>0</v>
      </c>
      <c r="O2089">
        <f t="shared" si="165"/>
        <v>0</v>
      </c>
    </row>
    <row r="2090" spans="1:15">
      <c r="A2090" t="s">
        <v>578</v>
      </c>
      <c r="B2090" t="s">
        <v>6766</v>
      </c>
      <c r="C2090" t="s">
        <v>4414</v>
      </c>
      <c r="D2090" t="s">
        <v>6765</v>
      </c>
      <c r="F2090" t="s">
        <v>578</v>
      </c>
      <c r="G2090" t="s">
        <v>6766</v>
      </c>
      <c r="H2090" t="s">
        <v>4414</v>
      </c>
      <c r="I2090" t="s">
        <v>6765</v>
      </c>
      <c r="K2090">
        <f t="shared" si="161"/>
        <v>0</v>
      </c>
      <c r="L2090">
        <f t="shared" si="162"/>
        <v>0</v>
      </c>
      <c r="M2090">
        <f t="shared" si="163"/>
        <v>0</v>
      </c>
      <c r="N2090">
        <f t="shared" si="164"/>
        <v>0</v>
      </c>
      <c r="O2090">
        <f t="shared" si="165"/>
        <v>0</v>
      </c>
    </row>
    <row r="2091" spans="1:15">
      <c r="A2091" t="s">
        <v>579</v>
      </c>
      <c r="B2091" t="s">
        <v>6768</v>
      </c>
      <c r="C2091" t="s">
        <v>4414</v>
      </c>
      <c r="D2091" t="s">
        <v>6767</v>
      </c>
      <c r="F2091" t="s">
        <v>579</v>
      </c>
      <c r="G2091" t="s">
        <v>6768</v>
      </c>
      <c r="H2091" t="s">
        <v>4414</v>
      </c>
      <c r="I2091" t="s">
        <v>6767</v>
      </c>
      <c r="K2091">
        <f t="shared" si="161"/>
        <v>0</v>
      </c>
      <c r="L2091">
        <f t="shared" si="162"/>
        <v>0</v>
      </c>
      <c r="M2091">
        <f t="shared" si="163"/>
        <v>0</v>
      </c>
      <c r="N2091">
        <f t="shared" si="164"/>
        <v>0</v>
      </c>
      <c r="O2091">
        <f t="shared" si="165"/>
        <v>0</v>
      </c>
    </row>
    <row r="2092" spans="1:15">
      <c r="A2092" t="s">
        <v>580</v>
      </c>
      <c r="B2092" t="s">
        <v>6770</v>
      </c>
      <c r="C2092" t="s">
        <v>4414</v>
      </c>
      <c r="D2092" t="s">
        <v>6769</v>
      </c>
      <c r="F2092" t="s">
        <v>580</v>
      </c>
      <c r="G2092" t="s">
        <v>6770</v>
      </c>
      <c r="H2092" t="s">
        <v>4414</v>
      </c>
      <c r="I2092" t="s">
        <v>6769</v>
      </c>
      <c r="K2092">
        <f t="shared" si="161"/>
        <v>0</v>
      </c>
      <c r="L2092">
        <f t="shared" si="162"/>
        <v>0</v>
      </c>
      <c r="M2092">
        <f t="shared" si="163"/>
        <v>0</v>
      </c>
      <c r="N2092">
        <f t="shared" si="164"/>
        <v>0</v>
      </c>
      <c r="O2092">
        <f t="shared" si="165"/>
        <v>0</v>
      </c>
    </row>
    <row r="2093" spans="1:15">
      <c r="A2093" t="s">
        <v>581</v>
      </c>
      <c r="B2093" t="s">
        <v>7029</v>
      </c>
      <c r="C2093" t="s">
        <v>4414</v>
      </c>
      <c r="D2093" t="s">
        <v>6506</v>
      </c>
      <c r="F2093" t="s">
        <v>581</v>
      </c>
      <c r="G2093" t="s">
        <v>7029</v>
      </c>
      <c r="H2093" t="s">
        <v>4414</v>
      </c>
      <c r="I2093" t="s">
        <v>6506</v>
      </c>
      <c r="K2093">
        <f t="shared" si="161"/>
        <v>0</v>
      </c>
      <c r="L2093">
        <f t="shared" si="162"/>
        <v>0</v>
      </c>
      <c r="M2093">
        <f t="shared" si="163"/>
        <v>0</v>
      </c>
      <c r="N2093">
        <f t="shared" si="164"/>
        <v>0</v>
      </c>
      <c r="O2093">
        <f t="shared" si="165"/>
        <v>0</v>
      </c>
    </row>
    <row r="2094" spans="1:15">
      <c r="A2094" t="s">
        <v>582</v>
      </c>
      <c r="B2094" t="s">
        <v>6772</v>
      </c>
      <c r="C2094" t="s">
        <v>4414</v>
      </c>
      <c r="D2094" t="s">
        <v>6771</v>
      </c>
      <c r="F2094" t="s">
        <v>582</v>
      </c>
      <c r="G2094" t="s">
        <v>6772</v>
      </c>
      <c r="H2094" t="s">
        <v>4414</v>
      </c>
      <c r="I2094" t="s">
        <v>6771</v>
      </c>
      <c r="K2094">
        <f t="shared" si="161"/>
        <v>0</v>
      </c>
      <c r="L2094">
        <f t="shared" si="162"/>
        <v>0</v>
      </c>
      <c r="M2094">
        <f t="shared" si="163"/>
        <v>0</v>
      </c>
      <c r="N2094">
        <f t="shared" si="164"/>
        <v>0</v>
      </c>
      <c r="O2094">
        <f t="shared" si="165"/>
        <v>0</v>
      </c>
    </row>
    <row r="2095" spans="1:15">
      <c r="A2095" t="s">
        <v>583</v>
      </c>
      <c r="B2095" t="s">
        <v>6774</v>
      </c>
      <c r="C2095" t="s">
        <v>4414</v>
      </c>
      <c r="D2095" t="s">
        <v>6773</v>
      </c>
      <c r="F2095" t="s">
        <v>583</v>
      </c>
      <c r="G2095" t="s">
        <v>6774</v>
      </c>
      <c r="H2095" t="s">
        <v>4414</v>
      </c>
      <c r="I2095" t="s">
        <v>6773</v>
      </c>
      <c r="K2095">
        <f t="shared" si="161"/>
        <v>0</v>
      </c>
      <c r="L2095">
        <f t="shared" si="162"/>
        <v>0</v>
      </c>
      <c r="M2095">
        <f t="shared" si="163"/>
        <v>0</v>
      </c>
      <c r="N2095">
        <f t="shared" si="164"/>
        <v>0</v>
      </c>
      <c r="O2095">
        <f t="shared" si="165"/>
        <v>0</v>
      </c>
    </row>
    <row r="2096" spans="1:15">
      <c r="A2096" t="s">
        <v>584</v>
      </c>
      <c r="B2096" t="s">
        <v>6775</v>
      </c>
      <c r="C2096" t="s">
        <v>4414</v>
      </c>
      <c r="D2096" t="s">
        <v>6506</v>
      </c>
      <c r="F2096" t="s">
        <v>584</v>
      </c>
      <c r="G2096" t="s">
        <v>6775</v>
      </c>
      <c r="H2096" t="s">
        <v>4414</v>
      </c>
      <c r="I2096" t="s">
        <v>6506</v>
      </c>
      <c r="K2096">
        <f t="shared" si="161"/>
        <v>0</v>
      </c>
      <c r="L2096">
        <f t="shared" si="162"/>
        <v>0</v>
      </c>
      <c r="M2096">
        <f t="shared" si="163"/>
        <v>0</v>
      </c>
      <c r="N2096">
        <f t="shared" si="164"/>
        <v>0</v>
      </c>
      <c r="O2096">
        <f t="shared" si="165"/>
        <v>0</v>
      </c>
    </row>
    <row r="2097" spans="1:15">
      <c r="A2097" t="s">
        <v>585</v>
      </c>
      <c r="B2097" t="s">
        <v>7030</v>
      </c>
      <c r="C2097" t="s">
        <v>4414</v>
      </c>
      <c r="D2097" t="s">
        <v>6506</v>
      </c>
      <c r="F2097" t="s">
        <v>585</v>
      </c>
      <c r="G2097" t="s">
        <v>7030</v>
      </c>
      <c r="H2097" t="s">
        <v>4414</v>
      </c>
      <c r="I2097" t="s">
        <v>6506</v>
      </c>
      <c r="K2097">
        <f t="shared" si="161"/>
        <v>0</v>
      </c>
      <c r="L2097">
        <f t="shared" si="162"/>
        <v>0</v>
      </c>
      <c r="M2097">
        <f t="shared" si="163"/>
        <v>0</v>
      </c>
      <c r="N2097">
        <f t="shared" si="164"/>
        <v>0</v>
      </c>
      <c r="O2097">
        <f t="shared" si="165"/>
        <v>0</v>
      </c>
    </row>
    <row r="2098" spans="1:15">
      <c r="A2098" t="s">
        <v>586</v>
      </c>
      <c r="B2098" t="s">
        <v>7031</v>
      </c>
      <c r="C2098" t="s">
        <v>4414</v>
      </c>
      <c r="D2098" t="s">
        <v>6506</v>
      </c>
      <c r="F2098" t="s">
        <v>586</v>
      </c>
      <c r="G2098" t="s">
        <v>7031</v>
      </c>
      <c r="H2098" t="s">
        <v>4414</v>
      </c>
      <c r="I2098" t="s">
        <v>6506</v>
      </c>
      <c r="K2098">
        <f t="shared" si="161"/>
        <v>0</v>
      </c>
      <c r="L2098">
        <f t="shared" si="162"/>
        <v>0</v>
      </c>
      <c r="M2098">
        <f t="shared" si="163"/>
        <v>0</v>
      </c>
      <c r="N2098">
        <f t="shared" si="164"/>
        <v>0</v>
      </c>
      <c r="O2098">
        <f t="shared" si="165"/>
        <v>0</v>
      </c>
    </row>
    <row r="2099" spans="1:15">
      <c r="A2099" t="s">
        <v>587</v>
      </c>
      <c r="B2099" t="s">
        <v>7032</v>
      </c>
      <c r="C2099" t="s">
        <v>4414</v>
      </c>
      <c r="D2099" t="s">
        <v>6506</v>
      </c>
      <c r="F2099" t="s">
        <v>587</v>
      </c>
      <c r="G2099" t="s">
        <v>7032</v>
      </c>
      <c r="H2099" t="s">
        <v>4414</v>
      </c>
      <c r="I2099" t="s">
        <v>6506</v>
      </c>
      <c r="K2099">
        <f t="shared" si="161"/>
        <v>0</v>
      </c>
      <c r="L2099">
        <f t="shared" si="162"/>
        <v>0</v>
      </c>
      <c r="M2099">
        <f t="shared" si="163"/>
        <v>0</v>
      </c>
      <c r="N2099">
        <f t="shared" si="164"/>
        <v>0</v>
      </c>
      <c r="O2099">
        <f t="shared" si="165"/>
        <v>0</v>
      </c>
    </row>
    <row r="2100" spans="1:15">
      <c r="A2100" t="s">
        <v>588</v>
      </c>
      <c r="B2100" t="s">
        <v>6776</v>
      </c>
      <c r="C2100" t="s">
        <v>4414</v>
      </c>
      <c r="D2100" t="s">
        <v>6777</v>
      </c>
      <c r="F2100" t="s">
        <v>588</v>
      </c>
      <c r="G2100" t="s">
        <v>6776</v>
      </c>
      <c r="H2100" t="s">
        <v>4414</v>
      </c>
      <c r="I2100" t="s">
        <v>6777</v>
      </c>
      <c r="K2100">
        <f t="shared" si="161"/>
        <v>0</v>
      </c>
      <c r="L2100">
        <f t="shared" si="162"/>
        <v>0</v>
      </c>
      <c r="M2100">
        <f t="shared" si="163"/>
        <v>0</v>
      </c>
      <c r="N2100">
        <f t="shared" si="164"/>
        <v>0</v>
      </c>
      <c r="O2100">
        <f t="shared" si="165"/>
        <v>0</v>
      </c>
    </row>
    <row r="2101" spans="1:15">
      <c r="A2101" t="s">
        <v>589</v>
      </c>
      <c r="B2101" t="s">
        <v>6778</v>
      </c>
      <c r="C2101" t="s">
        <v>4414</v>
      </c>
      <c r="D2101" t="s">
        <v>6779</v>
      </c>
      <c r="F2101" t="s">
        <v>589</v>
      </c>
      <c r="G2101" t="s">
        <v>6778</v>
      </c>
      <c r="H2101" t="s">
        <v>4414</v>
      </c>
      <c r="I2101" t="s">
        <v>6779</v>
      </c>
      <c r="K2101">
        <f t="shared" si="161"/>
        <v>0</v>
      </c>
      <c r="L2101">
        <f t="shared" si="162"/>
        <v>0</v>
      </c>
      <c r="M2101">
        <f t="shared" si="163"/>
        <v>0</v>
      </c>
      <c r="N2101">
        <f t="shared" si="164"/>
        <v>0</v>
      </c>
      <c r="O2101">
        <f t="shared" si="165"/>
        <v>0</v>
      </c>
    </row>
    <row r="2102" spans="1:15">
      <c r="A2102" t="s">
        <v>590</v>
      </c>
      <c r="B2102" t="s">
        <v>6780</v>
      </c>
      <c r="C2102" t="s">
        <v>4414</v>
      </c>
      <c r="D2102" t="s">
        <v>6781</v>
      </c>
      <c r="F2102" t="s">
        <v>590</v>
      </c>
      <c r="G2102" t="s">
        <v>6780</v>
      </c>
      <c r="H2102" t="s">
        <v>4414</v>
      </c>
      <c r="I2102" t="s">
        <v>6781</v>
      </c>
      <c r="K2102">
        <f t="shared" si="161"/>
        <v>0</v>
      </c>
      <c r="L2102">
        <f t="shared" si="162"/>
        <v>0</v>
      </c>
      <c r="M2102">
        <f t="shared" si="163"/>
        <v>0</v>
      </c>
      <c r="N2102">
        <f t="shared" si="164"/>
        <v>0</v>
      </c>
      <c r="O2102">
        <f t="shared" si="165"/>
        <v>0</v>
      </c>
    </row>
    <row r="2103" spans="1:15">
      <c r="A2103" t="s">
        <v>591</v>
      </c>
      <c r="B2103" t="s">
        <v>6782</v>
      </c>
      <c r="C2103" t="s">
        <v>4414</v>
      </c>
      <c r="D2103" t="s">
        <v>6783</v>
      </c>
      <c r="F2103" t="s">
        <v>591</v>
      </c>
      <c r="G2103" t="s">
        <v>6782</v>
      </c>
      <c r="H2103" t="s">
        <v>4414</v>
      </c>
      <c r="I2103" t="s">
        <v>6783</v>
      </c>
      <c r="K2103">
        <f t="shared" si="161"/>
        <v>0</v>
      </c>
      <c r="L2103">
        <f t="shared" si="162"/>
        <v>0</v>
      </c>
      <c r="M2103">
        <f t="shared" si="163"/>
        <v>0</v>
      </c>
      <c r="N2103">
        <f t="shared" si="164"/>
        <v>0</v>
      </c>
      <c r="O2103">
        <f t="shared" si="165"/>
        <v>0</v>
      </c>
    </row>
    <row r="2104" spans="1:15">
      <c r="A2104" t="s">
        <v>592</v>
      </c>
      <c r="B2104" t="s">
        <v>6784</v>
      </c>
      <c r="C2104" t="s">
        <v>4414</v>
      </c>
      <c r="D2104" t="s">
        <v>6785</v>
      </c>
      <c r="F2104" t="s">
        <v>592</v>
      </c>
      <c r="G2104" t="s">
        <v>6784</v>
      </c>
      <c r="H2104" t="s">
        <v>4414</v>
      </c>
      <c r="I2104" t="s">
        <v>6785</v>
      </c>
      <c r="K2104">
        <f t="shared" si="161"/>
        <v>0</v>
      </c>
      <c r="L2104">
        <f t="shared" si="162"/>
        <v>0</v>
      </c>
      <c r="M2104">
        <f t="shared" si="163"/>
        <v>0</v>
      </c>
      <c r="N2104">
        <f t="shared" si="164"/>
        <v>0</v>
      </c>
      <c r="O2104">
        <f t="shared" si="165"/>
        <v>0</v>
      </c>
    </row>
    <row r="2105" spans="1:15">
      <c r="A2105" t="s">
        <v>594</v>
      </c>
      <c r="B2105" t="s">
        <v>6786</v>
      </c>
      <c r="C2105" t="s">
        <v>4414</v>
      </c>
      <c r="D2105" t="s">
        <v>6506</v>
      </c>
      <c r="F2105" t="s">
        <v>594</v>
      </c>
      <c r="G2105" t="s">
        <v>6786</v>
      </c>
      <c r="H2105" t="s">
        <v>4414</v>
      </c>
      <c r="I2105" t="s">
        <v>6506</v>
      </c>
      <c r="K2105">
        <f t="shared" si="161"/>
        <v>0</v>
      </c>
      <c r="L2105">
        <f t="shared" si="162"/>
        <v>0</v>
      </c>
      <c r="M2105">
        <f t="shared" si="163"/>
        <v>0</v>
      </c>
      <c r="N2105">
        <f t="shared" si="164"/>
        <v>0</v>
      </c>
      <c r="O2105">
        <f t="shared" si="165"/>
        <v>0</v>
      </c>
    </row>
    <row r="2106" spans="1:15">
      <c r="A2106" t="s">
        <v>595</v>
      </c>
      <c r="B2106" t="s">
        <v>6787</v>
      </c>
      <c r="C2106" t="s">
        <v>4414</v>
      </c>
      <c r="D2106" t="s">
        <v>6506</v>
      </c>
      <c r="F2106" t="s">
        <v>595</v>
      </c>
      <c r="G2106" t="s">
        <v>6787</v>
      </c>
      <c r="H2106" t="s">
        <v>4414</v>
      </c>
      <c r="I2106" t="s">
        <v>6506</v>
      </c>
      <c r="K2106">
        <f t="shared" si="161"/>
        <v>0</v>
      </c>
      <c r="L2106">
        <f t="shared" si="162"/>
        <v>0</v>
      </c>
      <c r="M2106">
        <f t="shared" si="163"/>
        <v>0</v>
      </c>
      <c r="N2106">
        <f t="shared" si="164"/>
        <v>0</v>
      </c>
      <c r="O2106">
        <f t="shared" si="165"/>
        <v>0</v>
      </c>
    </row>
    <row r="2107" spans="1:15">
      <c r="A2107" t="s">
        <v>6789</v>
      </c>
      <c r="B2107" t="s">
        <v>6790</v>
      </c>
      <c r="C2107" t="s">
        <v>6791</v>
      </c>
      <c r="E2107" t="s">
        <v>5770</v>
      </c>
      <c r="F2107" t="s">
        <v>6789</v>
      </c>
      <c r="G2107" t="s">
        <v>6790</v>
      </c>
      <c r="H2107" t="s">
        <v>6791</v>
      </c>
      <c r="J2107" t="s">
        <v>5770</v>
      </c>
      <c r="K2107">
        <f t="shared" si="161"/>
        <v>0</v>
      </c>
      <c r="L2107">
        <f t="shared" si="162"/>
        <v>0</v>
      </c>
      <c r="M2107">
        <f t="shared" si="163"/>
        <v>0</v>
      </c>
      <c r="N2107">
        <f t="shared" si="164"/>
        <v>0</v>
      </c>
      <c r="O2107">
        <f t="shared" si="165"/>
        <v>0</v>
      </c>
    </row>
    <row r="2108" spans="1:15">
      <c r="A2108" t="s">
        <v>6792</v>
      </c>
      <c r="B2108" t="s">
        <v>6790</v>
      </c>
      <c r="C2108" t="s">
        <v>6791</v>
      </c>
      <c r="E2108" t="s">
        <v>5770</v>
      </c>
      <c r="F2108" t="s">
        <v>6792</v>
      </c>
      <c r="G2108" t="s">
        <v>6790</v>
      </c>
      <c r="H2108" t="s">
        <v>6791</v>
      </c>
      <c r="J2108" t="s">
        <v>5770</v>
      </c>
      <c r="K2108">
        <f t="shared" si="161"/>
        <v>0</v>
      </c>
      <c r="L2108">
        <f t="shared" si="162"/>
        <v>0</v>
      </c>
      <c r="M2108">
        <f t="shared" si="163"/>
        <v>0</v>
      </c>
      <c r="N2108">
        <f t="shared" si="164"/>
        <v>0</v>
      </c>
      <c r="O2108">
        <f t="shared" si="165"/>
        <v>0</v>
      </c>
    </row>
    <row r="2109" spans="1:15">
      <c r="A2109" t="s">
        <v>6793</v>
      </c>
      <c r="B2109" t="s">
        <v>6790</v>
      </c>
      <c r="C2109" t="s">
        <v>6791</v>
      </c>
      <c r="E2109" t="s">
        <v>5770</v>
      </c>
      <c r="F2109" t="s">
        <v>6793</v>
      </c>
      <c r="G2109" t="s">
        <v>6790</v>
      </c>
      <c r="H2109" t="s">
        <v>6791</v>
      </c>
      <c r="J2109" t="s">
        <v>5770</v>
      </c>
      <c r="K2109">
        <f t="shared" si="161"/>
        <v>0</v>
      </c>
      <c r="L2109">
        <f t="shared" si="162"/>
        <v>0</v>
      </c>
      <c r="M2109">
        <f t="shared" si="163"/>
        <v>0</v>
      </c>
      <c r="N2109">
        <f t="shared" si="164"/>
        <v>0</v>
      </c>
      <c r="O2109">
        <f t="shared" si="165"/>
        <v>0</v>
      </c>
    </row>
    <row r="2110" spans="1:15">
      <c r="A2110" t="s">
        <v>6794</v>
      </c>
      <c r="B2110" t="s">
        <v>6790</v>
      </c>
      <c r="C2110" t="s">
        <v>6791</v>
      </c>
      <c r="E2110" t="s">
        <v>5770</v>
      </c>
      <c r="F2110" t="s">
        <v>6794</v>
      </c>
      <c r="G2110" t="s">
        <v>6790</v>
      </c>
      <c r="H2110" t="s">
        <v>6791</v>
      </c>
      <c r="J2110" t="s">
        <v>5770</v>
      </c>
      <c r="K2110">
        <f t="shared" si="161"/>
        <v>0</v>
      </c>
      <c r="L2110">
        <f t="shared" si="162"/>
        <v>0</v>
      </c>
      <c r="M2110">
        <f t="shared" si="163"/>
        <v>0</v>
      </c>
      <c r="N2110">
        <f t="shared" si="164"/>
        <v>0</v>
      </c>
      <c r="O2110">
        <f t="shared" si="165"/>
        <v>0</v>
      </c>
    </row>
    <row r="2111" spans="1:15">
      <c r="A2111" t="s">
        <v>6795</v>
      </c>
      <c r="B2111" t="s">
        <v>6790</v>
      </c>
      <c r="C2111" t="s">
        <v>6791</v>
      </c>
      <c r="E2111" t="s">
        <v>5770</v>
      </c>
      <c r="F2111" t="s">
        <v>6795</v>
      </c>
      <c r="G2111" t="s">
        <v>6790</v>
      </c>
      <c r="H2111" t="s">
        <v>6791</v>
      </c>
      <c r="J2111" t="s">
        <v>5770</v>
      </c>
      <c r="K2111">
        <f t="shared" si="161"/>
        <v>0</v>
      </c>
      <c r="L2111">
        <f t="shared" si="162"/>
        <v>0</v>
      </c>
      <c r="M2111">
        <f t="shared" si="163"/>
        <v>0</v>
      </c>
      <c r="N2111">
        <f t="shared" si="164"/>
        <v>0</v>
      </c>
      <c r="O2111">
        <f t="shared" si="165"/>
        <v>0</v>
      </c>
    </row>
    <row r="2112" spans="1:15">
      <c r="A2112" t="s">
        <v>6796</v>
      </c>
      <c r="B2112" t="s">
        <v>6790</v>
      </c>
      <c r="C2112" t="s">
        <v>6791</v>
      </c>
      <c r="E2112" t="s">
        <v>5770</v>
      </c>
      <c r="F2112" t="s">
        <v>6796</v>
      </c>
      <c r="G2112" t="s">
        <v>6790</v>
      </c>
      <c r="H2112" t="s">
        <v>6791</v>
      </c>
      <c r="J2112" t="s">
        <v>5770</v>
      </c>
      <c r="K2112">
        <f t="shared" si="161"/>
        <v>0</v>
      </c>
      <c r="L2112">
        <f t="shared" si="162"/>
        <v>0</v>
      </c>
      <c r="M2112">
        <f t="shared" si="163"/>
        <v>0</v>
      </c>
      <c r="N2112">
        <f t="shared" si="164"/>
        <v>0</v>
      </c>
      <c r="O2112">
        <f t="shared" si="165"/>
        <v>0</v>
      </c>
    </row>
    <row r="2113" spans="1:15">
      <c r="A2113" t="s">
        <v>6797</v>
      </c>
      <c r="B2113" t="s">
        <v>6790</v>
      </c>
      <c r="C2113" t="s">
        <v>6791</v>
      </c>
      <c r="E2113" t="s">
        <v>5770</v>
      </c>
      <c r="F2113" t="s">
        <v>6797</v>
      </c>
      <c r="G2113" t="s">
        <v>6790</v>
      </c>
      <c r="H2113" t="s">
        <v>6791</v>
      </c>
      <c r="J2113" t="s">
        <v>5770</v>
      </c>
      <c r="K2113">
        <f t="shared" si="161"/>
        <v>0</v>
      </c>
      <c r="L2113">
        <f t="shared" si="162"/>
        <v>0</v>
      </c>
      <c r="M2113">
        <f t="shared" si="163"/>
        <v>0</v>
      </c>
      <c r="N2113">
        <f t="shared" si="164"/>
        <v>0</v>
      </c>
      <c r="O2113">
        <f t="shared" si="165"/>
        <v>0</v>
      </c>
    </row>
    <row r="2114" spans="1:15">
      <c r="A2114" t="s">
        <v>6798</v>
      </c>
      <c r="B2114" t="s">
        <v>6790</v>
      </c>
      <c r="C2114" t="s">
        <v>6791</v>
      </c>
      <c r="E2114" t="s">
        <v>5770</v>
      </c>
      <c r="F2114" t="s">
        <v>6798</v>
      </c>
      <c r="G2114" t="s">
        <v>6790</v>
      </c>
      <c r="H2114" t="s">
        <v>6791</v>
      </c>
      <c r="J2114" t="s">
        <v>5770</v>
      </c>
      <c r="K2114">
        <f t="shared" ref="K2114:K2177" si="166">IF(A2114&lt;&gt;F2114,1,0)</f>
        <v>0</v>
      </c>
      <c r="L2114">
        <f t="shared" ref="L2114:L2177" si="167">IF(B2114&lt;&gt;G2114,1,0)</f>
        <v>0</v>
      </c>
      <c r="M2114">
        <f t="shared" ref="M2114:M2177" si="168">IF(C2114&lt;&gt;H2114,1,0)</f>
        <v>0</v>
      </c>
      <c r="N2114">
        <f t="shared" ref="N2114:N2177" si="169">IF(D2114&lt;&gt;I2114,1,0)</f>
        <v>0</v>
      </c>
      <c r="O2114">
        <f t="shared" ref="O2114:O2177" si="170">IF(E2114&lt;&gt;J2114,1,0)</f>
        <v>0</v>
      </c>
    </row>
    <row r="2115" spans="1:15">
      <c r="A2115" t="s">
        <v>6799</v>
      </c>
      <c r="B2115" t="s">
        <v>6790</v>
      </c>
      <c r="C2115" t="s">
        <v>6791</v>
      </c>
      <c r="E2115" t="s">
        <v>5770</v>
      </c>
      <c r="F2115" t="s">
        <v>6799</v>
      </c>
      <c r="G2115" t="s">
        <v>6790</v>
      </c>
      <c r="H2115" t="s">
        <v>6791</v>
      </c>
      <c r="J2115" t="s">
        <v>5770</v>
      </c>
      <c r="K2115">
        <f t="shared" si="166"/>
        <v>0</v>
      </c>
      <c r="L2115">
        <f t="shared" si="167"/>
        <v>0</v>
      </c>
      <c r="M2115">
        <f t="shared" si="168"/>
        <v>0</v>
      </c>
      <c r="N2115">
        <f t="shared" si="169"/>
        <v>0</v>
      </c>
      <c r="O2115">
        <f t="shared" si="170"/>
        <v>0</v>
      </c>
    </row>
    <row r="2116" spans="1:15">
      <c r="A2116" t="s">
        <v>6800</v>
      </c>
      <c r="B2116" t="s">
        <v>6790</v>
      </c>
      <c r="C2116" t="s">
        <v>6791</v>
      </c>
      <c r="E2116" t="s">
        <v>5770</v>
      </c>
      <c r="F2116" t="s">
        <v>6800</v>
      </c>
      <c r="G2116" t="s">
        <v>6790</v>
      </c>
      <c r="H2116" t="s">
        <v>6791</v>
      </c>
      <c r="J2116" t="s">
        <v>5770</v>
      </c>
      <c r="K2116">
        <f t="shared" si="166"/>
        <v>0</v>
      </c>
      <c r="L2116">
        <f t="shared" si="167"/>
        <v>0</v>
      </c>
      <c r="M2116">
        <f t="shared" si="168"/>
        <v>0</v>
      </c>
      <c r="N2116">
        <f t="shared" si="169"/>
        <v>0</v>
      </c>
      <c r="O2116">
        <f t="shared" si="170"/>
        <v>0</v>
      </c>
    </row>
    <row r="2117" spans="1:15">
      <c r="A2117" t="s">
        <v>6801</v>
      </c>
      <c r="B2117" t="s">
        <v>6790</v>
      </c>
      <c r="C2117" t="s">
        <v>6791</v>
      </c>
      <c r="E2117" t="s">
        <v>5770</v>
      </c>
      <c r="F2117" t="s">
        <v>6801</v>
      </c>
      <c r="G2117" t="s">
        <v>6790</v>
      </c>
      <c r="H2117" t="s">
        <v>6791</v>
      </c>
      <c r="J2117" t="s">
        <v>5770</v>
      </c>
      <c r="K2117">
        <f t="shared" si="166"/>
        <v>0</v>
      </c>
      <c r="L2117">
        <f t="shared" si="167"/>
        <v>0</v>
      </c>
      <c r="M2117">
        <f t="shared" si="168"/>
        <v>0</v>
      </c>
      <c r="N2117">
        <f t="shared" si="169"/>
        <v>0</v>
      </c>
      <c r="O2117">
        <f t="shared" si="170"/>
        <v>0</v>
      </c>
    </row>
    <row r="2118" spans="1:15">
      <c r="A2118" t="s">
        <v>6802</v>
      </c>
      <c r="B2118" t="s">
        <v>6790</v>
      </c>
      <c r="C2118" t="s">
        <v>6791</v>
      </c>
      <c r="E2118" t="s">
        <v>5770</v>
      </c>
      <c r="F2118" t="s">
        <v>6802</v>
      </c>
      <c r="G2118" t="s">
        <v>6790</v>
      </c>
      <c r="H2118" t="s">
        <v>6791</v>
      </c>
      <c r="J2118" t="s">
        <v>5770</v>
      </c>
      <c r="K2118">
        <f t="shared" si="166"/>
        <v>0</v>
      </c>
      <c r="L2118">
        <f t="shared" si="167"/>
        <v>0</v>
      </c>
      <c r="M2118">
        <f t="shared" si="168"/>
        <v>0</v>
      </c>
      <c r="N2118">
        <f t="shared" si="169"/>
        <v>0</v>
      </c>
      <c r="O2118">
        <f t="shared" si="170"/>
        <v>0</v>
      </c>
    </row>
    <row r="2119" spans="1:15">
      <c r="A2119" t="s">
        <v>6803</v>
      </c>
      <c r="B2119" t="s">
        <v>6790</v>
      </c>
      <c r="C2119" t="s">
        <v>6791</v>
      </c>
      <c r="E2119" t="s">
        <v>5770</v>
      </c>
      <c r="F2119" t="s">
        <v>6803</v>
      </c>
      <c r="G2119" t="s">
        <v>6790</v>
      </c>
      <c r="H2119" t="s">
        <v>6791</v>
      </c>
      <c r="J2119" t="s">
        <v>5770</v>
      </c>
      <c r="K2119">
        <f t="shared" si="166"/>
        <v>0</v>
      </c>
      <c r="L2119">
        <f t="shared" si="167"/>
        <v>0</v>
      </c>
      <c r="M2119">
        <f t="shared" si="168"/>
        <v>0</v>
      </c>
      <c r="N2119">
        <f t="shared" si="169"/>
        <v>0</v>
      </c>
      <c r="O2119">
        <f t="shared" si="170"/>
        <v>0</v>
      </c>
    </row>
    <row r="2120" spans="1:15">
      <c r="A2120" t="s">
        <v>6804</v>
      </c>
      <c r="B2120" t="s">
        <v>6790</v>
      </c>
      <c r="C2120" t="s">
        <v>6791</v>
      </c>
      <c r="E2120" t="s">
        <v>5770</v>
      </c>
      <c r="F2120" t="s">
        <v>6804</v>
      </c>
      <c r="G2120" t="s">
        <v>6790</v>
      </c>
      <c r="H2120" t="s">
        <v>6791</v>
      </c>
      <c r="J2120" t="s">
        <v>5770</v>
      </c>
      <c r="K2120">
        <f t="shared" si="166"/>
        <v>0</v>
      </c>
      <c r="L2120">
        <f t="shared" si="167"/>
        <v>0</v>
      </c>
      <c r="M2120">
        <f t="shared" si="168"/>
        <v>0</v>
      </c>
      <c r="N2120">
        <f t="shared" si="169"/>
        <v>0</v>
      </c>
      <c r="O2120">
        <f t="shared" si="170"/>
        <v>0</v>
      </c>
    </row>
    <row r="2121" spans="1:15">
      <c r="A2121" t="s">
        <v>6805</v>
      </c>
      <c r="B2121" t="s">
        <v>6790</v>
      </c>
      <c r="C2121" t="s">
        <v>6791</v>
      </c>
      <c r="E2121" t="s">
        <v>5770</v>
      </c>
      <c r="F2121" t="s">
        <v>6805</v>
      </c>
      <c r="G2121" t="s">
        <v>6790</v>
      </c>
      <c r="H2121" t="s">
        <v>6791</v>
      </c>
      <c r="J2121" t="s">
        <v>5770</v>
      </c>
      <c r="K2121">
        <f t="shared" si="166"/>
        <v>0</v>
      </c>
      <c r="L2121">
        <f t="shared" si="167"/>
        <v>0</v>
      </c>
      <c r="M2121">
        <f t="shared" si="168"/>
        <v>0</v>
      </c>
      <c r="N2121">
        <f t="shared" si="169"/>
        <v>0</v>
      </c>
      <c r="O2121">
        <f t="shared" si="170"/>
        <v>0</v>
      </c>
    </row>
    <row r="2122" spans="1:15">
      <c r="A2122" t="s">
        <v>6806</v>
      </c>
      <c r="B2122" t="s">
        <v>6790</v>
      </c>
      <c r="C2122" t="s">
        <v>6791</v>
      </c>
      <c r="E2122" t="s">
        <v>5770</v>
      </c>
      <c r="F2122" t="s">
        <v>6806</v>
      </c>
      <c r="G2122" t="s">
        <v>6790</v>
      </c>
      <c r="H2122" t="s">
        <v>6791</v>
      </c>
      <c r="J2122" t="s">
        <v>5770</v>
      </c>
      <c r="K2122">
        <f t="shared" si="166"/>
        <v>0</v>
      </c>
      <c r="L2122">
        <f t="shared" si="167"/>
        <v>0</v>
      </c>
      <c r="M2122">
        <f t="shared" si="168"/>
        <v>0</v>
      </c>
      <c r="N2122">
        <f t="shared" si="169"/>
        <v>0</v>
      </c>
      <c r="O2122">
        <f t="shared" si="170"/>
        <v>0</v>
      </c>
    </row>
    <row r="2123" spans="1:15">
      <c r="A2123" t="s">
        <v>6807</v>
      </c>
      <c r="B2123" t="s">
        <v>6790</v>
      </c>
      <c r="C2123" t="s">
        <v>6791</v>
      </c>
      <c r="E2123" t="s">
        <v>5770</v>
      </c>
      <c r="F2123" t="s">
        <v>6807</v>
      </c>
      <c r="G2123" t="s">
        <v>6790</v>
      </c>
      <c r="H2123" t="s">
        <v>6791</v>
      </c>
      <c r="J2123" t="s">
        <v>5770</v>
      </c>
      <c r="K2123">
        <f t="shared" si="166"/>
        <v>0</v>
      </c>
      <c r="L2123">
        <f t="shared" si="167"/>
        <v>0</v>
      </c>
      <c r="M2123">
        <f t="shared" si="168"/>
        <v>0</v>
      </c>
      <c r="N2123">
        <f t="shared" si="169"/>
        <v>0</v>
      </c>
      <c r="O2123">
        <f t="shared" si="170"/>
        <v>0</v>
      </c>
    </row>
    <row r="2124" spans="1:15">
      <c r="A2124" t="s">
        <v>6808</v>
      </c>
      <c r="B2124" t="s">
        <v>6790</v>
      </c>
      <c r="C2124" t="s">
        <v>6791</v>
      </c>
      <c r="E2124" t="s">
        <v>5770</v>
      </c>
      <c r="F2124" t="s">
        <v>6808</v>
      </c>
      <c r="G2124" t="s">
        <v>6790</v>
      </c>
      <c r="H2124" t="s">
        <v>6791</v>
      </c>
      <c r="J2124" t="s">
        <v>5770</v>
      </c>
      <c r="K2124">
        <f t="shared" si="166"/>
        <v>0</v>
      </c>
      <c r="L2124">
        <f t="shared" si="167"/>
        <v>0</v>
      </c>
      <c r="M2124">
        <f t="shared" si="168"/>
        <v>0</v>
      </c>
      <c r="N2124">
        <f t="shared" si="169"/>
        <v>0</v>
      </c>
      <c r="O2124">
        <f t="shared" si="170"/>
        <v>0</v>
      </c>
    </row>
    <row r="2125" spans="1:15">
      <c r="A2125" t="s">
        <v>6809</v>
      </c>
      <c r="B2125" t="s">
        <v>6790</v>
      </c>
      <c r="C2125" t="s">
        <v>6791</v>
      </c>
      <c r="E2125" t="s">
        <v>5881</v>
      </c>
      <c r="F2125" t="s">
        <v>6809</v>
      </c>
      <c r="G2125" t="s">
        <v>6790</v>
      </c>
      <c r="H2125" t="s">
        <v>6791</v>
      </c>
      <c r="J2125" t="s">
        <v>5881</v>
      </c>
      <c r="K2125">
        <f t="shared" si="166"/>
        <v>0</v>
      </c>
      <c r="L2125">
        <f t="shared" si="167"/>
        <v>0</v>
      </c>
      <c r="M2125">
        <f t="shared" si="168"/>
        <v>0</v>
      </c>
      <c r="N2125">
        <f t="shared" si="169"/>
        <v>0</v>
      </c>
      <c r="O2125">
        <f t="shared" si="170"/>
        <v>0</v>
      </c>
    </row>
    <row r="2126" spans="1:15">
      <c r="A2126" t="s">
        <v>6810</v>
      </c>
      <c r="B2126" t="s">
        <v>6790</v>
      </c>
      <c r="C2126" t="s">
        <v>6791</v>
      </c>
      <c r="E2126" t="s">
        <v>5881</v>
      </c>
      <c r="F2126" t="s">
        <v>6810</v>
      </c>
      <c r="G2126" t="s">
        <v>6790</v>
      </c>
      <c r="H2126" t="s">
        <v>6791</v>
      </c>
      <c r="J2126" t="s">
        <v>5881</v>
      </c>
      <c r="K2126">
        <f t="shared" si="166"/>
        <v>0</v>
      </c>
      <c r="L2126">
        <f t="shared" si="167"/>
        <v>0</v>
      </c>
      <c r="M2126">
        <f t="shared" si="168"/>
        <v>0</v>
      </c>
      <c r="N2126">
        <f t="shared" si="169"/>
        <v>0</v>
      </c>
      <c r="O2126">
        <f t="shared" si="170"/>
        <v>0</v>
      </c>
    </row>
    <row r="2127" spans="1:15">
      <c r="A2127" t="s">
        <v>6811</v>
      </c>
      <c r="B2127" t="s">
        <v>6790</v>
      </c>
      <c r="C2127" t="s">
        <v>6791</v>
      </c>
      <c r="E2127" t="s">
        <v>5881</v>
      </c>
      <c r="F2127" t="s">
        <v>6811</v>
      </c>
      <c r="G2127" t="s">
        <v>6790</v>
      </c>
      <c r="H2127" t="s">
        <v>6791</v>
      </c>
      <c r="J2127" t="s">
        <v>5881</v>
      </c>
      <c r="K2127">
        <f t="shared" si="166"/>
        <v>0</v>
      </c>
      <c r="L2127">
        <f t="shared" si="167"/>
        <v>0</v>
      </c>
      <c r="M2127">
        <f t="shared" si="168"/>
        <v>0</v>
      </c>
      <c r="N2127">
        <f t="shared" si="169"/>
        <v>0</v>
      </c>
      <c r="O2127">
        <f t="shared" si="170"/>
        <v>0</v>
      </c>
    </row>
    <row r="2128" spans="1:15">
      <c r="A2128" t="s">
        <v>6812</v>
      </c>
      <c r="B2128" t="s">
        <v>6790</v>
      </c>
      <c r="C2128" t="s">
        <v>6791</v>
      </c>
      <c r="E2128" t="s">
        <v>5881</v>
      </c>
      <c r="F2128" t="s">
        <v>6812</v>
      </c>
      <c r="G2128" t="s">
        <v>6790</v>
      </c>
      <c r="H2128" t="s">
        <v>6791</v>
      </c>
      <c r="J2128" t="s">
        <v>5881</v>
      </c>
      <c r="K2128">
        <f t="shared" si="166"/>
        <v>0</v>
      </c>
      <c r="L2128">
        <f t="shared" si="167"/>
        <v>0</v>
      </c>
      <c r="M2128">
        <f t="shared" si="168"/>
        <v>0</v>
      </c>
      <c r="N2128">
        <f t="shared" si="169"/>
        <v>0</v>
      </c>
      <c r="O2128">
        <f t="shared" si="170"/>
        <v>0</v>
      </c>
    </row>
    <row r="2129" spans="1:15">
      <c r="A2129" t="s">
        <v>6813</v>
      </c>
      <c r="B2129" t="s">
        <v>6790</v>
      </c>
      <c r="C2129" t="s">
        <v>6791</v>
      </c>
      <c r="E2129" t="s">
        <v>5770</v>
      </c>
      <c r="F2129" t="s">
        <v>6813</v>
      </c>
      <c r="G2129" t="s">
        <v>6790</v>
      </c>
      <c r="H2129" t="s">
        <v>6791</v>
      </c>
      <c r="J2129" t="s">
        <v>5770</v>
      </c>
      <c r="K2129">
        <f t="shared" si="166"/>
        <v>0</v>
      </c>
      <c r="L2129">
        <f t="shared" si="167"/>
        <v>0</v>
      </c>
      <c r="M2129">
        <f t="shared" si="168"/>
        <v>0</v>
      </c>
      <c r="N2129">
        <f t="shared" si="169"/>
        <v>0</v>
      </c>
      <c r="O2129">
        <f t="shared" si="170"/>
        <v>0</v>
      </c>
    </row>
    <row r="2130" spans="1:15">
      <c r="A2130" t="s">
        <v>6814</v>
      </c>
      <c r="B2130" t="s">
        <v>6790</v>
      </c>
      <c r="C2130" t="s">
        <v>6791</v>
      </c>
      <c r="E2130" t="s">
        <v>5770</v>
      </c>
      <c r="F2130" t="s">
        <v>6814</v>
      </c>
      <c r="G2130" t="s">
        <v>6790</v>
      </c>
      <c r="H2130" t="s">
        <v>6791</v>
      </c>
      <c r="J2130" t="s">
        <v>5770</v>
      </c>
      <c r="K2130">
        <f t="shared" si="166"/>
        <v>0</v>
      </c>
      <c r="L2130">
        <f t="shared" si="167"/>
        <v>0</v>
      </c>
      <c r="M2130">
        <f t="shared" si="168"/>
        <v>0</v>
      </c>
      <c r="N2130">
        <f t="shared" si="169"/>
        <v>0</v>
      </c>
      <c r="O2130">
        <f t="shared" si="170"/>
        <v>0</v>
      </c>
    </row>
    <row r="2131" spans="1:15">
      <c r="A2131" t="s">
        <v>6815</v>
      </c>
      <c r="B2131" t="s">
        <v>6790</v>
      </c>
      <c r="C2131" t="s">
        <v>6791</v>
      </c>
      <c r="E2131" t="s">
        <v>5770</v>
      </c>
      <c r="F2131" t="s">
        <v>6815</v>
      </c>
      <c r="G2131" t="s">
        <v>6790</v>
      </c>
      <c r="H2131" t="s">
        <v>6791</v>
      </c>
      <c r="J2131" t="s">
        <v>5770</v>
      </c>
      <c r="K2131">
        <f t="shared" si="166"/>
        <v>0</v>
      </c>
      <c r="L2131">
        <f t="shared" si="167"/>
        <v>0</v>
      </c>
      <c r="M2131">
        <f t="shared" si="168"/>
        <v>0</v>
      </c>
      <c r="N2131">
        <f t="shared" si="169"/>
        <v>0</v>
      </c>
      <c r="O2131">
        <f t="shared" si="170"/>
        <v>0</v>
      </c>
    </row>
    <row r="2132" spans="1:15">
      <c r="A2132" t="s">
        <v>6816</v>
      </c>
      <c r="B2132" t="s">
        <v>6790</v>
      </c>
      <c r="C2132" t="s">
        <v>6791</v>
      </c>
      <c r="E2132" t="s">
        <v>5770</v>
      </c>
      <c r="F2132" t="s">
        <v>6816</v>
      </c>
      <c r="G2132" t="s">
        <v>6790</v>
      </c>
      <c r="H2132" t="s">
        <v>6791</v>
      </c>
      <c r="J2132" t="s">
        <v>5770</v>
      </c>
      <c r="K2132">
        <f t="shared" si="166"/>
        <v>0</v>
      </c>
      <c r="L2132">
        <f t="shared" si="167"/>
        <v>0</v>
      </c>
      <c r="M2132">
        <f t="shared" si="168"/>
        <v>0</v>
      </c>
      <c r="N2132">
        <f t="shared" si="169"/>
        <v>0</v>
      </c>
      <c r="O2132">
        <f t="shared" si="170"/>
        <v>0</v>
      </c>
    </row>
    <row r="2133" spans="1:15">
      <c r="A2133" t="s">
        <v>6817</v>
      </c>
      <c r="B2133" t="s">
        <v>6790</v>
      </c>
      <c r="C2133" t="s">
        <v>6791</v>
      </c>
      <c r="E2133" t="s">
        <v>5770</v>
      </c>
      <c r="F2133" t="s">
        <v>6817</v>
      </c>
      <c r="G2133" t="s">
        <v>6790</v>
      </c>
      <c r="H2133" t="s">
        <v>6791</v>
      </c>
      <c r="J2133" t="s">
        <v>5770</v>
      </c>
      <c r="K2133">
        <f t="shared" si="166"/>
        <v>0</v>
      </c>
      <c r="L2133">
        <f t="shared" si="167"/>
        <v>0</v>
      </c>
      <c r="M2133">
        <f t="shared" si="168"/>
        <v>0</v>
      </c>
      <c r="N2133">
        <f t="shared" si="169"/>
        <v>0</v>
      </c>
      <c r="O2133">
        <f t="shared" si="170"/>
        <v>0</v>
      </c>
    </row>
    <row r="2134" spans="1:15">
      <c r="A2134" t="s">
        <v>6818</v>
      </c>
      <c r="B2134" t="s">
        <v>6790</v>
      </c>
      <c r="C2134" t="s">
        <v>6791</v>
      </c>
      <c r="E2134" t="s">
        <v>5770</v>
      </c>
      <c r="F2134" t="s">
        <v>6818</v>
      </c>
      <c r="G2134" t="s">
        <v>6790</v>
      </c>
      <c r="H2134" t="s">
        <v>6791</v>
      </c>
      <c r="J2134" t="s">
        <v>5770</v>
      </c>
      <c r="K2134">
        <f t="shared" si="166"/>
        <v>0</v>
      </c>
      <c r="L2134">
        <f t="shared" si="167"/>
        <v>0</v>
      </c>
      <c r="M2134">
        <f t="shared" si="168"/>
        <v>0</v>
      </c>
      <c r="N2134">
        <f t="shared" si="169"/>
        <v>0</v>
      </c>
      <c r="O2134">
        <f t="shared" si="170"/>
        <v>0</v>
      </c>
    </row>
    <row r="2135" spans="1:15">
      <c r="A2135" t="s">
        <v>6819</v>
      </c>
      <c r="B2135" t="s">
        <v>6790</v>
      </c>
      <c r="C2135" t="s">
        <v>6791</v>
      </c>
      <c r="E2135" t="s">
        <v>5770</v>
      </c>
      <c r="F2135" t="s">
        <v>6819</v>
      </c>
      <c r="G2135" t="s">
        <v>6790</v>
      </c>
      <c r="H2135" t="s">
        <v>6791</v>
      </c>
      <c r="J2135" t="s">
        <v>5770</v>
      </c>
      <c r="K2135">
        <f t="shared" si="166"/>
        <v>0</v>
      </c>
      <c r="L2135">
        <f t="shared" si="167"/>
        <v>0</v>
      </c>
      <c r="M2135">
        <f t="shared" si="168"/>
        <v>0</v>
      </c>
      <c r="N2135">
        <f t="shared" si="169"/>
        <v>0</v>
      </c>
      <c r="O2135">
        <f t="shared" si="170"/>
        <v>0</v>
      </c>
    </row>
    <row r="2136" spans="1:15">
      <c r="A2136" t="s">
        <v>6820</v>
      </c>
      <c r="B2136" t="s">
        <v>6790</v>
      </c>
      <c r="C2136" t="s">
        <v>6791</v>
      </c>
      <c r="E2136" t="s">
        <v>5770</v>
      </c>
      <c r="F2136" t="s">
        <v>6820</v>
      </c>
      <c r="G2136" t="s">
        <v>6790</v>
      </c>
      <c r="H2136" t="s">
        <v>6791</v>
      </c>
      <c r="J2136" t="s">
        <v>5770</v>
      </c>
      <c r="K2136">
        <f t="shared" si="166"/>
        <v>0</v>
      </c>
      <c r="L2136">
        <f t="shared" si="167"/>
        <v>0</v>
      </c>
      <c r="M2136">
        <f t="shared" si="168"/>
        <v>0</v>
      </c>
      <c r="N2136">
        <f t="shared" si="169"/>
        <v>0</v>
      </c>
      <c r="O2136">
        <f t="shared" si="170"/>
        <v>0</v>
      </c>
    </row>
    <row r="2137" spans="1:15">
      <c r="A2137" t="s">
        <v>6821</v>
      </c>
      <c r="B2137" t="s">
        <v>6790</v>
      </c>
      <c r="C2137" t="s">
        <v>6791</v>
      </c>
      <c r="E2137" t="s">
        <v>5770</v>
      </c>
      <c r="F2137" t="s">
        <v>6821</v>
      </c>
      <c r="G2137" t="s">
        <v>6790</v>
      </c>
      <c r="H2137" t="s">
        <v>6791</v>
      </c>
      <c r="J2137" t="s">
        <v>5770</v>
      </c>
      <c r="K2137">
        <f t="shared" si="166"/>
        <v>0</v>
      </c>
      <c r="L2137">
        <f t="shared" si="167"/>
        <v>0</v>
      </c>
      <c r="M2137">
        <f t="shared" si="168"/>
        <v>0</v>
      </c>
      <c r="N2137">
        <f t="shared" si="169"/>
        <v>0</v>
      </c>
      <c r="O2137">
        <f t="shared" si="170"/>
        <v>0</v>
      </c>
    </row>
    <row r="2138" spans="1:15">
      <c r="A2138" t="s">
        <v>6822</v>
      </c>
      <c r="B2138" t="s">
        <v>6790</v>
      </c>
      <c r="C2138" t="s">
        <v>6791</v>
      </c>
      <c r="E2138" t="s">
        <v>5770</v>
      </c>
      <c r="F2138" t="s">
        <v>6822</v>
      </c>
      <c r="G2138" t="s">
        <v>6790</v>
      </c>
      <c r="H2138" t="s">
        <v>6791</v>
      </c>
      <c r="J2138" t="s">
        <v>5770</v>
      </c>
      <c r="K2138">
        <f t="shared" si="166"/>
        <v>0</v>
      </c>
      <c r="L2138">
        <f t="shared" si="167"/>
        <v>0</v>
      </c>
      <c r="M2138">
        <f t="shared" si="168"/>
        <v>0</v>
      </c>
      <c r="N2138">
        <f t="shared" si="169"/>
        <v>0</v>
      </c>
      <c r="O2138">
        <f t="shared" si="170"/>
        <v>0</v>
      </c>
    </row>
    <row r="2139" spans="1:15">
      <c r="A2139" t="s">
        <v>6823</v>
      </c>
      <c r="B2139" t="s">
        <v>6790</v>
      </c>
      <c r="C2139" t="s">
        <v>6791</v>
      </c>
      <c r="E2139" t="s">
        <v>5770</v>
      </c>
      <c r="F2139" t="s">
        <v>6823</v>
      </c>
      <c r="G2139" t="s">
        <v>6790</v>
      </c>
      <c r="H2139" t="s">
        <v>6791</v>
      </c>
      <c r="J2139" t="s">
        <v>5770</v>
      </c>
      <c r="K2139">
        <f t="shared" si="166"/>
        <v>0</v>
      </c>
      <c r="L2139">
        <f t="shared" si="167"/>
        <v>0</v>
      </c>
      <c r="M2139">
        <f t="shared" si="168"/>
        <v>0</v>
      </c>
      <c r="N2139">
        <f t="shared" si="169"/>
        <v>0</v>
      </c>
      <c r="O2139">
        <f t="shared" si="170"/>
        <v>0</v>
      </c>
    </row>
    <row r="2140" spans="1:15">
      <c r="A2140" t="s">
        <v>6824</v>
      </c>
      <c r="B2140" t="s">
        <v>6790</v>
      </c>
      <c r="C2140" t="s">
        <v>6791</v>
      </c>
      <c r="E2140" t="s">
        <v>5770</v>
      </c>
      <c r="F2140" t="s">
        <v>6824</v>
      </c>
      <c r="G2140" t="s">
        <v>6790</v>
      </c>
      <c r="H2140" t="s">
        <v>6791</v>
      </c>
      <c r="J2140" t="s">
        <v>5770</v>
      </c>
      <c r="K2140">
        <f t="shared" si="166"/>
        <v>0</v>
      </c>
      <c r="L2140">
        <f t="shared" si="167"/>
        <v>0</v>
      </c>
      <c r="M2140">
        <f t="shared" si="168"/>
        <v>0</v>
      </c>
      <c r="N2140">
        <f t="shared" si="169"/>
        <v>0</v>
      </c>
      <c r="O2140">
        <f t="shared" si="170"/>
        <v>0</v>
      </c>
    </row>
    <row r="2141" spans="1:15">
      <c r="A2141" t="s">
        <v>6825</v>
      </c>
      <c r="B2141" t="s">
        <v>6790</v>
      </c>
      <c r="C2141" t="s">
        <v>6791</v>
      </c>
      <c r="E2141" t="s">
        <v>5770</v>
      </c>
      <c r="F2141" t="s">
        <v>6825</v>
      </c>
      <c r="G2141" t="s">
        <v>6790</v>
      </c>
      <c r="H2141" t="s">
        <v>6791</v>
      </c>
      <c r="J2141" t="s">
        <v>5770</v>
      </c>
      <c r="K2141">
        <f t="shared" si="166"/>
        <v>0</v>
      </c>
      <c r="L2141">
        <f t="shared" si="167"/>
        <v>0</v>
      </c>
      <c r="M2141">
        <f t="shared" si="168"/>
        <v>0</v>
      </c>
      <c r="N2141">
        <f t="shared" si="169"/>
        <v>0</v>
      </c>
      <c r="O2141">
        <f t="shared" si="170"/>
        <v>0</v>
      </c>
    </row>
    <row r="2142" spans="1:15">
      <c r="A2142" t="s">
        <v>6826</v>
      </c>
      <c r="B2142" t="s">
        <v>6790</v>
      </c>
      <c r="C2142" t="s">
        <v>6791</v>
      </c>
      <c r="E2142" t="s">
        <v>5770</v>
      </c>
      <c r="F2142" t="s">
        <v>6826</v>
      </c>
      <c r="G2142" t="s">
        <v>6790</v>
      </c>
      <c r="H2142" t="s">
        <v>6791</v>
      </c>
      <c r="J2142" t="s">
        <v>5770</v>
      </c>
      <c r="K2142">
        <f t="shared" si="166"/>
        <v>0</v>
      </c>
      <c r="L2142">
        <f t="shared" si="167"/>
        <v>0</v>
      </c>
      <c r="M2142">
        <f t="shared" si="168"/>
        <v>0</v>
      </c>
      <c r="N2142">
        <f t="shared" si="169"/>
        <v>0</v>
      </c>
      <c r="O2142">
        <f t="shared" si="170"/>
        <v>0</v>
      </c>
    </row>
    <row r="2143" spans="1:15">
      <c r="A2143" t="s">
        <v>6827</v>
      </c>
      <c r="B2143" t="s">
        <v>6790</v>
      </c>
      <c r="C2143" t="s">
        <v>6791</v>
      </c>
      <c r="E2143" t="s">
        <v>5770</v>
      </c>
      <c r="F2143" t="s">
        <v>6827</v>
      </c>
      <c r="G2143" t="s">
        <v>6790</v>
      </c>
      <c r="H2143" t="s">
        <v>6791</v>
      </c>
      <c r="J2143" t="s">
        <v>5770</v>
      </c>
      <c r="K2143">
        <f t="shared" si="166"/>
        <v>0</v>
      </c>
      <c r="L2143">
        <f t="shared" si="167"/>
        <v>0</v>
      </c>
      <c r="M2143">
        <f t="shared" si="168"/>
        <v>0</v>
      </c>
      <c r="N2143">
        <f t="shared" si="169"/>
        <v>0</v>
      </c>
      <c r="O2143">
        <f t="shared" si="170"/>
        <v>0</v>
      </c>
    </row>
    <row r="2144" spans="1:15">
      <c r="A2144" t="s">
        <v>6828</v>
      </c>
      <c r="B2144" t="s">
        <v>6790</v>
      </c>
      <c r="C2144" t="s">
        <v>6791</v>
      </c>
      <c r="E2144" t="s">
        <v>5770</v>
      </c>
      <c r="F2144" t="s">
        <v>6828</v>
      </c>
      <c r="G2144" t="s">
        <v>6790</v>
      </c>
      <c r="H2144" t="s">
        <v>6791</v>
      </c>
      <c r="J2144" t="s">
        <v>5770</v>
      </c>
      <c r="K2144">
        <f t="shared" si="166"/>
        <v>0</v>
      </c>
      <c r="L2144">
        <f t="shared" si="167"/>
        <v>0</v>
      </c>
      <c r="M2144">
        <f t="shared" si="168"/>
        <v>0</v>
      </c>
      <c r="N2144">
        <f t="shared" si="169"/>
        <v>0</v>
      </c>
      <c r="O2144">
        <f t="shared" si="170"/>
        <v>0</v>
      </c>
    </row>
    <row r="2145" spans="1:15">
      <c r="A2145" t="s">
        <v>6829</v>
      </c>
      <c r="B2145" t="s">
        <v>6790</v>
      </c>
      <c r="C2145" t="s">
        <v>6791</v>
      </c>
      <c r="E2145" t="s">
        <v>5770</v>
      </c>
      <c r="F2145" t="s">
        <v>6829</v>
      </c>
      <c r="G2145" t="s">
        <v>6790</v>
      </c>
      <c r="H2145" t="s">
        <v>6791</v>
      </c>
      <c r="J2145" t="s">
        <v>5770</v>
      </c>
      <c r="K2145">
        <f t="shared" si="166"/>
        <v>0</v>
      </c>
      <c r="L2145">
        <f t="shared" si="167"/>
        <v>0</v>
      </c>
      <c r="M2145">
        <f t="shared" si="168"/>
        <v>0</v>
      </c>
      <c r="N2145">
        <f t="shared" si="169"/>
        <v>0</v>
      </c>
      <c r="O2145">
        <f t="shared" si="170"/>
        <v>0</v>
      </c>
    </row>
    <row r="2146" spans="1:15">
      <c r="A2146" t="s">
        <v>6830</v>
      </c>
      <c r="B2146" t="s">
        <v>6790</v>
      </c>
      <c r="C2146" t="s">
        <v>6791</v>
      </c>
      <c r="E2146" t="s">
        <v>5770</v>
      </c>
      <c r="F2146" t="s">
        <v>6830</v>
      </c>
      <c r="G2146" t="s">
        <v>6790</v>
      </c>
      <c r="H2146" t="s">
        <v>6791</v>
      </c>
      <c r="J2146" t="s">
        <v>5770</v>
      </c>
      <c r="K2146">
        <f t="shared" si="166"/>
        <v>0</v>
      </c>
      <c r="L2146">
        <f t="shared" si="167"/>
        <v>0</v>
      </c>
      <c r="M2146">
        <f t="shared" si="168"/>
        <v>0</v>
      </c>
      <c r="N2146">
        <f t="shared" si="169"/>
        <v>0</v>
      </c>
      <c r="O2146">
        <f t="shared" si="170"/>
        <v>0</v>
      </c>
    </row>
    <row r="2147" spans="1:15">
      <c r="A2147" t="s">
        <v>6831</v>
      </c>
      <c r="B2147" t="s">
        <v>6790</v>
      </c>
      <c r="C2147" t="s">
        <v>6791</v>
      </c>
      <c r="E2147" t="s">
        <v>5770</v>
      </c>
      <c r="F2147" t="s">
        <v>6831</v>
      </c>
      <c r="G2147" t="s">
        <v>6790</v>
      </c>
      <c r="H2147" t="s">
        <v>6791</v>
      </c>
      <c r="J2147" t="s">
        <v>5770</v>
      </c>
      <c r="K2147">
        <f t="shared" si="166"/>
        <v>0</v>
      </c>
      <c r="L2147">
        <f t="shared" si="167"/>
        <v>0</v>
      </c>
      <c r="M2147">
        <f t="shared" si="168"/>
        <v>0</v>
      </c>
      <c r="N2147">
        <f t="shared" si="169"/>
        <v>0</v>
      </c>
      <c r="O2147">
        <f t="shared" si="170"/>
        <v>0</v>
      </c>
    </row>
    <row r="2148" spans="1:15">
      <c r="A2148" t="s">
        <v>6832</v>
      </c>
      <c r="B2148" t="s">
        <v>6790</v>
      </c>
      <c r="C2148" t="s">
        <v>6791</v>
      </c>
      <c r="E2148" t="s">
        <v>5770</v>
      </c>
      <c r="F2148" t="s">
        <v>6832</v>
      </c>
      <c r="G2148" t="s">
        <v>6790</v>
      </c>
      <c r="H2148" t="s">
        <v>6791</v>
      </c>
      <c r="J2148" t="s">
        <v>5770</v>
      </c>
      <c r="K2148">
        <f t="shared" si="166"/>
        <v>0</v>
      </c>
      <c r="L2148">
        <f t="shared" si="167"/>
        <v>0</v>
      </c>
      <c r="M2148">
        <f t="shared" si="168"/>
        <v>0</v>
      </c>
      <c r="N2148">
        <f t="shared" si="169"/>
        <v>0</v>
      </c>
      <c r="O2148">
        <f t="shared" si="170"/>
        <v>0</v>
      </c>
    </row>
    <row r="2149" spans="1:15">
      <c r="A2149" t="s">
        <v>6833</v>
      </c>
      <c r="B2149" t="s">
        <v>6790</v>
      </c>
      <c r="C2149" t="s">
        <v>6791</v>
      </c>
      <c r="E2149" t="s">
        <v>5770</v>
      </c>
      <c r="F2149" t="s">
        <v>6833</v>
      </c>
      <c r="G2149" t="s">
        <v>6790</v>
      </c>
      <c r="H2149" t="s">
        <v>6791</v>
      </c>
      <c r="J2149" t="s">
        <v>5770</v>
      </c>
      <c r="K2149">
        <f t="shared" si="166"/>
        <v>0</v>
      </c>
      <c r="L2149">
        <f t="shared" si="167"/>
        <v>0</v>
      </c>
      <c r="M2149">
        <f t="shared" si="168"/>
        <v>0</v>
      </c>
      <c r="N2149">
        <f t="shared" si="169"/>
        <v>0</v>
      </c>
      <c r="O2149">
        <f t="shared" si="170"/>
        <v>0</v>
      </c>
    </row>
    <row r="2150" spans="1:15">
      <c r="A2150" t="s">
        <v>6834</v>
      </c>
      <c r="B2150" t="s">
        <v>6790</v>
      </c>
      <c r="C2150" t="s">
        <v>6791</v>
      </c>
      <c r="E2150" t="s">
        <v>5770</v>
      </c>
      <c r="F2150" t="s">
        <v>6834</v>
      </c>
      <c r="G2150" t="s">
        <v>6790</v>
      </c>
      <c r="H2150" t="s">
        <v>6791</v>
      </c>
      <c r="J2150" t="s">
        <v>5770</v>
      </c>
      <c r="K2150">
        <f t="shared" si="166"/>
        <v>0</v>
      </c>
      <c r="L2150">
        <f t="shared" si="167"/>
        <v>0</v>
      </c>
      <c r="M2150">
        <f t="shared" si="168"/>
        <v>0</v>
      </c>
      <c r="N2150">
        <f t="shared" si="169"/>
        <v>0</v>
      </c>
      <c r="O2150">
        <f t="shared" si="170"/>
        <v>0</v>
      </c>
    </row>
    <row r="2151" spans="1:15">
      <c r="A2151" t="s">
        <v>6835</v>
      </c>
      <c r="B2151" t="s">
        <v>6790</v>
      </c>
      <c r="C2151" t="s">
        <v>6791</v>
      </c>
      <c r="E2151" t="s">
        <v>5770</v>
      </c>
      <c r="F2151" t="s">
        <v>6835</v>
      </c>
      <c r="G2151" t="s">
        <v>6790</v>
      </c>
      <c r="H2151" t="s">
        <v>6791</v>
      </c>
      <c r="J2151" t="s">
        <v>5770</v>
      </c>
      <c r="K2151">
        <f t="shared" si="166"/>
        <v>0</v>
      </c>
      <c r="L2151">
        <f t="shared" si="167"/>
        <v>0</v>
      </c>
      <c r="M2151">
        <f t="shared" si="168"/>
        <v>0</v>
      </c>
      <c r="N2151">
        <f t="shared" si="169"/>
        <v>0</v>
      </c>
      <c r="O2151">
        <f t="shared" si="170"/>
        <v>0</v>
      </c>
    </row>
    <row r="2152" spans="1:15">
      <c r="A2152" t="s">
        <v>6836</v>
      </c>
      <c r="B2152" t="s">
        <v>6790</v>
      </c>
      <c r="C2152" t="s">
        <v>6791</v>
      </c>
      <c r="E2152" t="s">
        <v>5770</v>
      </c>
      <c r="F2152" t="s">
        <v>6836</v>
      </c>
      <c r="G2152" t="s">
        <v>6790</v>
      </c>
      <c r="H2152" t="s">
        <v>6791</v>
      </c>
      <c r="J2152" t="s">
        <v>5770</v>
      </c>
      <c r="K2152">
        <f t="shared" si="166"/>
        <v>0</v>
      </c>
      <c r="L2152">
        <f t="shared" si="167"/>
        <v>0</v>
      </c>
      <c r="M2152">
        <f t="shared" si="168"/>
        <v>0</v>
      </c>
      <c r="N2152">
        <f t="shared" si="169"/>
        <v>0</v>
      </c>
      <c r="O2152">
        <f t="shared" si="170"/>
        <v>0</v>
      </c>
    </row>
    <row r="2153" spans="1:15">
      <c r="A2153" t="s">
        <v>6837</v>
      </c>
      <c r="B2153" t="s">
        <v>6790</v>
      </c>
      <c r="C2153" t="s">
        <v>6791</v>
      </c>
      <c r="E2153" t="s">
        <v>5770</v>
      </c>
      <c r="F2153" t="s">
        <v>6837</v>
      </c>
      <c r="G2153" t="s">
        <v>6790</v>
      </c>
      <c r="H2153" t="s">
        <v>6791</v>
      </c>
      <c r="J2153" t="s">
        <v>5770</v>
      </c>
      <c r="K2153">
        <f t="shared" si="166"/>
        <v>0</v>
      </c>
      <c r="L2153">
        <f t="shared" si="167"/>
        <v>0</v>
      </c>
      <c r="M2153">
        <f t="shared" si="168"/>
        <v>0</v>
      </c>
      <c r="N2153">
        <f t="shared" si="169"/>
        <v>0</v>
      </c>
      <c r="O2153">
        <f t="shared" si="170"/>
        <v>0</v>
      </c>
    </row>
    <row r="2154" spans="1:15">
      <c r="A2154" t="s">
        <v>6838</v>
      </c>
      <c r="B2154" t="s">
        <v>6790</v>
      </c>
      <c r="C2154" t="s">
        <v>6791</v>
      </c>
      <c r="E2154" t="s">
        <v>5770</v>
      </c>
      <c r="F2154" t="s">
        <v>6838</v>
      </c>
      <c r="G2154" t="s">
        <v>6790</v>
      </c>
      <c r="H2154" t="s">
        <v>6791</v>
      </c>
      <c r="J2154" t="s">
        <v>5770</v>
      </c>
      <c r="K2154">
        <f t="shared" si="166"/>
        <v>0</v>
      </c>
      <c r="L2154">
        <f t="shared" si="167"/>
        <v>0</v>
      </c>
      <c r="M2154">
        <f t="shared" si="168"/>
        <v>0</v>
      </c>
      <c r="N2154">
        <f t="shared" si="169"/>
        <v>0</v>
      </c>
      <c r="O2154">
        <f t="shared" si="170"/>
        <v>0</v>
      </c>
    </row>
    <row r="2155" spans="1:15">
      <c r="A2155" t="s">
        <v>6839</v>
      </c>
      <c r="B2155" t="s">
        <v>6790</v>
      </c>
      <c r="C2155" t="s">
        <v>6791</v>
      </c>
      <c r="E2155" t="s">
        <v>5770</v>
      </c>
      <c r="F2155" t="s">
        <v>6839</v>
      </c>
      <c r="G2155" t="s">
        <v>6790</v>
      </c>
      <c r="H2155" t="s">
        <v>6791</v>
      </c>
      <c r="J2155" t="s">
        <v>5770</v>
      </c>
      <c r="K2155">
        <f t="shared" si="166"/>
        <v>0</v>
      </c>
      <c r="L2155">
        <f t="shared" si="167"/>
        <v>0</v>
      </c>
      <c r="M2155">
        <f t="shared" si="168"/>
        <v>0</v>
      </c>
      <c r="N2155">
        <f t="shared" si="169"/>
        <v>0</v>
      </c>
      <c r="O2155">
        <f t="shared" si="170"/>
        <v>0</v>
      </c>
    </row>
    <row r="2156" spans="1:15">
      <c r="A2156" t="s">
        <v>6840</v>
      </c>
      <c r="B2156" t="s">
        <v>6790</v>
      </c>
      <c r="C2156" t="s">
        <v>6791</v>
      </c>
      <c r="E2156" t="s">
        <v>5770</v>
      </c>
      <c r="F2156" t="s">
        <v>6840</v>
      </c>
      <c r="G2156" t="s">
        <v>6790</v>
      </c>
      <c r="H2156" t="s">
        <v>6791</v>
      </c>
      <c r="J2156" t="s">
        <v>5770</v>
      </c>
      <c r="K2156">
        <f t="shared" si="166"/>
        <v>0</v>
      </c>
      <c r="L2156">
        <f t="shared" si="167"/>
        <v>0</v>
      </c>
      <c r="M2156">
        <f t="shared" si="168"/>
        <v>0</v>
      </c>
      <c r="N2156">
        <f t="shared" si="169"/>
        <v>0</v>
      </c>
      <c r="O2156">
        <f t="shared" si="170"/>
        <v>0</v>
      </c>
    </row>
    <row r="2157" spans="1:15">
      <c r="A2157" t="s">
        <v>6841</v>
      </c>
      <c r="B2157" t="s">
        <v>6790</v>
      </c>
      <c r="C2157" t="s">
        <v>6791</v>
      </c>
      <c r="E2157" t="s">
        <v>5770</v>
      </c>
      <c r="F2157" t="s">
        <v>6841</v>
      </c>
      <c r="G2157" t="s">
        <v>6790</v>
      </c>
      <c r="H2157" t="s">
        <v>6791</v>
      </c>
      <c r="J2157" t="s">
        <v>5770</v>
      </c>
      <c r="K2157">
        <f t="shared" si="166"/>
        <v>0</v>
      </c>
      <c r="L2157">
        <f t="shared" si="167"/>
        <v>0</v>
      </c>
      <c r="M2157">
        <f t="shared" si="168"/>
        <v>0</v>
      </c>
      <c r="N2157">
        <f t="shared" si="169"/>
        <v>0</v>
      </c>
      <c r="O2157">
        <f t="shared" si="170"/>
        <v>0</v>
      </c>
    </row>
    <row r="2158" spans="1:15">
      <c r="A2158" t="s">
        <v>6842</v>
      </c>
      <c r="B2158" t="s">
        <v>6790</v>
      </c>
      <c r="C2158" t="s">
        <v>6791</v>
      </c>
      <c r="E2158" t="s">
        <v>5770</v>
      </c>
      <c r="F2158" t="s">
        <v>6842</v>
      </c>
      <c r="G2158" t="s">
        <v>6790</v>
      </c>
      <c r="H2158" t="s">
        <v>6791</v>
      </c>
      <c r="J2158" t="s">
        <v>5770</v>
      </c>
      <c r="K2158">
        <f t="shared" si="166"/>
        <v>0</v>
      </c>
      <c r="L2158">
        <f t="shared" si="167"/>
        <v>0</v>
      </c>
      <c r="M2158">
        <f t="shared" si="168"/>
        <v>0</v>
      </c>
      <c r="N2158">
        <f t="shared" si="169"/>
        <v>0</v>
      </c>
      <c r="O2158">
        <f t="shared" si="170"/>
        <v>0</v>
      </c>
    </row>
    <row r="2159" spans="1:15">
      <c r="A2159" t="s">
        <v>6843</v>
      </c>
      <c r="B2159" t="s">
        <v>6790</v>
      </c>
      <c r="C2159" t="s">
        <v>6791</v>
      </c>
      <c r="E2159" t="s">
        <v>5770</v>
      </c>
      <c r="F2159" t="s">
        <v>6843</v>
      </c>
      <c r="G2159" t="s">
        <v>6790</v>
      </c>
      <c r="H2159" t="s">
        <v>6791</v>
      </c>
      <c r="J2159" t="s">
        <v>5770</v>
      </c>
      <c r="K2159">
        <f t="shared" si="166"/>
        <v>0</v>
      </c>
      <c r="L2159">
        <f t="shared" si="167"/>
        <v>0</v>
      </c>
      <c r="M2159">
        <f t="shared" si="168"/>
        <v>0</v>
      </c>
      <c r="N2159">
        <f t="shared" si="169"/>
        <v>0</v>
      </c>
      <c r="O2159">
        <f t="shared" si="170"/>
        <v>0</v>
      </c>
    </row>
    <row r="2160" spans="1:15">
      <c r="A2160" t="s">
        <v>6844</v>
      </c>
      <c r="B2160" t="s">
        <v>6790</v>
      </c>
      <c r="C2160" t="s">
        <v>6791</v>
      </c>
      <c r="E2160" t="s">
        <v>5770</v>
      </c>
      <c r="F2160" t="s">
        <v>6844</v>
      </c>
      <c r="G2160" t="s">
        <v>6790</v>
      </c>
      <c r="H2160" t="s">
        <v>6791</v>
      </c>
      <c r="J2160" t="s">
        <v>5770</v>
      </c>
      <c r="K2160">
        <f t="shared" si="166"/>
        <v>0</v>
      </c>
      <c r="L2160">
        <f t="shared" si="167"/>
        <v>0</v>
      </c>
      <c r="M2160">
        <f t="shared" si="168"/>
        <v>0</v>
      </c>
      <c r="N2160">
        <f t="shared" si="169"/>
        <v>0</v>
      </c>
      <c r="O2160">
        <f t="shared" si="170"/>
        <v>0</v>
      </c>
    </row>
    <row r="2161" spans="1:15">
      <c r="A2161" t="s">
        <v>6845</v>
      </c>
      <c r="B2161" t="s">
        <v>6790</v>
      </c>
      <c r="C2161" t="s">
        <v>6791</v>
      </c>
      <c r="E2161" t="s">
        <v>5770</v>
      </c>
      <c r="F2161" t="s">
        <v>6845</v>
      </c>
      <c r="G2161" t="s">
        <v>6790</v>
      </c>
      <c r="H2161" t="s">
        <v>6791</v>
      </c>
      <c r="J2161" t="s">
        <v>5770</v>
      </c>
      <c r="K2161">
        <f t="shared" si="166"/>
        <v>0</v>
      </c>
      <c r="L2161">
        <f t="shared" si="167"/>
        <v>0</v>
      </c>
      <c r="M2161">
        <f t="shared" si="168"/>
        <v>0</v>
      </c>
      <c r="N2161">
        <f t="shared" si="169"/>
        <v>0</v>
      </c>
      <c r="O2161">
        <f t="shared" si="170"/>
        <v>0</v>
      </c>
    </row>
    <row r="2162" spans="1:15">
      <c r="A2162" t="s">
        <v>6846</v>
      </c>
      <c r="B2162" t="s">
        <v>6790</v>
      </c>
      <c r="C2162" t="s">
        <v>6791</v>
      </c>
      <c r="E2162" t="s">
        <v>5770</v>
      </c>
      <c r="F2162" t="s">
        <v>6846</v>
      </c>
      <c r="G2162" t="s">
        <v>6790</v>
      </c>
      <c r="H2162" t="s">
        <v>6791</v>
      </c>
      <c r="J2162" t="s">
        <v>5770</v>
      </c>
      <c r="K2162">
        <f t="shared" si="166"/>
        <v>0</v>
      </c>
      <c r="L2162">
        <f t="shared" si="167"/>
        <v>0</v>
      </c>
      <c r="M2162">
        <f t="shared" si="168"/>
        <v>0</v>
      </c>
      <c r="N2162">
        <f t="shared" si="169"/>
        <v>0</v>
      </c>
      <c r="O2162">
        <f t="shared" si="170"/>
        <v>0</v>
      </c>
    </row>
    <row r="2163" spans="1:15">
      <c r="A2163" t="s">
        <v>6847</v>
      </c>
      <c r="B2163" t="s">
        <v>6790</v>
      </c>
      <c r="C2163" t="s">
        <v>6791</v>
      </c>
      <c r="E2163" t="s">
        <v>5770</v>
      </c>
      <c r="F2163" t="s">
        <v>6847</v>
      </c>
      <c r="G2163" t="s">
        <v>6790</v>
      </c>
      <c r="H2163" t="s">
        <v>6791</v>
      </c>
      <c r="J2163" t="s">
        <v>5770</v>
      </c>
      <c r="K2163">
        <f t="shared" si="166"/>
        <v>0</v>
      </c>
      <c r="L2163">
        <f t="shared" si="167"/>
        <v>0</v>
      </c>
      <c r="M2163">
        <f t="shared" si="168"/>
        <v>0</v>
      </c>
      <c r="N2163">
        <f t="shared" si="169"/>
        <v>0</v>
      </c>
      <c r="O2163">
        <f t="shared" si="170"/>
        <v>0</v>
      </c>
    </row>
    <row r="2164" spans="1:15">
      <c r="A2164" t="s">
        <v>6848</v>
      </c>
      <c r="B2164" t="s">
        <v>6790</v>
      </c>
      <c r="C2164" t="s">
        <v>6791</v>
      </c>
      <c r="E2164" t="s">
        <v>5770</v>
      </c>
      <c r="F2164" t="s">
        <v>6848</v>
      </c>
      <c r="G2164" t="s">
        <v>6790</v>
      </c>
      <c r="H2164" t="s">
        <v>6791</v>
      </c>
      <c r="J2164" t="s">
        <v>5770</v>
      </c>
      <c r="K2164">
        <f t="shared" si="166"/>
        <v>0</v>
      </c>
      <c r="L2164">
        <f t="shared" si="167"/>
        <v>0</v>
      </c>
      <c r="M2164">
        <f t="shared" si="168"/>
        <v>0</v>
      </c>
      <c r="N2164">
        <f t="shared" si="169"/>
        <v>0</v>
      </c>
      <c r="O2164">
        <f t="shared" si="170"/>
        <v>0</v>
      </c>
    </row>
    <row r="2165" spans="1:15">
      <c r="A2165" t="s">
        <v>6849</v>
      </c>
      <c r="B2165" t="s">
        <v>6790</v>
      </c>
      <c r="C2165" t="s">
        <v>6791</v>
      </c>
      <c r="E2165" t="s">
        <v>5770</v>
      </c>
      <c r="F2165" t="s">
        <v>6849</v>
      </c>
      <c r="G2165" t="s">
        <v>6790</v>
      </c>
      <c r="H2165" t="s">
        <v>6791</v>
      </c>
      <c r="J2165" t="s">
        <v>5770</v>
      </c>
      <c r="K2165">
        <f t="shared" si="166"/>
        <v>0</v>
      </c>
      <c r="L2165">
        <f t="shared" si="167"/>
        <v>0</v>
      </c>
      <c r="M2165">
        <f t="shared" si="168"/>
        <v>0</v>
      </c>
      <c r="N2165">
        <f t="shared" si="169"/>
        <v>0</v>
      </c>
      <c r="O2165">
        <f t="shared" si="170"/>
        <v>0</v>
      </c>
    </row>
    <row r="2166" spans="1:15">
      <c r="A2166" t="s">
        <v>6850</v>
      </c>
      <c r="B2166" t="s">
        <v>6790</v>
      </c>
      <c r="C2166" t="s">
        <v>6791</v>
      </c>
      <c r="E2166" t="s">
        <v>5770</v>
      </c>
      <c r="F2166" t="s">
        <v>6850</v>
      </c>
      <c r="G2166" t="s">
        <v>6790</v>
      </c>
      <c r="H2166" t="s">
        <v>6791</v>
      </c>
      <c r="J2166" t="s">
        <v>5770</v>
      </c>
      <c r="K2166">
        <f t="shared" si="166"/>
        <v>0</v>
      </c>
      <c r="L2166">
        <f t="shared" si="167"/>
        <v>0</v>
      </c>
      <c r="M2166">
        <f t="shared" si="168"/>
        <v>0</v>
      </c>
      <c r="N2166">
        <f t="shared" si="169"/>
        <v>0</v>
      </c>
      <c r="O2166">
        <f t="shared" si="170"/>
        <v>0</v>
      </c>
    </row>
    <row r="2167" spans="1:15">
      <c r="A2167" t="s">
        <v>6851</v>
      </c>
      <c r="B2167" t="s">
        <v>6790</v>
      </c>
      <c r="C2167" t="s">
        <v>6791</v>
      </c>
      <c r="E2167" t="s">
        <v>5770</v>
      </c>
      <c r="F2167" t="s">
        <v>6851</v>
      </c>
      <c r="G2167" t="s">
        <v>6790</v>
      </c>
      <c r="H2167" t="s">
        <v>6791</v>
      </c>
      <c r="J2167" t="s">
        <v>5770</v>
      </c>
      <c r="K2167">
        <f t="shared" si="166"/>
        <v>0</v>
      </c>
      <c r="L2167">
        <f t="shared" si="167"/>
        <v>0</v>
      </c>
      <c r="M2167">
        <f t="shared" si="168"/>
        <v>0</v>
      </c>
      <c r="N2167">
        <f t="shared" si="169"/>
        <v>0</v>
      </c>
      <c r="O2167">
        <f t="shared" si="170"/>
        <v>0</v>
      </c>
    </row>
    <row r="2168" spans="1:15">
      <c r="A2168" t="s">
        <v>6852</v>
      </c>
      <c r="B2168" t="s">
        <v>6790</v>
      </c>
      <c r="C2168" t="s">
        <v>6791</v>
      </c>
      <c r="E2168" t="s">
        <v>5770</v>
      </c>
      <c r="F2168" t="s">
        <v>6852</v>
      </c>
      <c r="G2168" t="s">
        <v>6790</v>
      </c>
      <c r="H2168" t="s">
        <v>6791</v>
      </c>
      <c r="J2168" t="s">
        <v>5770</v>
      </c>
      <c r="K2168">
        <f t="shared" si="166"/>
        <v>0</v>
      </c>
      <c r="L2168">
        <f t="shared" si="167"/>
        <v>0</v>
      </c>
      <c r="M2168">
        <f t="shared" si="168"/>
        <v>0</v>
      </c>
      <c r="N2168">
        <f t="shared" si="169"/>
        <v>0</v>
      </c>
      <c r="O2168">
        <f t="shared" si="170"/>
        <v>0</v>
      </c>
    </row>
    <row r="2169" spans="1:15">
      <c r="A2169" t="s">
        <v>6853</v>
      </c>
      <c r="B2169" t="s">
        <v>6790</v>
      </c>
      <c r="C2169" t="s">
        <v>6791</v>
      </c>
      <c r="E2169" t="s">
        <v>5770</v>
      </c>
      <c r="F2169" t="s">
        <v>6853</v>
      </c>
      <c r="G2169" t="s">
        <v>6790</v>
      </c>
      <c r="H2169" t="s">
        <v>6791</v>
      </c>
      <c r="J2169" t="s">
        <v>5770</v>
      </c>
      <c r="K2169">
        <f t="shared" si="166"/>
        <v>0</v>
      </c>
      <c r="L2169">
        <f t="shared" si="167"/>
        <v>0</v>
      </c>
      <c r="M2169">
        <f t="shared" si="168"/>
        <v>0</v>
      </c>
      <c r="N2169">
        <f t="shared" si="169"/>
        <v>0</v>
      </c>
      <c r="O2169">
        <f t="shared" si="170"/>
        <v>0</v>
      </c>
    </row>
    <row r="2170" spans="1:15">
      <c r="A2170" t="s">
        <v>6854</v>
      </c>
      <c r="B2170" t="s">
        <v>6790</v>
      </c>
      <c r="C2170" t="s">
        <v>6791</v>
      </c>
      <c r="E2170" t="s">
        <v>5770</v>
      </c>
      <c r="F2170" t="s">
        <v>6854</v>
      </c>
      <c r="G2170" t="s">
        <v>6790</v>
      </c>
      <c r="H2170" t="s">
        <v>6791</v>
      </c>
      <c r="J2170" t="s">
        <v>5770</v>
      </c>
      <c r="K2170">
        <f t="shared" si="166"/>
        <v>0</v>
      </c>
      <c r="L2170">
        <f t="shared" si="167"/>
        <v>0</v>
      </c>
      <c r="M2170">
        <f t="shared" si="168"/>
        <v>0</v>
      </c>
      <c r="N2170">
        <f t="shared" si="169"/>
        <v>0</v>
      </c>
      <c r="O2170">
        <f t="shared" si="170"/>
        <v>0</v>
      </c>
    </row>
    <row r="2171" spans="1:15">
      <c r="A2171" t="s">
        <v>6855</v>
      </c>
      <c r="B2171" t="s">
        <v>6790</v>
      </c>
      <c r="C2171" t="s">
        <v>6791</v>
      </c>
      <c r="E2171" t="s">
        <v>5770</v>
      </c>
      <c r="F2171" t="s">
        <v>6855</v>
      </c>
      <c r="G2171" t="s">
        <v>6790</v>
      </c>
      <c r="H2171" t="s">
        <v>6791</v>
      </c>
      <c r="J2171" t="s">
        <v>5770</v>
      </c>
      <c r="K2171">
        <f t="shared" si="166"/>
        <v>0</v>
      </c>
      <c r="L2171">
        <f t="shared" si="167"/>
        <v>0</v>
      </c>
      <c r="M2171">
        <f t="shared" si="168"/>
        <v>0</v>
      </c>
      <c r="N2171">
        <f t="shared" si="169"/>
        <v>0</v>
      </c>
      <c r="O2171">
        <f t="shared" si="170"/>
        <v>0</v>
      </c>
    </row>
    <row r="2172" spans="1:15">
      <c r="A2172" t="s">
        <v>6856</v>
      </c>
      <c r="B2172" t="s">
        <v>6790</v>
      </c>
      <c r="C2172" t="s">
        <v>6791</v>
      </c>
      <c r="E2172" t="s">
        <v>5770</v>
      </c>
      <c r="F2172" t="s">
        <v>6856</v>
      </c>
      <c r="G2172" t="s">
        <v>6790</v>
      </c>
      <c r="H2172" t="s">
        <v>6791</v>
      </c>
      <c r="J2172" t="s">
        <v>5770</v>
      </c>
      <c r="K2172">
        <f t="shared" si="166"/>
        <v>0</v>
      </c>
      <c r="L2172">
        <f t="shared" si="167"/>
        <v>0</v>
      </c>
      <c r="M2172">
        <f t="shared" si="168"/>
        <v>0</v>
      </c>
      <c r="N2172">
        <f t="shared" si="169"/>
        <v>0</v>
      </c>
      <c r="O2172">
        <f t="shared" si="170"/>
        <v>0</v>
      </c>
    </row>
    <row r="2173" spans="1:15">
      <c r="A2173" t="s">
        <v>6857</v>
      </c>
      <c r="B2173" t="s">
        <v>6790</v>
      </c>
      <c r="C2173" t="s">
        <v>6791</v>
      </c>
      <c r="E2173" t="s">
        <v>5770</v>
      </c>
      <c r="F2173" t="s">
        <v>6857</v>
      </c>
      <c r="G2173" t="s">
        <v>6790</v>
      </c>
      <c r="H2173" t="s">
        <v>6791</v>
      </c>
      <c r="J2173" t="s">
        <v>5770</v>
      </c>
      <c r="K2173">
        <f t="shared" si="166"/>
        <v>0</v>
      </c>
      <c r="L2173">
        <f t="shared" si="167"/>
        <v>0</v>
      </c>
      <c r="M2173">
        <f t="shared" si="168"/>
        <v>0</v>
      </c>
      <c r="N2173">
        <f t="shared" si="169"/>
        <v>0</v>
      </c>
      <c r="O2173">
        <f t="shared" si="170"/>
        <v>0</v>
      </c>
    </row>
    <row r="2174" spans="1:15">
      <c r="A2174" t="s">
        <v>6858</v>
      </c>
      <c r="B2174" t="s">
        <v>6790</v>
      </c>
      <c r="C2174" t="s">
        <v>6791</v>
      </c>
      <c r="E2174" t="s">
        <v>5770</v>
      </c>
      <c r="F2174" t="s">
        <v>6858</v>
      </c>
      <c r="G2174" t="s">
        <v>6790</v>
      </c>
      <c r="H2174" t="s">
        <v>6791</v>
      </c>
      <c r="J2174" t="s">
        <v>5770</v>
      </c>
      <c r="K2174">
        <f t="shared" si="166"/>
        <v>0</v>
      </c>
      <c r="L2174">
        <f t="shared" si="167"/>
        <v>0</v>
      </c>
      <c r="M2174">
        <f t="shared" si="168"/>
        <v>0</v>
      </c>
      <c r="N2174">
        <f t="shared" si="169"/>
        <v>0</v>
      </c>
      <c r="O2174">
        <f t="shared" si="170"/>
        <v>0</v>
      </c>
    </row>
    <row r="2175" spans="1:15">
      <c r="A2175" t="s">
        <v>6859</v>
      </c>
      <c r="B2175" t="s">
        <v>6790</v>
      </c>
      <c r="C2175" t="s">
        <v>6791</v>
      </c>
      <c r="E2175" t="s">
        <v>5770</v>
      </c>
      <c r="F2175" t="s">
        <v>6859</v>
      </c>
      <c r="G2175" t="s">
        <v>6790</v>
      </c>
      <c r="H2175" t="s">
        <v>6791</v>
      </c>
      <c r="J2175" t="s">
        <v>5770</v>
      </c>
      <c r="K2175">
        <f t="shared" si="166"/>
        <v>0</v>
      </c>
      <c r="L2175">
        <f t="shared" si="167"/>
        <v>0</v>
      </c>
      <c r="M2175">
        <f t="shared" si="168"/>
        <v>0</v>
      </c>
      <c r="N2175">
        <f t="shared" si="169"/>
        <v>0</v>
      </c>
      <c r="O2175">
        <f t="shared" si="170"/>
        <v>0</v>
      </c>
    </row>
    <row r="2176" spans="1:15">
      <c r="A2176" t="s">
        <v>6860</v>
      </c>
      <c r="B2176" t="s">
        <v>6790</v>
      </c>
      <c r="C2176" t="s">
        <v>6791</v>
      </c>
      <c r="E2176" t="s">
        <v>5770</v>
      </c>
      <c r="F2176" t="s">
        <v>6860</v>
      </c>
      <c r="G2176" t="s">
        <v>6790</v>
      </c>
      <c r="H2176" t="s">
        <v>6791</v>
      </c>
      <c r="J2176" t="s">
        <v>5770</v>
      </c>
      <c r="K2176">
        <f t="shared" si="166"/>
        <v>0</v>
      </c>
      <c r="L2176">
        <f t="shared" si="167"/>
        <v>0</v>
      </c>
      <c r="M2176">
        <f t="shared" si="168"/>
        <v>0</v>
      </c>
      <c r="N2176">
        <f t="shared" si="169"/>
        <v>0</v>
      </c>
      <c r="O2176">
        <f t="shared" si="170"/>
        <v>0</v>
      </c>
    </row>
    <row r="2177" spans="1:15">
      <c r="A2177" t="s">
        <v>6861</v>
      </c>
      <c r="B2177" t="s">
        <v>6790</v>
      </c>
      <c r="C2177" t="s">
        <v>6791</v>
      </c>
      <c r="E2177" t="s">
        <v>5770</v>
      </c>
      <c r="F2177" t="s">
        <v>6861</v>
      </c>
      <c r="G2177" t="s">
        <v>6790</v>
      </c>
      <c r="H2177" t="s">
        <v>6791</v>
      </c>
      <c r="J2177" t="s">
        <v>5770</v>
      </c>
      <c r="K2177">
        <f t="shared" si="166"/>
        <v>0</v>
      </c>
      <c r="L2177">
        <f t="shared" si="167"/>
        <v>0</v>
      </c>
      <c r="M2177">
        <f t="shared" si="168"/>
        <v>0</v>
      </c>
      <c r="N2177">
        <f t="shared" si="169"/>
        <v>0</v>
      </c>
      <c r="O2177">
        <f t="shared" si="170"/>
        <v>0</v>
      </c>
    </row>
    <row r="2178" spans="1:15">
      <c r="A2178" t="s">
        <v>6862</v>
      </c>
      <c r="B2178" t="s">
        <v>6790</v>
      </c>
      <c r="C2178" t="s">
        <v>6791</v>
      </c>
      <c r="E2178" t="s">
        <v>5770</v>
      </c>
      <c r="F2178" t="s">
        <v>6862</v>
      </c>
      <c r="G2178" t="s">
        <v>6790</v>
      </c>
      <c r="H2178" t="s">
        <v>6791</v>
      </c>
      <c r="J2178" t="s">
        <v>5770</v>
      </c>
      <c r="K2178">
        <f t="shared" ref="K2178:K2188" si="171">IF(A2178&lt;&gt;F2178,1,0)</f>
        <v>0</v>
      </c>
      <c r="L2178">
        <f t="shared" ref="L2178:L2188" si="172">IF(B2178&lt;&gt;G2178,1,0)</f>
        <v>0</v>
      </c>
      <c r="M2178">
        <f t="shared" ref="M2178:M2188" si="173">IF(C2178&lt;&gt;H2178,1,0)</f>
        <v>0</v>
      </c>
      <c r="N2178">
        <f t="shared" ref="N2178:N2188" si="174">IF(D2178&lt;&gt;I2178,1,0)</f>
        <v>0</v>
      </c>
      <c r="O2178">
        <f t="shared" ref="O2178:O2188" si="175">IF(E2178&lt;&gt;J2178,1,0)</f>
        <v>0</v>
      </c>
    </row>
    <row r="2179" spans="1:15">
      <c r="A2179" t="s">
        <v>6863</v>
      </c>
      <c r="B2179" t="s">
        <v>6790</v>
      </c>
      <c r="C2179" t="s">
        <v>6791</v>
      </c>
      <c r="E2179" t="s">
        <v>5770</v>
      </c>
      <c r="F2179" t="s">
        <v>6863</v>
      </c>
      <c r="G2179" t="s">
        <v>6790</v>
      </c>
      <c r="H2179" t="s">
        <v>6791</v>
      </c>
      <c r="J2179" t="s">
        <v>5770</v>
      </c>
      <c r="K2179">
        <f t="shared" si="171"/>
        <v>0</v>
      </c>
      <c r="L2179">
        <f t="shared" si="172"/>
        <v>0</v>
      </c>
      <c r="M2179">
        <f t="shared" si="173"/>
        <v>0</v>
      </c>
      <c r="N2179">
        <f t="shared" si="174"/>
        <v>0</v>
      </c>
      <c r="O2179">
        <f t="shared" si="175"/>
        <v>0</v>
      </c>
    </row>
    <row r="2180" spans="1:15">
      <c r="A2180" t="s">
        <v>6864</v>
      </c>
      <c r="B2180" t="s">
        <v>6790</v>
      </c>
      <c r="C2180" t="s">
        <v>6791</v>
      </c>
      <c r="E2180" t="s">
        <v>5770</v>
      </c>
      <c r="F2180" t="s">
        <v>6864</v>
      </c>
      <c r="G2180" t="s">
        <v>6790</v>
      </c>
      <c r="H2180" t="s">
        <v>6791</v>
      </c>
      <c r="J2180" t="s">
        <v>5770</v>
      </c>
      <c r="K2180">
        <f t="shared" si="171"/>
        <v>0</v>
      </c>
      <c r="L2180">
        <f t="shared" si="172"/>
        <v>0</v>
      </c>
      <c r="M2180">
        <f t="shared" si="173"/>
        <v>0</v>
      </c>
      <c r="N2180">
        <f t="shared" si="174"/>
        <v>0</v>
      </c>
      <c r="O2180">
        <f t="shared" si="175"/>
        <v>0</v>
      </c>
    </row>
    <row r="2181" spans="1:15">
      <c r="A2181" t="s">
        <v>6865</v>
      </c>
      <c r="B2181" t="s">
        <v>6790</v>
      </c>
      <c r="C2181" t="s">
        <v>6866</v>
      </c>
      <c r="E2181" t="s">
        <v>6867</v>
      </c>
      <c r="F2181" t="s">
        <v>6865</v>
      </c>
      <c r="G2181" t="s">
        <v>6790</v>
      </c>
      <c r="H2181" t="s">
        <v>6866</v>
      </c>
      <c r="J2181" t="s">
        <v>6867</v>
      </c>
      <c r="K2181">
        <f t="shared" si="171"/>
        <v>0</v>
      </c>
      <c r="L2181">
        <f t="shared" si="172"/>
        <v>0</v>
      </c>
      <c r="M2181">
        <f t="shared" si="173"/>
        <v>0</v>
      </c>
      <c r="N2181">
        <f t="shared" si="174"/>
        <v>0</v>
      </c>
      <c r="O2181">
        <f t="shared" si="175"/>
        <v>0</v>
      </c>
    </row>
    <row r="2182" spans="1:15">
      <c r="A2182" t="s">
        <v>6868</v>
      </c>
      <c r="B2182" t="s">
        <v>6790</v>
      </c>
      <c r="C2182" t="s">
        <v>6866</v>
      </c>
      <c r="E2182" t="s">
        <v>6867</v>
      </c>
      <c r="F2182" t="s">
        <v>6868</v>
      </c>
      <c r="G2182" t="s">
        <v>6790</v>
      </c>
      <c r="H2182" t="s">
        <v>6866</v>
      </c>
      <c r="J2182" t="s">
        <v>6867</v>
      </c>
      <c r="K2182">
        <f t="shared" si="171"/>
        <v>0</v>
      </c>
      <c r="L2182">
        <f t="shared" si="172"/>
        <v>0</v>
      </c>
      <c r="M2182">
        <f t="shared" si="173"/>
        <v>0</v>
      </c>
      <c r="N2182">
        <f t="shared" si="174"/>
        <v>0</v>
      </c>
      <c r="O2182">
        <f t="shared" si="175"/>
        <v>0</v>
      </c>
    </row>
    <row r="2183" spans="1:15">
      <c r="A2183" t="s">
        <v>6869</v>
      </c>
      <c r="B2183" t="s">
        <v>6790</v>
      </c>
      <c r="C2183" t="s">
        <v>6866</v>
      </c>
      <c r="E2183" t="s">
        <v>6867</v>
      </c>
      <c r="F2183" t="s">
        <v>6869</v>
      </c>
      <c r="G2183" t="s">
        <v>6790</v>
      </c>
      <c r="H2183" t="s">
        <v>6866</v>
      </c>
      <c r="J2183" t="s">
        <v>6867</v>
      </c>
      <c r="K2183">
        <f t="shared" si="171"/>
        <v>0</v>
      </c>
      <c r="L2183">
        <f t="shared" si="172"/>
        <v>0</v>
      </c>
      <c r="M2183">
        <f t="shared" si="173"/>
        <v>0</v>
      </c>
      <c r="N2183">
        <f t="shared" si="174"/>
        <v>0</v>
      </c>
      <c r="O2183">
        <f t="shared" si="175"/>
        <v>0</v>
      </c>
    </row>
    <row r="2184" spans="1:15">
      <c r="A2184" t="s">
        <v>6870</v>
      </c>
      <c r="B2184" t="s">
        <v>6790</v>
      </c>
      <c r="C2184" t="s">
        <v>6866</v>
      </c>
      <c r="E2184" t="s">
        <v>6867</v>
      </c>
      <c r="F2184" t="s">
        <v>6870</v>
      </c>
      <c r="G2184" t="s">
        <v>6790</v>
      </c>
      <c r="H2184" t="s">
        <v>6866</v>
      </c>
      <c r="J2184" t="s">
        <v>6867</v>
      </c>
      <c r="K2184">
        <f t="shared" si="171"/>
        <v>0</v>
      </c>
      <c r="L2184">
        <f t="shared" si="172"/>
        <v>0</v>
      </c>
      <c r="M2184">
        <f t="shared" si="173"/>
        <v>0</v>
      </c>
      <c r="N2184">
        <f t="shared" si="174"/>
        <v>0</v>
      </c>
      <c r="O2184">
        <f t="shared" si="175"/>
        <v>0</v>
      </c>
    </row>
    <row r="2185" spans="1:15">
      <c r="A2185" t="s">
        <v>6871</v>
      </c>
      <c r="B2185" t="s">
        <v>6790</v>
      </c>
      <c r="C2185" t="s">
        <v>6866</v>
      </c>
      <c r="E2185" t="s">
        <v>6867</v>
      </c>
      <c r="F2185" t="s">
        <v>6871</v>
      </c>
      <c r="G2185" t="s">
        <v>6790</v>
      </c>
      <c r="H2185" t="s">
        <v>6866</v>
      </c>
      <c r="J2185" t="s">
        <v>6867</v>
      </c>
      <c r="K2185">
        <f t="shared" si="171"/>
        <v>0</v>
      </c>
      <c r="L2185">
        <f t="shared" si="172"/>
        <v>0</v>
      </c>
      <c r="M2185">
        <f t="shared" si="173"/>
        <v>0</v>
      </c>
      <c r="N2185">
        <f t="shared" si="174"/>
        <v>0</v>
      </c>
      <c r="O2185">
        <f t="shared" si="175"/>
        <v>0</v>
      </c>
    </row>
    <row r="2186" spans="1:15">
      <c r="A2186" t="s">
        <v>6872</v>
      </c>
      <c r="B2186" t="s">
        <v>6790</v>
      </c>
      <c r="C2186" t="s">
        <v>6866</v>
      </c>
      <c r="E2186" t="s">
        <v>6867</v>
      </c>
      <c r="F2186" t="s">
        <v>6872</v>
      </c>
      <c r="G2186" t="s">
        <v>6790</v>
      </c>
      <c r="H2186" t="s">
        <v>6866</v>
      </c>
      <c r="J2186" t="s">
        <v>6867</v>
      </c>
      <c r="K2186">
        <f t="shared" si="171"/>
        <v>0</v>
      </c>
      <c r="L2186">
        <f t="shared" si="172"/>
        <v>0</v>
      </c>
      <c r="M2186">
        <f t="shared" si="173"/>
        <v>0</v>
      </c>
      <c r="N2186">
        <f t="shared" si="174"/>
        <v>0</v>
      </c>
      <c r="O2186">
        <f t="shared" si="175"/>
        <v>0</v>
      </c>
    </row>
    <row r="2187" spans="1:15">
      <c r="A2187" t="s">
        <v>6873</v>
      </c>
      <c r="B2187" t="s">
        <v>6790</v>
      </c>
      <c r="C2187" t="s">
        <v>6866</v>
      </c>
      <c r="E2187" t="s">
        <v>6874</v>
      </c>
      <c r="F2187" t="s">
        <v>6873</v>
      </c>
      <c r="G2187" t="s">
        <v>6790</v>
      </c>
      <c r="H2187" t="s">
        <v>6866</v>
      </c>
      <c r="J2187" t="s">
        <v>6874</v>
      </c>
      <c r="K2187">
        <f t="shared" si="171"/>
        <v>0</v>
      </c>
      <c r="L2187">
        <f t="shared" si="172"/>
        <v>0</v>
      </c>
      <c r="M2187">
        <f t="shared" si="173"/>
        <v>0</v>
      </c>
      <c r="N2187">
        <f t="shared" si="174"/>
        <v>0</v>
      </c>
      <c r="O2187">
        <f t="shared" si="175"/>
        <v>0</v>
      </c>
    </row>
    <row r="2188" spans="1:15">
      <c r="A2188" t="s">
        <v>6875</v>
      </c>
      <c r="B2188" t="s">
        <v>6790</v>
      </c>
      <c r="C2188" t="s">
        <v>6866</v>
      </c>
      <c r="E2188" t="s">
        <v>6876</v>
      </c>
      <c r="F2188" t="s">
        <v>6875</v>
      </c>
      <c r="G2188" t="s">
        <v>6790</v>
      </c>
      <c r="H2188" t="s">
        <v>6866</v>
      </c>
      <c r="J2188" t="s">
        <v>6876</v>
      </c>
      <c r="K2188">
        <f t="shared" si="171"/>
        <v>0</v>
      </c>
      <c r="L2188">
        <f t="shared" si="172"/>
        <v>0</v>
      </c>
      <c r="M2188">
        <f t="shared" si="173"/>
        <v>0</v>
      </c>
      <c r="N2188">
        <f t="shared" si="174"/>
        <v>0</v>
      </c>
      <c r="O2188">
        <f t="shared" si="175"/>
        <v>0</v>
      </c>
    </row>
    <row r="2189" spans="1:15">
      <c r="G2189" t="s">
        <v>6790</v>
      </c>
    </row>
  </sheetData>
  <pageMargins left="0.78740157499999996" right="0.78740157499999996" top="0.984251969" bottom="0.984251969" header="0.4921259845" footer="0.4921259845"/>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253CD-7EA6-DF48-A28B-5E99687A4DE0}">
  <dimension ref="A1:P2188"/>
  <sheetViews>
    <sheetView topLeftCell="A387" workbookViewId="0">
      <selection activeCell="D402" sqref="D402"/>
    </sheetView>
  </sheetViews>
  <sheetFormatPr baseColWidth="10" defaultRowHeight="16"/>
  <cols>
    <col min="1" max="1" width="15" customWidth="1"/>
    <col min="2" max="2" width="31" bestFit="1" customWidth="1"/>
    <col min="3" max="3" width="11.5" bestFit="1" customWidth="1"/>
    <col min="4" max="4" width="57.6640625" customWidth="1"/>
    <col min="5" max="5" width="18.1640625" customWidth="1"/>
  </cols>
  <sheetData>
    <row r="1" spans="1:4">
      <c r="A1" s="319" t="s">
        <v>1989</v>
      </c>
      <c r="B1" s="319"/>
      <c r="C1" s="319" t="s">
        <v>1990</v>
      </c>
      <c r="D1" s="319"/>
    </row>
    <row r="2" spans="1:4">
      <c r="A2" s="319" t="s">
        <v>1991</v>
      </c>
      <c r="B2" s="319" t="s">
        <v>1992</v>
      </c>
      <c r="C2" s="319" t="s">
        <v>1993</v>
      </c>
      <c r="D2" s="319"/>
    </row>
    <row r="3" spans="1:4">
      <c r="A3" s="319" t="s">
        <v>1994</v>
      </c>
      <c r="B3" s="319" t="s">
        <v>1995</v>
      </c>
      <c r="C3" s="319" t="s">
        <v>1993</v>
      </c>
      <c r="D3" s="319"/>
    </row>
    <row r="4" spans="1:4">
      <c r="A4" s="319" t="s">
        <v>1996</v>
      </c>
      <c r="B4" s="319" t="s">
        <v>1997</v>
      </c>
      <c r="C4" s="319" t="s">
        <v>1993</v>
      </c>
      <c r="D4" s="319"/>
    </row>
    <row r="5" spans="1:4">
      <c r="A5" s="319" t="s">
        <v>1998</v>
      </c>
      <c r="B5" s="319" t="s">
        <v>1999</v>
      </c>
      <c r="C5" s="319" t="s">
        <v>1993</v>
      </c>
      <c r="D5" s="319"/>
    </row>
    <row r="6" spans="1:4">
      <c r="A6" s="319" t="s">
        <v>2000</v>
      </c>
      <c r="B6" s="319" t="s">
        <v>2001</v>
      </c>
      <c r="C6" s="319" t="s">
        <v>1993</v>
      </c>
      <c r="D6" s="319"/>
    </row>
    <row r="7" spans="1:4">
      <c r="A7" s="319" t="s">
        <v>2002</v>
      </c>
      <c r="B7" s="319" t="s">
        <v>2003</v>
      </c>
      <c r="C7" s="319" t="s">
        <v>1993</v>
      </c>
      <c r="D7" s="319"/>
    </row>
    <row r="8" spans="1:4">
      <c r="A8" s="319" t="s">
        <v>2004</v>
      </c>
      <c r="B8" s="319" t="s">
        <v>2005</v>
      </c>
      <c r="C8" s="319" t="s">
        <v>1993</v>
      </c>
      <c r="D8" s="319"/>
    </row>
    <row r="9" spans="1:4">
      <c r="A9" s="319" t="s">
        <v>2006</v>
      </c>
      <c r="B9" s="319" t="s">
        <v>2007</v>
      </c>
      <c r="C9" s="319" t="s">
        <v>1993</v>
      </c>
      <c r="D9" s="319"/>
    </row>
    <row r="10" spans="1:4">
      <c r="A10" s="319" t="s">
        <v>2008</v>
      </c>
      <c r="B10" s="319" t="s">
        <v>2009</v>
      </c>
      <c r="C10" s="319" t="s">
        <v>1993</v>
      </c>
      <c r="D10" s="319"/>
    </row>
    <row r="11" spans="1:4">
      <c r="A11" s="319" t="s">
        <v>19</v>
      </c>
      <c r="B11" s="319" t="s">
        <v>2010</v>
      </c>
      <c r="C11" s="319" t="s">
        <v>2011</v>
      </c>
      <c r="D11" s="319"/>
    </row>
    <row r="12" spans="1:4">
      <c r="A12" s="319" t="s">
        <v>2012</v>
      </c>
      <c r="B12" s="319" t="s">
        <v>2013</v>
      </c>
      <c r="C12" s="319" t="s">
        <v>2011</v>
      </c>
      <c r="D12" s="319"/>
    </row>
    <row r="13" spans="1:4">
      <c r="A13" s="319" t="s">
        <v>2014</v>
      </c>
      <c r="B13" s="319" t="s">
        <v>2015</v>
      </c>
      <c r="C13" s="319" t="s">
        <v>2011</v>
      </c>
      <c r="D13" s="319"/>
    </row>
    <row r="14" spans="1:4">
      <c r="A14" s="319" t="s">
        <v>2016</v>
      </c>
      <c r="B14" s="319" t="s">
        <v>2017</v>
      </c>
      <c r="C14" s="319" t="s">
        <v>2011</v>
      </c>
      <c r="D14" s="319"/>
    </row>
    <row r="15" spans="1:4">
      <c r="A15" s="319" t="s">
        <v>2018</v>
      </c>
      <c r="B15" s="319" t="s">
        <v>2019</v>
      </c>
      <c r="C15" s="319" t="s">
        <v>2011</v>
      </c>
      <c r="D15" s="319"/>
    </row>
    <row r="16" spans="1:4">
      <c r="A16" s="319" t="s">
        <v>2020</v>
      </c>
      <c r="B16" s="319" t="s">
        <v>2021</v>
      </c>
      <c r="C16" s="319" t="s">
        <v>2011</v>
      </c>
      <c r="D16" s="319"/>
    </row>
    <row r="17" spans="1:4">
      <c r="A17" s="319" t="s">
        <v>2022</v>
      </c>
      <c r="B17" s="319" t="s">
        <v>2023</v>
      </c>
      <c r="C17" s="319" t="s">
        <v>2011</v>
      </c>
      <c r="D17" s="319"/>
    </row>
    <row r="18" spans="1:4">
      <c r="A18" s="319" t="s">
        <v>2024</v>
      </c>
      <c r="B18" s="319" t="s">
        <v>2025</v>
      </c>
      <c r="C18" s="319" t="s">
        <v>2011</v>
      </c>
      <c r="D18" s="319"/>
    </row>
    <row r="19" spans="1:4">
      <c r="A19" s="319" t="s">
        <v>2026</v>
      </c>
      <c r="B19" s="319" t="s">
        <v>2027</v>
      </c>
      <c r="C19" s="319" t="s">
        <v>2011</v>
      </c>
      <c r="D19" s="319"/>
    </row>
    <row r="20" spans="1:4">
      <c r="A20" s="319" t="s">
        <v>2028</v>
      </c>
      <c r="B20" s="319" t="s">
        <v>2029</v>
      </c>
      <c r="C20" s="319" t="s">
        <v>2011</v>
      </c>
      <c r="D20" s="319"/>
    </row>
    <row r="21" spans="1:4">
      <c r="A21" s="319" t="s">
        <v>2030</v>
      </c>
      <c r="B21" s="319" t="s">
        <v>2031</v>
      </c>
      <c r="C21" s="319" t="s">
        <v>2011</v>
      </c>
      <c r="D21" s="319"/>
    </row>
    <row r="22" spans="1:4">
      <c r="A22" s="319" t="s">
        <v>2032</v>
      </c>
      <c r="B22" s="319" t="s">
        <v>2033</v>
      </c>
      <c r="C22" s="319" t="s">
        <v>2011</v>
      </c>
      <c r="D22" s="319" t="s">
        <v>2034</v>
      </c>
    </row>
    <row r="23" spans="1:4">
      <c r="A23" s="319" t="s">
        <v>2035</v>
      </c>
      <c r="B23" s="319" t="s">
        <v>2036</v>
      </c>
      <c r="C23" s="319" t="s">
        <v>2011</v>
      </c>
      <c r="D23" s="319" t="s">
        <v>2037</v>
      </c>
    </row>
    <row r="24" spans="1:4">
      <c r="A24" s="319" t="s">
        <v>2038</v>
      </c>
      <c r="B24" s="319" t="s">
        <v>2039</v>
      </c>
      <c r="C24" s="319" t="s">
        <v>2011</v>
      </c>
      <c r="D24" s="319"/>
    </row>
    <row r="25" spans="1:4">
      <c r="A25" s="319" t="s">
        <v>2040</v>
      </c>
      <c r="B25" s="319" t="s">
        <v>2041</v>
      </c>
      <c r="C25" s="319" t="s">
        <v>2011</v>
      </c>
      <c r="D25" s="319"/>
    </row>
    <row r="26" spans="1:4">
      <c r="A26" s="319" t="s">
        <v>2042</v>
      </c>
      <c r="B26" s="319" t="s">
        <v>2043</v>
      </c>
      <c r="C26" s="319" t="s">
        <v>2011</v>
      </c>
      <c r="D26" s="319"/>
    </row>
    <row r="27" spans="1:4">
      <c r="A27" s="319" t="s">
        <v>2044</v>
      </c>
      <c r="B27" s="319" t="s">
        <v>2045</v>
      </c>
      <c r="C27" s="319" t="s">
        <v>2011</v>
      </c>
      <c r="D27" s="319"/>
    </row>
    <row r="28" spans="1:4">
      <c r="A28" s="319" t="s">
        <v>2046</v>
      </c>
      <c r="B28" s="319" t="s">
        <v>2047</v>
      </c>
      <c r="C28" s="319" t="s">
        <v>2011</v>
      </c>
      <c r="D28" s="319"/>
    </row>
    <row r="29" spans="1:4">
      <c r="A29" s="319" t="s">
        <v>2048</v>
      </c>
      <c r="B29" s="319" t="s">
        <v>2049</v>
      </c>
      <c r="C29" s="319" t="s">
        <v>2011</v>
      </c>
      <c r="D29" s="319" t="s">
        <v>2050</v>
      </c>
    </row>
    <row r="30" spans="1:4">
      <c r="A30" s="319" t="s">
        <v>2051</v>
      </c>
      <c r="B30" s="319" t="s">
        <v>2052</v>
      </c>
      <c r="C30" s="319" t="s">
        <v>2011</v>
      </c>
      <c r="D30" s="319" t="s">
        <v>2053</v>
      </c>
    </row>
    <row r="31" spans="1:4">
      <c r="A31" s="319" t="s">
        <v>2054</v>
      </c>
      <c r="B31" s="319" t="s">
        <v>2055</v>
      </c>
      <c r="C31" s="319" t="s">
        <v>2011</v>
      </c>
      <c r="D31" s="319"/>
    </row>
    <row r="32" spans="1:4">
      <c r="A32" s="319" t="s">
        <v>2056</v>
      </c>
      <c r="B32" s="319" t="s">
        <v>2057</v>
      </c>
      <c r="C32" s="319" t="s">
        <v>2011</v>
      </c>
      <c r="D32" s="319" t="s">
        <v>2058</v>
      </c>
    </row>
    <row r="33" spans="1:4">
      <c r="A33" s="319" t="s">
        <v>2059</v>
      </c>
      <c r="B33" s="319" t="s">
        <v>2060</v>
      </c>
      <c r="C33" s="319" t="s">
        <v>2011</v>
      </c>
      <c r="D33" s="319" t="s">
        <v>2061</v>
      </c>
    </row>
    <row r="34" spans="1:4">
      <c r="A34" s="319" t="s">
        <v>2062</v>
      </c>
      <c r="B34" s="319" t="s">
        <v>2063</v>
      </c>
      <c r="C34" s="319" t="s">
        <v>2011</v>
      </c>
      <c r="D34" s="319" t="s">
        <v>2064</v>
      </c>
    </row>
    <row r="35" spans="1:4">
      <c r="A35" s="319" t="s">
        <v>2065</v>
      </c>
      <c r="B35" s="319" t="s">
        <v>2066</v>
      </c>
      <c r="C35" s="319" t="s">
        <v>2011</v>
      </c>
      <c r="D35" s="319" t="s">
        <v>2067</v>
      </c>
    </row>
    <row r="36" spans="1:4">
      <c r="A36" s="319" t="s">
        <v>2068</v>
      </c>
      <c r="B36" s="319" t="s">
        <v>2069</v>
      </c>
      <c r="C36" s="319" t="s">
        <v>2011</v>
      </c>
      <c r="D36" s="319"/>
    </row>
    <row r="37" spans="1:4">
      <c r="A37" s="319" t="s">
        <v>2070</v>
      </c>
      <c r="B37" s="319" t="s">
        <v>2071</v>
      </c>
      <c r="C37" s="319" t="s">
        <v>2011</v>
      </c>
      <c r="D37" s="319"/>
    </row>
    <row r="38" spans="1:4">
      <c r="A38" s="319" t="s">
        <v>2072</v>
      </c>
      <c r="B38" s="319" t="s">
        <v>2073</v>
      </c>
      <c r="C38" s="319" t="s">
        <v>2011</v>
      </c>
      <c r="D38" s="319"/>
    </row>
    <row r="39" spans="1:4">
      <c r="A39" s="319" t="s">
        <v>2074</v>
      </c>
      <c r="B39" s="319" t="s">
        <v>2075</v>
      </c>
      <c r="C39" s="319" t="s">
        <v>2011</v>
      </c>
      <c r="D39" s="319" t="s">
        <v>2076</v>
      </c>
    </row>
    <row r="40" spans="1:4">
      <c r="A40" s="319" t="s">
        <v>2077</v>
      </c>
      <c r="B40" s="319" t="s">
        <v>2078</v>
      </c>
      <c r="C40" s="319" t="s">
        <v>2011</v>
      </c>
      <c r="D40" s="319"/>
    </row>
    <row r="41" spans="1:4">
      <c r="A41" s="319" t="s">
        <v>2079</v>
      </c>
      <c r="B41" s="319" t="s">
        <v>2080</v>
      </c>
      <c r="C41" s="319" t="s">
        <v>2011</v>
      </c>
      <c r="D41" s="319" t="s">
        <v>2081</v>
      </c>
    </row>
    <row r="42" spans="1:4">
      <c r="A42" s="319" t="s">
        <v>2082</v>
      </c>
      <c r="B42" s="319" t="s">
        <v>2083</v>
      </c>
      <c r="C42" s="319" t="s">
        <v>2011</v>
      </c>
      <c r="D42" s="319" t="s">
        <v>2084</v>
      </c>
    </row>
    <row r="43" spans="1:4">
      <c r="A43" s="319" t="s">
        <v>2085</v>
      </c>
      <c r="B43" s="319" t="s">
        <v>2086</v>
      </c>
      <c r="C43" s="319" t="s">
        <v>2011</v>
      </c>
      <c r="D43" s="319" t="s">
        <v>2087</v>
      </c>
    </row>
    <row r="44" spans="1:4">
      <c r="A44" s="319" t="s">
        <v>2088</v>
      </c>
      <c r="B44" s="319" t="s">
        <v>2089</v>
      </c>
      <c r="C44" s="319" t="s">
        <v>2011</v>
      </c>
      <c r="D44" s="319" t="s">
        <v>2090</v>
      </c>
    </row>
    <row r="45" spans="1:4">
      <c r="A45" s="319" t="s">
        <v>2091</v>
      </c>
      <c r="B45" s="319" t="s">
        <v>2092</v>
      </c>
      <c r="C45" s="319" t="s">
        <v>2011</v>
      </c>
      <c r="D45" s="319" t="s">
        <v>2093</v>
      </c>
    </row>
    <row r="46" spans="1:4">
      <c r="A46" s="319" t="s">
        <v>2094</v>
      </c>
      <c r="B46" s="319" t="s">
        <v>2095</v>
      </c>
      <c r="C46" s="319" t="s">
        <v>2011</v>
      </c>
      <c r="D46" s="319"/>
    </row>
    <row r="47" spans="1:4">
      <c r="A47" s="319" t="s">
        <v>2096</v>
      </c>
      <c r="B47" s="319" t="s">
        <v>2097</v>
      </c>
      <c r="C47" s="319" t="s">
        <v>2011</v>
      </c>
      <c r="D47" s="319"/>
    </row>
    <row r="48" spans="1:4">
      <c r="A48" s="319" t="s">
        <v>2098</v>
      </c>
      <c r="B48" s="319" t="s">
        <v>2099</v>
      </c>
      <c r="C48" s="319" t="s">
        <v>2011</v>
      </c>
      <c r="D48" s="319"/>
    </row>
    <row r="49" spans="1:4">
      <c r="A49" s="319" t="s">
        <v>2100</v>
      </c>
      <c r="B49" s="319" t="s">
        <v>2101</v>
      </c>
      <c r="C49" s="319" t="s">
        <v>2011</v>
      </c>
      <c r="D49" s="319"/>
    </row>
    <row r="50" spans="1:4">
      <c r="A50" s="319" t="s">
        <v>2102</v>
      </c>
      <c r="B50" s="319" t="s">
        <v>2103</v>
      </c>
      <c r="C50" s="319" t="s">
        <v>2011</v>
      </c>
      <c r="D50" s="319"/>
    </row>
    <row r="51" spans="1:4">
      <c r="A51" s="319" t="s">
        <v>2104</v>
      </c>
      <c r="B51" s="319" t="s">
        <v>2105</v>
      </c>
      <c r="C51" s="319" t="s">
        <v>2011</v>
      </c>
      <c r="D51" s="319" t="s">
        <v>2106</v>
      </c>
    </row>
    <row r="52" spans="1:4">
      <c r="A52" s="319" t="s">
        <v>2107</v>
      </c>
      <c r="B52" s="319" t="s">
        <v>2108</v>
      </c>
      <c r="C52" s="319" t="s">
        <v>2011</v>
      </c>
      <c r="D52" s="319" t="s">
        <v>2106</v>
      </c>
    </row>
    <row r="53" spans="1:4">
      <c r="A53" s="319" t="s">
        <v>2109</v>
      </c>
      <c r="B53" s="319" t="s">
        <v>2110</v>
      </c>
      <c r="C53" s="319" t="s">
        <v>2011</v>
      </c>
      <c r="D53" s="319" t="s">
        <v>2106</v>
      </c>
    </row>
    <row r="54" spans="1:4">
      <c r="A54" s="319" t="s">
        <v>2111</v>
      </c>
      <c r="B54" s="319" t="s">
        <v>2112</v>
      </c>
      <c r="C54" s="319" t="s">
        <v>2011</v>
      </c>
      <c r="D54" s="319"/>
    </row>
    <row r="55" spans="1:4">
      <c r="A55" s="319" t="s">
        <v>2113</v>
      </c>
      <c r="B55" s="319" t="s">
        <v>2114</v>
      </c>
      <c r="C55" s="319" t="s">
        <v>2011</v>
      </c>
      <c r="D55" s="319"/>
    </row>
    <row r="56" spans="1:4">
      <c r="A56" s="319" t="s">
        <v>2115</v>
      </c>
      <c r="B56" s="319" t="s">
        <v>2116</v>
      </c>
      <c r="C56" s="319" t="s">
        <v>2011</v>
      </c>
      <c r="D56" s="319"/>
    </row>
    <row r="57" spans="1:4">
      <c r="A57" s="319" t="s">
        <v>2117</v>
      </c>
      <c r="B57" s="319" t="s">
        <v>2118</v>
      </c>
      <c r="C57" s="319" t="s">
        <v>2011</v>
      </c>
      <c r="D57" s="319" t="s">
        <v>2106</v>
      </c>
    </row>
    <row r="58" spans="1:4">
      <c r="A58" s="319" t="s">
        <v>2119</v>
      </c>
      <c r="B58" s="319" t="s">
        <v>2120</v>
      </c>
      <c r="C58" s="319" t="s">
        <v>2011</v>
      </c>
      <c r="D58" s="319" t="s">
        <v>2106</v>
      </c>
    </row>
    <row r="59" spans="1:4">
      <c r="A59" s="319" t="s">
        <v>2121</v>
      </c>
      <c r="B59" s="319" t="s">
        <v>2122</v>
      </c>
      <c r="C59" s="319" t="s">
        <v>2011</v>
      </c>
      <c r="D59" s="319" t="s">
        <v>2106</v>
      </c>
    </row>
    <row r="60" spans="1:4">
      <c r="A60" s="319" t="s">
        <v>2123</v>
      </c>
      <c r="B60" s="319" t="s">
        <v>2124</v>
      </c>
      <c r="C60" s="319" t="s">
        <v>2011</v>
      </c>
      <c r="D60" s="319" t="s">
        <v>2106</v>
      </c>
    </row>
    <row r="61" spans="1:4">
      <c r="A61" s="319" t="s">
        <v>2125</v>
      </c>
      <c r="B61" s="319" t="s">
        <v>2126</v>
      </c>
      <c r="C61" s="319" t="s">
        <v>2011</v>
      </c>
      <c r="D61" s="319"/>
    </row>
    <row r="62" spans="1:4">
      <c r="A62" s="319" t="s">
        <v>2127</v>
      </c>
      <c r="B62" s="319" t="s">
        <v>2128</v>
      </c>
      <c r="C62" s="319" t="s">
        <v>2011</v>
      </c>
      <c r="D62" s="319"/>
    </row>
    <row r="63" spans="1:4">
      <c r="A63" s="319" t="s">
        <v>2129</v>
      </c>
      <c r="B63" s="319" t="s">
        <v>2130</v>
      </c>
      <c r="C63" s="319" t="s">
        <v>2011</v>
      </c>
      <c r="D63" s="319"/>
    </row>
    <row r="64" spans="1:4">
      <c r="A64" s="319" t="s">
        <v>2131</v>
      </c>
      <c r="B64" s="319" t="s">
        <v>2132</v>
      </c>
      <c r="C64" s="319" t="s">
        <v>2011</v>
      </c>
      <c r="D64" s="319" t="s">
        <v>2133</v>
      </c>
    </row>
    <row r="65" spans="1:4">
      <c r="A65" s="319" t="s">
        <v>2134</v>
      </c>
      <c r="B65" s="319" t="s">
        <v>2135</v>
      </c>
      <c r="C65" s="319" t="s">
        <v>2011</v>
      </c>
      <c r="D65" s="319"/>
    </row>
    <row r="66" spans="1:4">
      <c r="A66" s="319" t="s">
        <v>2136</v>
      </c>
      <c r="B66" s="319" t="s">
        <v>2137</v>
      </c>
      <c r="C66" s="319" t="s">
        <v>2011</v>
      </c>
      <c r="D66" s="319"/>
    </row>
    <row r="67" spans="1:4">
      <c r="A67" s="319" t="s">
        <v>2138</v>
      </c>
      <c r="B67" s="319" t="s">
        <v>2139</v>
      </c>
      <c r="C67" s="319" t="s">
        <v>2011</v>
      </c>
      <c r="D67" s="319"/>
    </row>
    <row r="68" spans="1:4">
      <c r="A68" s="319" t="s">
        <v>2140</v>
      </c>
      <c r="B68" s="319" t="s">
        <v>2141</v>
      </c>
      <c r="C68" s="319" t="s">
        <v>2011</v>
      </c>
      <c r="D68" s="319" t="s">
        <v>2142</v>
      </c>
    </row>
    <row r="69" spans="1:4">
      <c r="A69" s="319" t="s">
        <v>2143</v>
      </c>
      <c r="B69" s="319" t="s">
        <v>2144</v>
      </c>
      <c r="C69" s="319" t="s">
        <v>2011</v>
      </c>
      <c r="D69" s="319" t="s">
        <v>2133</v>
      </c>
    </row>
    <row r="70" spans="1:4">
      <c r="A70" s="319" t="s">
        <v>2145</v>
      </c>
      <c r="B70" s="319" t="s">
        <v>2146</v>
      </c>
      <c r="C70" s="319" t="s">
        <v>2011</v>
      </c>
      <c r="D70" s="319"/>
    </row>
    <row r="71" spans="1:4">
      <c r="A71" s="319" t="s">
        <v>2147</v>
      </c>
      <c r="B71" s="319" t="s">
        <v>2148</v>
      </c>
      <c r="C71" s="319" t="s">
        <v>2011</v>
      </c>
      <c r="D71" s="319"/>
    </row>
    <row r="72" spans="1:4">
      <c r="A72" s="319" t="s">
        <v>2149</v>
      </c>
      <c r="B72" s="319" t="s">
        <v>2150</v>
      </c>
      <c r="C72" s="319" t="s">
        <v>2011</v>
      </c>
      <c r="D72" s="319" t="s">
        <v>2106</v>
      </c>
    </row>
    <row r="73" spans="1:4">
      <c r="A73" s="319" t="s">
        <v>2151</v>
      </c>
      <c r="B73" s="319" t="s">
        <v>2152</v>
      </c>
      <c r="C73" s="319" t="s">
        <v>2011</v>
      </c>
      <c r="D73" s="319" t="s">
        <v>2106</v>
      </c>
    </row>
    <row r="74" spans="1:4">
      <c r="A74" s="319" t="s">
        <v>2153</v>
      </c>
      <c r="B74" s="319" t="s">
        <v>2154</v>
      </c>
      <c r="C74" s="319" t="s">
        <v>2011</v>
      </c>
      <c r="D74" s="319" t="s">
        <v>2106</v>
      </c>
    </row>
    <row r="75" spans="1:4">
      <c r="A75" s="319" t="s">
        <v>2155</v>
      </c>
      <c r="B75" s="319" t="s">
        <v>2156</v>
      </c>
      <c r="C75" s="319" t="s">
        <v>2011</v>
      </c>
      <c r="D75" s="319" t="s">
        <v>2106</v>
      </c>
    </row>
    <row r="76" spans="1:4">
      <c r="A76" s="319" t="s">
        <v>2157</v>
      </c>
      <c r="B76" s="319" t="s">
        <v>2158</v>
      </c>
      <c r="C76" s="319" t="s">
        <v>2011</v>
      </c>
      <c r="D76" s="319"/>
    </row>
    <row r="77" spans="1:4">
      <c r="A77" s="319" t="s">
        <v>2159</v>
      </c>
      <c r="B77" s="319" t="s">
        <v>2160</v>
      </c>
      <c r="C77" s="319" t="s">
        <v>2011</v>
      </c>
      <c r="D77" s="319"/>
    </row>
    <row r="78" spans="1:4">
      <c r="A78" s="319" t="s">
        <v>2161</v>
      </c>
      <c r="B78" s="319" t="s">
        <v>2162</v>
      </c>
      <c r="C78" s="319" t="s">
        <v>2011</v>
      </c>
      <c r="D78" s="319"/>
    </row>
    <row r="79" spans="1:4">
      <c r="A79" s="319" t="s">
        <v>2163</v>
      </c>
      <c r="B79" s="319" t="s">
        <v>2164</v>
      </c>
      <c r="C79" s="319" t="s">
        <v>2011</v>
      </c>
      <c r="D79" s="319"/>
    </row>
    <row r="80" spans="1:4">
      <c r="A80" s="319" t="s">
        <v>2165</v>
      </c>
      <c r="B80" s="319" t="s">
        <v>2166</v>
      </c>
      <c r="C80" s="319" t="s">
        <v>2011</v>
      </c>
      <c r="D80" s="319"/>
    </row>
    <row r="81" spans="1:4">
      <c r="A81" s="319" t="s">
        <v>2167</v>
      </c>
      <c r="B81" s="319" t="s">
        <v>2168</v>
      </c>
      <c r="C81" s="319" t="s">
        <v>2011</v>
      </c>
      <c r="D81" s="319"/>
    </row>
    <row r="82" spans="1:4">
      <c r="A82" s="319" t="s">
        <v>2169</v>
      </c>
      <c r="B82" s="319" t="s">
        <v>2170</v>
      </c>
      <c r="C82" s="319" t="s">
        <v>2011</v>
      </c>
      <c r="D82" s="319"/>
    </row>
    <row r="83" spans="1:4">
      <c r="A83" s="319" t="s">
        <v>2171</v>
      </c>
      <c r="B83" s="319" t="s">
        <v>2172</v>
      </c>
      <c r="C83" s="319" t="s">
        <v>2011</v>
      </c>
      <c r="D83" s="319"/>
    </row>
    <row r="84" spans="1:4">
      <c r="A84" s="319" t="s">
        <v>2173</v>
      </c>
      <c r="B84" s="319" t="s">
        <v>2174</v>
      </c>
      <c r="C84" s="319" t="s">
        <v>2011</v>
      </c>
      <c r="D84" s="319"/>
    </row>
    <row r="85" spans="1:4">
      <c r="A85" s="319" t="s">
        <v>2175</v>
      </c>
      <c r="B85" s="319" t="s">
        <v>2176</v>
      </c>
      <c r="C85" s="319" t="s">
        <v>2011</v>
      </c>
      <c r="D85" s="319"/>
    </row>
    <row r="86" spans="1:4">
      <c r="A86" s="319" t="s">
        <v>2177</v>
      </c>
      <c r="B86" s="319" t="s">
        <v>2178</v>
      </c>
      <c r="C86" s="319" t="s">
        <v>2011</v>
      </c>
      <c r="D86" s="319" t="s">
        <v>2179</v>
      </c>
    </row>
    <row r="87" spans="1:4">
      <c r="A87" s="319" t="s">
        <v>2180</v>
      </c>
      <c r="B87" s="319" t="s">
        <v>2181</v>
      </c>
      <c r="C87" s="319" t="s">
        <v>2011</v>
      </c>
      <c r="D87" s="319" t="s">
        <v>2182</v>
      </c>
    </row>
    <row r="88" spans="1:4">
      <c r="A88" s="319" t="s">
        <v>2183</v>
      </c>
      <c r="B88" s="319" t="s">
        <v>2184</v>
      </c>
      <c r="C88" s="319" t="s">
        <v>2011</v>
      </c>
      <c r="D88" s="319" t="s">
        <v>2185</v>
      </c>
    </row>
    <row r="89" spans="1:4">
      <c r="A89" s="319" t="s">
        <v>2186</v>
      </c>
      <c r="B89" s="319" t="s">
        <v>2187</v>
      </c>
      <c r="C89" s="319" t="s">
        <v>2011</v>
      </c>
      <c r="D89" s="319" t="s">
        <v>2188</v>
      </c>
    </row>
    <row r="90" spans="1:4">
      <c r="A90" s="319" t="s">
        <v>2189</v>
      </c>
      <c r="B90" s="319"/>
      <c r="C90" s="319" t="s">
        <v>2011</v>
      </c>
      <c r="D90" s="319" t="s">
        <v>2190</v>
      </c>
    </row>
    <row r="91" spans="1:4">
      <c r="A91" s="319" t="s">
        <v>2191</v>
      </c>
      <c r="B91" s="319"/>
      <c r="C91" s="319" t="s">
        <v>2011</v>
      </c>
      <c r="D91" s="319" t="s">
        <v>2190</v>
      </c>
    </row>
    <row r="92" spans="1:4">
      <c r="A92" s="319" t="s">
        <v>2192</v>
      </c>
      <c r="B92" s="319"/>
      <c r="C92" s="319" t="s">
        <v>2011</v>
      </c>
      <c r="D92" s="319" t="s">
        <v>2190</v>
      </c>
    </row>
    <row r="93" spans="1:4">
      <c r="A93" s="319" t="s">
        <v>2193</v>
      </c>
      <c r="B93" s="319" t="s">
        <v>2194</v>
      </c>
      <c r="C93" s="319" t="s">
        <v>2011</v>
      </c>
      <c r="D93" s="319" t="s">
        <v>2195</v>
      </c>
    </row>
    <row r="94" spans="1:4">
      <c r="A94" s="319" t="s">
        <v>2196</v>
      </c>
      <c r="B94" s="319" t="s">
        <v>2197</v>
      </c>
      <c r="C94" s="319" t="s">
        <v>2011</v>
      </c>
      <c r="D94" s="319" t="s">
        <v>2198</v>
      </c>
    </row>
    <row r="95" spans="1:4">
      <c r="A95" s="319" t="s">
        <v>2199</v>
      </c>
      <c r="B95" s="319" t="s">
        <v>2200</v>
      </c>
      <c r="C95" s="319" t="s">
        <v>2011</v>
      </c>
      <c r="D95" s="319" t="s">
        <v>2201</v>
      </c>
    </row>
    <row r="96" spans="1:4">
      <c r="A96" s="319" t="s">
        <v>2202</v>
      </c>
      <c r="B96" s="319"/>
      <c r="C96" s="319" t="s">
        <v>2011</v>
      </c>
      <c r="D96" s="319" t="s">
        <v>2190</v>
      </c>
    </row>
    <row r="97" spans="1:4">
      <c r="A97" s="319" t="s">
        <v>2203</v>
      </c>
      <c r="B97" s="319"/>
      <c r="C97" s="319" t="s">
        <v>2011</v>
      </c>
      <c r="D97" s="319" t="s">
        <v>2190</v>
      </c>
    </row>
    <row r="98" spans="1:4">
      <c r="A98" s="319" t="s">
        <v>2204</v>
      </c>
      <c r="B98" s="319" t="s">
        <v>2205</v>
      </c>
      <c r="C98" s="319" t="s">
        <v>2011</v>
      </c>
      <c r="D98" s="319" t="s">
        <v>2206</v>
      </c>
    </row>
    <row r="99" spans="1:4">
      <c r="A99" s="319" t="s">
        <v>2207</v>
      </c>
      <c r="B99" s="319" t="s">
        <v>2208</v>
      </c>
      <c r="C99" s="319" t="s">
        <v>2011</v>
      </c>
      <c r="D99" s="319" t="s">
        <v>2209</v>
      </c>
    </row>
    <row r="100" spans="1:4">
      <c r="A100" s="319" t="s">
        <v>2210</v>
      </c>
      <c r="B100" s="319" t="s">
        <v>2211</v>
      </c>
      <c r="C100" s="319" t="s">
        <v>2011</v>
      </c>
      <c r="D100" s="319" t="s">
        <v>2212</v>
      </c>
    </row>
    <row r="101" spans="1:4">
      <c r="A101" s="319" t="s">
        <v>2213</v>
      </c>
      <c r="B101" s="319" t="s">
        <v>2214</v>
      </c>
      <c r="C101" s="319" t="s">
        <v>2011</v>
      </c>
      <c r="D101" s="319" t="s">
        <v>2215</v>
      </c>
    </row>
    <row r="102" spans="1:4">
      <c r="A102" s="319" t="s">
        <v>2216</v>
      </c>
      <c r="B102" s="319" t="s">
        <v>2217</v>
      </c>
      <c r="C102" s="319" t="s">
        <v>2011</v>
      </c>
      <c r="D102" s="319" t="s">
        <v>2218</v>
      </c>
    </row>
    <row r="103" spans="1:4">
      <c r="A103" s="319" t="s">
        <v>2219</v>
      </c>
      <c r="B103" s="319" t="s">
        <v>2220</v>
      </c>
      <c r="C103" s="319" t="s">
        <v>2011</v>
      </c>
      <c r="D103" s="319" t="s">
        <v>2221</v>
      </c>
    </row>
    <row r="104" spans="1:4">
      <c r="A104" s="319" t="s">
        <v>2222</v>
      </c>
      <c r="B104" s="319" t="s">
        <v>2223</v>
      </c>
      <c r="C104" s="319" t="s">
        <v>2011</v>
      </c>
      <c r="D104" s="319" t="s">
        <v>2224</v>
      </c>
    </row>
    <row r="105" spans="1:4">
      <c r="A105" s="319" t="s">
        <v>2225</v>
      </c>
      <c r="B105" s="319" t="s">
        <v>2226</v>
      </c>
      <c r="C105" s="319" t="s">
        <v>2011</v>
      </c>
      <c r="D105" s="319" t="s">
        <v>2227</v>
      </c>
    </row>
    <row r="106" spans="1:4">
      <c r="A106" s="319" t="s">
        <v>2228</v>
      </c>
      <c r="B106" s="319" t="s">
        <v>2229</v>
      </c>
      <c r="C106" s="319" t="s">
        <v>2011</v>
      </c>
      <c r="D106" s="319" t="s">
        <v>2230</v>
      </c>
    </row>
    <row r="107" spans="1:4">
      <c r="A107" s="319" t="s">
        <v>2231</v>
      </c>
      <c r="B107" s="319" t="s">
        <v>2232</v>
      </c>
      <c r="C107" s="319" t="s">
        <v>2011</v>
      </c>
      <c r="D107" s="319" t="s">
        <v>2233</v>
      </c>
    </row>
    <row r="108" spans="1:4">
      <c r="A108" s="319" t="s">
        <v>2234</v>
      </c>
      <c r="B108" s="319" t="s">
        <v>2235</v>
      </c>
      <c r="C108" s="319" t="s">
        <v>2011</v>
      </c>
      <c r="D108" s="319" t="s">
        <v>2236</v>
      </c>
    </row>
    <row r="109" spans="1:4">
      <c r="A109" s="319" t="s">
        <v>2237</v>
      </c>
      <c r="B109" s="319" t="s">
        <v>2238</v>
      </c>
      <c r="C109" s="319" t="s">
        <v>2011</v>
      </c>
      <c r="D109" s="319" t="s">
        <v>2239</v>
      </c>
    </row>
    <row r="110" spans="1:4">
      <c r="A110" s="319" t="s">
        <v>2240</v>
      </c>
      <c r="B110" s="319" t="s">
        <v>2241</v>
      </c>
      <c r="C110" s="319" t="s">
        <v>2011</v>
      </c>
      <c r="D110" s="319" t="s">
        <v>2242</v>
      </c>
    </row>
    <row r="111" spans="1:4">
      <c r="A111" s="319" t="s">
        <v>2243</v>
      </c>
      <c r="B111" s="319" t="s">
        <v>2244</v>
      </c>
      <c r="C111" s="319" t="s">
        <v>2011</v>
      </c>
      <c r="D111" s="319" t="s">
        <v>2245</v>
      </c>
    </row>
    <row r="112" spans="1:4">
      <c r="A112" s="319" t="s">
        <v>2246</v>
      </c>
      <c r="B112" s="319" t="s">
        <v>2247</v>
      </c>
      <c r="C112" s="319" t="s">
        <v>2011</v>
      </c>
      <c r="D112" s="319" t="s">
        <v>2248</v>
      </c>
    </row>
    <row r="113" spans="1:4">
      <c r="A113" s="319" t="s">
        <v>2249</v>
      </c>
      <c r="B113" s="319" t="s">
        <v>2250</v>
      </c>
      <c r="C113" s="319" t="s">
        <v>2011</v>
      </c>
      <c r="D113" s="319" t="s">
        <v>2251</v>
      </c>
    </row>
    <row r="114" spans="1:4">
      <c r="A114" s="319" t="s">
        <v>2252</v>
      </c>
      <c r="B114" s="319" t="s">
        <v>2253</v>
      </c>
      <c r="C114" s="319" t="s">
        <v>2011</v>
      </c>
      <c r="D114" s="319" t="s">
        <v>2254</v>
      </c>
    </row>
    <row r="115" spans="1:4">
      <c r="A115" s="319" t="s">
        <v>2255</v>
      </c>
      <c r="B115" s="319" t="s">
        <v>2256</v>
      </c>
      <c r="C115" s="319" t="s">
        <v>2011</v>
      </c>
      <c r="D115" s="319" t="s">
        <v>2257</v>
      </c>
    </row>
    <row r="116" spans="1:4">
      <c r="A116" s="319" t="s">
        <v>2258</v>
      </c>
      <c r="B116" s="319" t="s">
        <v>2259</v>
      </c>
      <c r="C116" s="319" t="s">
        <v>2011</v>
      </c>
      <c r="D116" s="319" t="s">
        <v>2260</v>
      </c>
    </row>
    <row r="117" spans="1:4">
      <c r="A117" s="319" t="s">
        <v>2261</v>
      </c>
      <c r="B117" s="319" t="s">
        <v>2262</v>
      </c>
      <c r="C117" s="319" t="s">
        <v>2011</v>
      </c>
      <c r="D117" s="319" t="s">
        <v>2263</v>
      </c>
    </row>
    <row r="118" spans="1:4">
      <c r="A118" s="319" t="s">
        <v>2264</v>
      </c>
      <c r="B118" s="319" t="s">
        <v>2265</v>
      </c>
      <c r="C118" s="319" t="s">
        <v>2011</v>
      </c>
      <c r="D118" s="319" t="s">
        <v>2266</v>
      </c>
    </row>
    <row r="119" spans="1:4">
      <c r="A119" s="319" t="s">
        <v>2267</v>
      </c>
      <c r="B119" s="319" t="s">
        <v>2268</v>
      </c>
      <c r="C119" s="319" t="s">
        <v>2011</v>
      </c>
      <c r="D119" s="319" t="s">
        <v>2269</v>
      </c>
    </row>
    <row r="120" spans="1:4">
      <c r="A120" s="319" t="s">
        <v>2270</v>
      </c>
      <c r="B120" s="319" t="s">
        <v>2271</v>
      </c>
      <c r="C120" s="319" t="s">
        <v>2011</v>
      </c>
      <c r="D120" s="319" t="s">
        <v>2272</v>
      </c>
    </row>
    <row r="121" spans="1:4">
      <c r="A121" s="319" t="s">
        <v>2273</v>
      </c>
      <c r="B121" s="319" t="s">
        <v>2274</v>
      </c>
      <c r="C121" s="319" t="s">
        <v>2011</v>
      </c>
      <c r="D121" s="319" t="s">
        <v>2275</v>
      </c>
    </row>
    <row r="122" spans="1:4">
      <c r="A122" s="319" t="s">
        <v>2276</v>
      </c>
      <c r="B122" s="319" t="s">
        <v>2277</v>
      </c>
      <c r="C122" s="319" t="s">
        <v>2011</v>
      </c>
      <c r="D122" s="319" t="s">
        <v>2278</v>
      </c>
    </row>
    <row r="123" spans="1:4">
      <c r="A123" s="319" t="s">
        <v>2279</v>
      </c>
      <c r="B123" s="319" t="s">
        <v>2280</v>
      </c>
      <c r="C123" s="319" t="s">
        <v>2011</v>
      </c>
      <c r="D123" s="319" t="s">
        <v>2281</v>
      </c>
    </row>
    <row r="124" spans="1:4">
      <c r="A124" s="319" t="s">
        <v>2282</v>
      </c>
      <c r="B124" s="319" t="s">
        <v>2283</v>
      </c>
      <c r="C124" s="319" t="s">
        <v>2011</v>
      </c>
      <c r="D124" s="319" t="s">
        <v>2284</v>
      </c>
    </row>
    <row r="125" spans="1:4">
      <c r="A125" s="319" t="s">
        <v>2285</v>
      </c>
      <c r="B125" s="319" t="s">
        <v>2286</v>
      </c>
      <c r="C125" s="319" t="s">
        <v>2011</v>
      </c>
      <c r="D125" s="319" t="s">
        <v>2287</v>
      </c>
    </row>
    <row r="126" spans="1:4">
      <c r="A126" s="319" t="s">
        <v>2288</v>
      </c>
      <c r="B126" s="319" t="s">
        <v>2289</v>
      </c>
      <c r="C126" s="319" t="s">
        <v>2011</v>
      </c>
      <c r="D126" s="319" t="s">
        <v>2290</v>
      </c>
    </row>
    <row r="127" spans="1:4">
      <c r="A127" s="319" t="s">
        <v>2291</v>
      </c>
      <c r="B127" s="319" t="s">
        <v>2292</v>
      </c>
      <c r="C127" s="319" t="s">
        <v>2011</v>
      </c>
      <c r="D127" s="319" t="s">
        <v>2293</v>
      </c>
    </row>
    <row r="128" spans="1:4">
      <c r="A128" s="319" t="s">
        <v>2294</v>
      </c>
      <c r="B128" s="319" t="s">
        <v>2295</v>
      </c>
      <c r="C128" s="319" t="s">
        <v>2011</v>
      </c>
      <c r="D128" s="319" t="s">
        <v>2296</v>
      </c>
    </row>
    <row r="129" spans="1:4">
      <c r="A129" s="319" t="s">
        <v>2297</v>
      </c>
      <c r="B129" s="319" t="s">
        <v>2298</v>
      </c>
      <c r="C129" s="319" t="s">
        <v>2011</v>
      </c>
      <c r="D129" s="319" t="s">
        <v>2299</v>
      </c>
    </row>
    <row r="130" spans="1:4">
      <c r="A130" s="319" t="s">
        <v>2300</v>
      </c>
      <c r="B130" s="319" t="s">
        <v>2301</v>
      </c>
      <c r="C130" s="319" t="s">
        <v>2011</v>
      </c>
      <c r="D130" s="319" t="s">
        <v>2302</v>
      </c>
    </row>
    <row r="131" spans="1:4">
      <c r="A131" s="319" t="s">
        <v>2303</v>
      </c>
      <c r="B131" s="319" t="s">
        <v>2304</v>
      </c>
      <c r="C131" s="319" t="s">
        <v>2011</v>
      </c>
      <c r="D131" s="319" t="s">
        <v>2305</v>
      </c>
    </row>
    <row r="132" spans="1:4">
      <c r="A132" s="319" t="s">
        <v>2306</v>
      </c>
      <c r="B132" s="319" t="s">
        <v>2307</v>
      </c>
      <c r="C132" s="319" t="s">
        <v>2011</v>
      </c>
      <c r="D132" s="319" t="s">
        <v>2308</v>
      </c>
    </row>
    <row r="133" spans="1:4">
      <c r="A133" s="319" t="s">
        <v>2309</v>
      </c>
      <c r="B133" s="319" t="s">
        <v>2310</v>
      </c>
      <c r="C133" s="319" t="s">
        <v>2011</v>
      </c>
      <c r="D133" s="319" t="s">
        <v>2311</v>
      </c>
    </row>
    <row r="134" spans="1:4">
      <c r="A134" s="319" t="s">
        <v>2312</v>
      </c>
      <c r="B134" s="319" t="s">
        <v>2313</v>
      </c>
      <c r="C134" s="319" t="s">
        <v>2011</v>
      </c>
      <c r="D134" s="319" t="s">
        <v>2314</v>
      </c>
    </row>
    <row r="135" spans="1:4">
      <c r="A135" s="319" t="s">
        <v>2315</v>
      </c>
      <c r="B135" s="319" t="s">
        <v>2316</v>
      </c>
      <c r="C135" s="319" t="s">
        <v>2011</v>
      </c>
      <c r="D135" s="319" t="s">
        <v>2317</v>
      </c>
    </row>
    <row r="136" spans="1:4">
      <c r="A136" s="319" t="s">
        <v>2318</v>
      </c>
      <c r="B136" s="319" t="s">
        <v>2319</v>
      </c>
      <c r="C136" s="319" t="s">
        <v>2011</v>
      </c>
      <c r="D136" s="319" t="s">
        <v>2320</v>
      </c>
    </row>
    <row r="137" spans="1:4">
      <c r="A137" s="319" t="s">
        <v>2321</v>
      </c>
      <c r="B137" s="319" t="s">
        <v>2322</v>
      </c>
      <c r="C137" s="319" t="s">
        <v>2011</v>
      </c>
      <c r="D137" s="319" t="s">
        <v>2323</v>
      </c>
    </row>
    <row r="138" spans="1:4">
      <c r="A138" s="319" t="s">
        <v>2324</v>
      </c>
      <c r="B138" s="319" t="s">
        <v>2325</v>
      </c>
      <c r="C138" s="319" t="s">
        <v>2011</v>
      </c>
      <c r="D138" s="319" t="s">
        <v>2326</v>
      </c>
    </row>
    <row r="139" spans="1:4">
      <c r="A139" s="319" t="s">
        <v>2327</v>
      </c>
      <c r="B139" s="319" t="s">
        <v>2328</v>
      </c>
      <c r="C139" s="319" t="s">
        <v>2011</v>
      </c>
      <c r="D139" s="319" t="s">
        <v>2329</v>
      </c>
    </row>
    <row r="140" spans="1:4">
      <c r="A140" s="319" t="s">
        <v>2330</v>
      </c>
      <c r="B140" s="319" t="s">
        <v>2331</v>
      </c>
      <c r="C140" s="319" t="s">
        <v>2011</v>
      </c>
      <c r="D140" s="319" t="s">
        <v>2332</v>
      </c>
    </row>
    <row r="141" spans="1:4">
      <c r="A141" s="319" t="s">
        <v>2333</v>
      </c>
      <c r="B141" s="319" t="s">
        <v>2334</v>
      </c>
      <c r="C141" s="319" t="s">
        <v>2011</v>
      </c>
      <c r="D141" s="319" t="s">
        <v>2335</v>
      </c>
    </row>
    <row r="142" spans="1:4">
      <c r="A142" s="319" t="s">
        <v>2336</v>
      </c>
      <c r="B142" s="319" t="s">
        <v>2337</v>
      </c>
      <c r="C142" s="319" t="s">
        <v>2011</v>
      </c>
      <c r="D142" s="319" t="s">
        <v>2338</v>
      </c>
    </row>
    <row r="143" spans="1:4">
      <c r="A143" s="319" t="s">
        <v>2339</v>
      </c>
      <c r="B143" s="319" t="s">
        <v>2340</v>
      </c>
      <c r="C143" s="319" t="s">
        <v>2011</v>
      </c>
      <c r="D143" s="319"/>
    </row>
    <row r="144" spans="1:4">
      <c r="A144" s="319" t="s">
        <v>2341</v>
      </c>
      <c r="B144" s="319" t="s">
        <v>2342</v>
      </c>
      <c r="C144" s="319" t="s">
        <v>2011</v>
      </c>
      <c r="D144" s="319" t="s">
        <v>2343</v>
      </c>
    </row>
    <row r="145" spans="1:4">
      <c r="A145" s="319" t="s">
        <v>2344</v>
      </c>
      <c r="B145" s="319" t="s">
        <v>2345</v>
      </c>
      <c r="C145" s="319" t="s">
        <v>2011</v>
      </c>
      <c r="D145" s="319" t="s">
        <v>2346</v>
      </c>
    </row>
    <row r="146" spans="1:4">
      <c r="A146" s="319" t="s">
        <v>2347</v>
      </c>
      <c r="B146" s="319" t="s">
        <v>2348</v>
      </c>
      <c r="C146" s="319" t="s">
        <v>2011</v>
      </c>
      <c r="D146" s="319" t="s">
        <v>2349</v>
      </c>
    </row>
    <row r="147" spans="1:4">
      <c r="A147" s="319" t="s">
        <v>2350</v>
      </c>
      <c r="B147" s="319" t="s">
        <v>2351</v>
      </c>
      <c r="C147" s="319" t="s">
        <v>2011</v>
      </c>
      <c r="D147" s="319" t="s">
        <v>2352</v>
      </c>
    </row>
    <row r="148" spans="1:4">
      <c r="A148" s="319" t="s">
        <v>2353</v>
      </c>
      <c r="B148" s="319" t="s">
        <v>2354</v>
      </c>
      <c r="C148" s="319" t="s">
        <v>2011</v>
      </c>
      <c r="D148" s="319" t="s">
        <v>2355</v>
      </c>
    </row>
    <row r="149" spans="1:4">
      <c r="A149" s="319" t="s">
        <v>2356</v>
      </c>
      <c r="B149" s="319" t="s">
        <v>2357</v>
      </c>
      <c r="C149" s="319" t="s">
        <v>2011</v>
      </c>
      <c r="D149" s="319" t="s">
        <v>2358</v>
      </c>
    </row>
    <row r="150" spans="1:4">
      <c r="A150" s="319" t="s">
        <v>2359</v>
      </c>
      <c r="B150" s="319" t="s">
        <v>2360</v>
      </c>
      <c r="C150" s="319" t="s">
        <v>2011</v>
      </c>
      <c r="D150" s="319" t="s">
        <v>2361</v>
      </c>
    </row>
    <row r="151" spans="1:4">
      <c r="A151" s="319" t="s">
        <v>2362</v>
      </c>
      <c r="B151" s="319" t="s">
        <v>2363</v>
      </c>
      <c r="C151" s="319" t="s">
        <v>2011</v>
      </c>
      <c r="D151" s="319" t="s">
        <v>2364</v>
      </c>
    </row>
    <row r="152" spans="1:4">
      <c r="A152" s="319" t="s">
        <v>2365</v>
      </c>
      <c r="B152" s="319" t="s">
        <v>2366</v>
      </c>
      <c r="C152" s="319" t="s">
        <v>2011</v>
      </c>
      <c r="D152" s="319" t="s">
        <v>2367</v>
      </c>
    </row>
    <row r="153" spans="1:4">
      <c r="A153" s="319" t="s">
        <v>2368</v>
      </c>
      <c r="B153" s="319" t="s">
        <v>2369</v>
      </c>
      <c r="C153" s="319" t="s">
        <v>2011</v>
      </c>
      <c r="D153" s="319" t="s">
        <v>2370</v>
      </c>
    </row>
    <row r="154" spans="1:4">
      <c r="A154" s="319" t="s">
        <v>2371</v>
      </c>
      <c r="B154" s="319" t="s">
        <v>2372</v>
      </c>
      <c r="C154" s="319" t="s">
        <v>2011</v>
      </c>
      <c r="D154" s="319" t="s">
        <v>2373</v>
      </c>
    </row>
    <row r="155" spans="1:4">
      <c r="A155" s="319" t="s">
        <v>2374</v>
      </c>
      <c r="B155" s="319" t="s">
        <v>2375</v>
      </c>
      <c r="C155" s="319" t="s">
        <v>2011</v>
      </c>
      <c r="D155" s="319" t="s">
        <v>2376</v>
      </c>
    </row>
    <row r="156" spans="1:4">
      <c r="A156" s="319" t="s">
        <v>2377</v>
      </c>
      <c r="B156" s="319" t="s">
        <v>2378</v>
      </c>
      <c r="C156" s="319" t="s">
        <v>2011</v>
      </c>
      <c r="D156" s="319" t="s">
        <v>2379</v>
      </c>
    </row>
    <row r="157" spans="1:4">
      <c r="A157" s="319" t="s">
        <v>2380</v>
      </c>
      <c r="B157" s="319" t="s">
        <v>2381</v>
      </c>
      <c r="C157" s="319" t="s">
        <v>2011</v>
      </c>
      <c r="D157" s="319" t="s">
        <v>2382</v>
      </c>
    </row>
    <row r="158" spans="1:4">
      <c r="A158" s="319" t="s">
        <v>2383</v>
      </c>
      <c r="B158" s="319" t="s">
        <v>2384</v>
      </c>
      <c r="C158" s="319" t="s">
        <v>2011</v>
      </c>
      <c r="D158" s="319" t="s">
        <v>2385</v>
      </c>
    </row>
    <row r="159" spans="1:4">
      <c r="A159" s="319" t="s">
        <v>2386</v>
      </c>
      <c r="B159" s="319" t="s">
        <v>2387</v>
      </c>
      <c r="C159" s="319" t="s">
        <v>2011</v>
      </c>
      <c r="D159" s="319" t="s">
        <v>2388</v>
      </c>
    </row>
    <row r="160" spans="1:4">
      <c r="A160" s="319" t="s">
        <v>2389</v>
      </c>
      <c r="B160" s="319" t="s">
        <v>2390</v>
      </c>
      <c r="C160" s="319" t="s">
        <v>2011</v>
      </c>
      <c r="D160" s="319" t="s">
        <v>2391</v>
      </c>
    </row>
    <row r="161" spans="1:4">
      <c r="A161" s="319" t="s">
        <v>2392</v>
      </c>
      <c r="B161" s="319" t="s">
        <v>2393</v>
      </c>
      <c r="C161" s="319" t="s">
        <v>2011</v>
      </c>
      <c r="D161" s="319" t="s">
        <v>2394</v>
      </c>
    </row>
    <row r="162" spans="1:4">
      <c r="A162" s="319" t="s">
        <v>2395</v>
      </c>
      <c r="B162" s="319" t="s">
        <v>2396</v>
      </c>
      <c r="C162" s="319" t="s">
        <v>2011</v>
      </c>
      <c r="D162" s="319" t="s">
        <v>2397</v>
      </c>
    </row>
    <row r="163" spans="1:4">
      <c r="A163" s="319" t="s">
        <v>2398</v>
      </c>
      <c r="B163" s="319" t="s">
        <v>2399</v>
      </c>
      <c r="C163" s="319" t="s">
        <v>2011</v>
      </c>
      <c r="D163" s="319" t="s">
        <v>2400</v>
      </c>
    </row>
    <row r="164" spans="1:4">
      <c r="A164" s="319" t="s">
        <v>2401</v>
      </c>
      <c r="B164" s="319" t="s">
        <v>2402</v>
      </c>
      <c r="C164" s="319" t="s">
        <v>2011</v>
      </c>
      <c r="D164" s="319" t="s">
        <v>2403</v>
      </c>
    </row>
    <row r="165" spans="1:4">
      <c r="A165" s="319" t="s">
        <v>2404</v>
      </c>
      <c r="B165" s="319" t="s">
        <v>2405</v>
      </c>
      <c r="C165" s="319" t="s">
        <v>2011</v>
      </c>
      <c r="D165" s="319" t="s">
        <v>2406</v>
      </c>
    </row>
    <row r="166" spans="1:4">
      <c r="A166" s="319" t="s">
        <v>2407</v>
      </c>
      <c r="B166" s="319" t="s">
        <v>2408</v>
      </c>
      <c r="C166" s="319" t="s">
        <v>2011</v>
      </c>
      <c r="D166" s="319" t="s">
        <v>2409</v>
      </c>
    </row>
    <row r="167" spans="1:4">
      <c r="A167" s="319" t="s">
        <v>2410</v>
      </c>
      <c r="B167" s="319" t="s">
        <v>2411</v>
      </c>
      <c r="C167" s="319" t="s">
        <v>2011</v>
      </c>
      <c r="D167" s="319" t="s">
        <v>2412</v>
      </c>
    </row>
    <row r="168" spans="1:4">
      <c r="A168" s="319" t="s">
        <v>2413</v>
      </c>
      <c r="B168" s="319"/>
      <c r="C168" s="319" t="s">
        <v>2011</v>
      </c>
      <c r="D168" s="319" t="s">
        <v>2414</v>
      </c>
    </row>
    <row r="169" spans="1:4">
      <c r="A169" s="319" t="s">
        <v>2415</v>
      </c>
      <c r="B169" s="319"/>
      <c r="C169" s="319" t="s">
        <v>2011</v>
      </c>
      <c r="D169" s="319" t="s">
        <v>2414</v>
      </c>
    </row>
    <row r="170" spans="1:4">
      <c r="A170" s="319" t="s">
        <v>2416</v>
      </c>
      <c r="B170" s="319" t="s">
        <v>2417</v>
      </c>
      <c r="C170" s="319" t="s">
        <v>2011</v>
      </c>
      <c r="D170" s="319" t="s">
        <v>2418</v>
      </c>
    </row>
    <row r="171" spans="1:4">
      <c r="A171" s="319" t="s">
        <v>2419</v>
      </c>
      <c r="B171" s="319" t="s">
        <v>2420</v>
      </c>
      <c r="C171" s="319" t="s">
        <v>2011</v>
      </c>
      <c r="D171" s="319" t="s">
        <v>2421</v>
      </c>
    </row>
    <row r="172" spans="1:4">
      <c r="A172" s="319" t="s">
        <v>2422</v>
      </c>
      <c r="B172" s="319"/>
      <c r="C172" s="319" t="s">
        <v>2011</v>
      </c>
      <c r="D172" s="319" t="s">
        <v>2414</v>
      </c>
    </row>
    <row r="173" spans="1:4">
      <c r="A173" s="319" t="s">
        <v>2423</v>
      </c>
      <c r="B173" s="319"/>
      <c r="C173" s="319" t="s">
        <v>2011</v>
      </c>
      <c r="D173" s="319" t="s">
        <v>2414</v>
      </c>
    </row>
    <row r="174" spans="1:4">
      <c r="A174" s="319" t="s">
        <v>2424</v>
      </c>
      <c r="B174" s="319" t="s">
        <v>2425</v>
      </c>
      <c r="C174" s="319" t="s">
        <v>2011</v>
      </c>
      <c r="D174" s="319" t="s">
        <v>2426</v>
      </c>
    </row>
    <row r="175" spans="1:4">
      <c r="A175" s="319" t="s">
        <v>2427</v>
      </c>
      <c r="B175" s="319" t="s">
        <v>2428</v>
      </c>
      <c r="C175" s="319" t="s">
        <v>2011</v>
      </c>
      <c r="D175" s="319" t="s">
        <v>2429</v>
      </c>
    </row>
    <row r="176" spans="1:4">
      <c r="A176" s="319" t="s">
        <v>2430</v>
      </c>
      <c r="B176" s="319" t="s">
        <v>2431</v>
      </c>
      <c r="C176" s="319" t="s">
        <v>2011</v>
      </c>
      <c r="D176" s="319" t="s">
        <v>2432</v>
      </c>
    </row>
    <row r="177" spans="1:4">
      <c r="A177" s="319" t="s">
        <v>2433</v>
      </c>
      <c r="B177" s="319" t="s">
        <v>2434</v>
      </c>
      <c r="C177" s="319" t="s">
        <v>2011</v>
      </c>
      <c r="D177" s="319" t="s">
        <v>2435</v>
      </c>
    </row>
    <row r="178" spans="1:4">
      <c r="A178" s="319" t="s">
        <v>2436</v>
      </c>
      <c r="B178" s="319" t="s">
        <v>2437</v>
      </c>
      <c r="C178" s="319" t="s">
        <v>2011</v>
      </c>
      <c r="D178" s="319" t="s">
        <v>2438</v>
      </c>
    </row>
    <row r="179" spans="1:4">
      <c r="A179" s="319" t="s">
        <v>2439</v>
      </c>
      <c r="B179" s="319"/>
      <c r="C179" s="319" t="s">
        <v>2011</v>
      </c>
      <c r="D179" s="319" t="s">
        <v>2414</v>
      </c>
    </row>
    <row r="180" spans="1:4">
      <c r="A180" s="319" t="s">
        <v>2440</v>
      </c>
      <c r="B180" s="319" t="s">
        <v>2441</v>
      </c>
      <c r="C180" s="319" t="s">
        <v>2011</v>
      </c>
      <c r="D180" s="319" t="s">
        <v>2442</v>
      </c>
    </row>
    <row r="181" spans="1:4">
      <c r="A181" s="319" t="s">
        <v>2443</v>
      </c>
      <c r="B181" s="319" t="s">
        <v>2444</v>
      </c>
      <c r="C181" s="319" t="s">
        <v>2011</v>
      </c>
      <c r="D181" s="319" t="s">
        <v>2442</v>
      </c>
    </row>
    <row r="182" spans="1:4">
      <c r="A182" s="319" t="s">
        <v>2445</v>
      </c>
      <c r="B182" s="319" t="s">
        <v>2446</v>
      </c>
      <c r="C182" s="319" t="s">
        <v>2011</v>
      </c>
      <c r="D182" s="319" t="s">
        <v>2442</v>
      </c>
    </row>
    <row r="183" spans="1:4">
      <c r="A183" s="319" t="s">
        <v>2447</v>
      </c>
      <c r="B183" s="319" t="s">
        <v>2448</v>
      </c>
      <c r="C183" s="319" t="s">
        <v>2011</v>
      </c>
      <c r="D183" s="319" t="s">
        <v>2442</v>
      </c>
    </row>
    <row r="184" spans="1:4">
      <c r="A184" s="319" t="s">
        <v>2449</v>
      </c>
      <c r="B184" s="319" t="s">
        <v>2450</v>
      </c>
      <c r="C184" s="319" t="s">
        <v>2011</v>
      </c>
      <c r="D184" s="319" t="s">
        <v>2442</v>
      </c>
    </row>
    <row r="185" spans="1:4">
      <c r="A185" s="319" t="s">
        <v>2451</v>
      </c>
      <c r="B185" s="319" t="s">
        <v>2452</v>
      </c>
      <c r="C185" s="319" t="s">
        <v>2011</v>
      </c>
      <c r="D185" s="319" t="s">
        <v>2442</v>
      </c>
    </row>
    <row r="186" spans="1:4">
      <c r="A186" s="319" t="s">
        <v>2453</v>
      </c>
      <c r="B186" s="319" t="s">
        <v>2454</v>
      </c>
      <c r="C186" s="319" t="s">
        <v>2011</v>
      </c>
      <c r="D186" s="319" t="s">
        <v>2442</v>
      </c>
    </row>
    <row r="187" spans="1:4">
      <c r="A187" s="319" t="s">
        <v>2455</v>
      </c>
      <c r="B187" s="319" t="s">
        <v>2456</v>
      </c>
      <c r="C187" s="319" t="s">
        <v>2011</v>
      </c>
      <c r="D187" s="319" t="s">
        <v>2442</v>
      </c>
    </row>
    <row r="188" spans="1:4">
      <c r="A188" s="319" t="s">
        <v>2457</v>
      </c>
      <c r="B188" s="319" t="s">
        <v>2458</v>
      </c>
      <c r="C188" s="319" t="s">
        <v>2011</v>
      </c>
      <c r="D188" s="319" t="s">
        <v>2442</v>
      </c>
    </row>
    <row r="189" spans="1:4">
      <c r="A189" s="319" t="s">
        <v>2459</v>
      </c>
      <c r="B189" s="319" t="s">
        <v>2460</v>
      </c>
      <c r="C189" s="319" t="s">
        <v>2011</v>
      </c>
      <c r="D189" s="319" t="s">
        <v>2442</v>
      </c>
    </row>
    <row r="190" spans="1:4">
      <c r="A190" s="319" t="s">
        <v>2461</v>
      </c>
      <c r="B190" s="319" t="s">
        <v>2462</v>
      </c>
      <c r="C190" s="319" t="s">
        <v>2011</v>
      </c>
      <c r="D190" s="319" t="s">
        <v>2442</v>
      </c>
    </row>
    <row r="191" spans="1:4">
      <c r="A191" s="319" t="s">
        <v>2463</v>
      </c>
      <c r="B191" s="319" t="s">
        <v>2464</v>
      </c>
      <c r="C191" s="319" t="s">
        <v>2011</v>
      </c>
      <c r="D191" s="319" t="s">
        <v>2442</v>
      </c>
    </row>
    <row r="192" spans="1:4">
      <c r="A192" s="319" t="s">
        <v>2465</v>
      </c>
      <c r="B192" s="319"/>
      <c r="C192" s="319" t="s">
        <v>2011</v>
      </c>
      <c r="D192" s="319" t="s">
        <v>2414</v>
      </c>
    </row>
    <row r="193" spans="1:4">
      <c r="A193" s="319" t="s">
        <v>2466</v>
      </c>
      <c r="B193" s="319"/>
      <c r="C193" s="319" t="s">
        <v>2011</v>
      </c>
      <c r="D193" s="319" t="s">
        <v>2414</v>
      </c>
    </row>
    <row r="194" spans="1:4">
      <c r="A194" s="319" t="s">
        <v>2467</v>
      </c>
      <c r="B194" s="319" t="s">
        <v>2468</v>
      </c>
      <c r="C194" s="319" t="s">
        <v>2011</v>
      </c>
      <c r="D194" s="319" t="s">
        <v>2469</v>
      </c>
    </row>
    <row r="195" spans="1:4">
      <c r="A195" s="319" t="s">
        <v>2470</v>
      </c>
      <c r="B195" s="319"/>
      <c r="C195" s="319" t="s">
        <v>2011</v>
      </c>
      <c r="D195" s="319" t="s">
        <v>2471</v>
      </c>
    </row>
    <row r="196" spans="1:4">
      <c r="A196" s="319" t="s">
        <v>2472</v>
      </c>
      <c r="B196" s="319"/>
      <c r="C196" s="319" t="s">
        <v>2011</v>
      </c>
      <c r="D196" s="319" t="s">
        <v>2471</v>
      </c>
    </row>
    <row r="197" spans="1:4">
      <c r="A197" s="319" t="s">
        <v>2473</v>
      </c>
      <c r="B197" s="319"/>
      <c r="C197" s="319" t="s">
        <v>2011</v>
      </c>
      <c r="D197" s="319" t="s">
        <v>2471</v>
      </c>
    </row>
    <row r="198" spans="1:4">
      <c r="A198" s="319" t="s">
        <v>2474</v>
      </c>
      <c r="B198" s="319"/>
      <c r="C198" s="319" t="s">
        <v>2011</v>
      </c>
      <c r="D198" s="319" t="s">
        <v>2471</v>
      </c>
    </row>
    <row r="199" spans="1:4">
      <c r="A199" s="319" t="s">
        <v>2475</v>
      </c>
      <c r="B199" s="319"/>
      <c r="C199" s="319" t="s">
        <v>2011</v>
      </c>
      <c r="D199" s="319" t="s">
        <v>2471</v>
      </c>
    </row>
    <row r="200" spans="1:4">
      <c r="A200" s="319" t="s">
        <v>2476</v>
      </c>
      <c r="B200" s="319"/>
      <c r="C200" s="319" t="s">
        <v>2011</v>
      </c>
      <c r="D200" s="319" t="s">
        <v>2471</v>
      </c>
    </row>
    <row r="201" spans="1:4">
      <c r="A201" s="319" t="s">
        <v>2477</v>
      </c>
      <c r="B201" s="319"/>
      <c r="C201" s="319" t="s">
        <v>2011</v>
      </c>
      <c r="D201" s="319" t="s">
        <v>2471</v>
      </c>
    </row>
    <row r="202" spans="1:4">
      <c r="A202" s="319" t="s">
        <v>2478</v>
      </c>
      <c r="B202" s="319"/>
      <c r="C202" s="319" t="s">
        <v>2011</v>
      </c>
      <c r="D202" s="319" t="s">
        <v>2471</v>
      </c>
    </row>
    <row r="203" spans="1:4">
      <c r="A203" s="319" t="s">
        <v>2479</v>
      </c>
      <c r="B203" s="319"/>
      <c r="C203" s="319" t="s">
        <v>2011</v>
      </c>
      <c r="D203" s="319" t="s">
        <v>2471</v>
      </c>
    </row>
    <row r="204" spans="1:4">
      <c r="A204" s="319" t="s">
        <v>2480</v>
      </c>
      <c r="B204" s="319"/>
      <c r="C204" s="319" t="s">
        <v>2011</v>
      </c>
      <c r="D204" s="319" t="s">
        <v>2471</v>
      </c>
    </row>
    <row r="205" spans="1:4">
      <c r="A205" s="319" t="s">
        <v>2481</v>
      </c>
      <c r="B205" s="319"/>
      <c r="C205" s="319" t="s">
        <v>2011</v>
      </c>
      <c r="D205" s="319" t="s">
        <v>2471</v>
      </c>
    </row>
    <row r="206" spans="1:4">
      <c r="A206" s="319" t="s">
        <v>2482</v>
      </c>
      <c r="B206" s="319"/>
      <c r="C206" s="319" t="s">
        <v>2011</v>
      </c>
      <c r="D206" s="319" t="s">
        <v>2471</v>
      </c>
    </row>
    <row r="207" spans="1:4">
      <c r="A207" s="319" t="s">
        <v>2483</v>
      </c>
      <c r="B207" s="319"/>
      <c r="C207" s="319" t="s">
        <v>2011</v>
      </c>
      <c r="D207" s="319" t="s">
        <v>2471</v>
      </c>
    </row>
    <row r="208" spans="1:4">
      <c r="A208" s="319" t="s">
        <v>2484</v>
      </c>
      <c r="B208" s="319"/>
      <c r="C208" s="319" t="s">
        <v>2011</v>
      </c>
      <c r="D208" s="319" t="s">
        <v>2471</v>
      </c>
    </row>
    <row r="209" spans="1:4">
      <c r="A209" s="319" t="s">
        <v>2485</v>
      </c>
      <c r="B209" s="319"/>
      <c r="C209" s="319" t="s">
        <v>2011</v>
      </c>
      <c r="D209" s="319" t="s">
        <v>2471</v>
      </c>
    </row>
    <row r="210" spans="1:4">
      <c r="A210" s="319" t="s">
        <v>2486</v>
      </c>
      <c r="B210" s="319"/>
      <c r="C210" s="319" t="s">
        <v>2011</v>
      </c>
      <c r="D210" s="319" t="s">
        <v>2471</v>
      </c>
    </row>
    <row r="211" spans="1:4">
      <c r="A211" s="319" t="s">
        <v>2487</v>
      </c>
      <c r="B211" s="319"/>
      <c r="C211" s="319" t="s">
        <v>2011</v>
      </c>
      <c r="D211" s="319" t="s">
        <v>2471</v>
      </c>
    </row>
    <row r="212" spans="1:4">
      <c r="A212" s="319" t="s">
        <v>2488</v>
      </c>
      <c r="B212" s="319"/>
      <c r="C212" s="319" t="s">
        <v>2011</v>
      </c>
      <c r="D212" s="319" t="s">
        <v>2471</v>
      </c>
    </row>
    <row r="213" spans="1:4">
      <c r="A213" s="319" t="s">
        <v>2489</v>
      </c>
      <c r="B213" s="319"/>
      <c r="C213" s="319" t="s">
        <v>2011</v>
      </c>
      <c r="D213" s="319" t="s">
        <v>2471</v>
      </c>
    </row>
    <row r="214" spans="1:4">
      <c r="A214" s="319" t="s">
        <v>2490</v>
      </c>
      <c r="B214" s="319"/>
      <c r="C214" s="319" t="s">
        <v>2011</v>
      </c>
      <c r="D214" s="319" t="s">
        <v>2491</v>
      </c>
    </row>
    <row r="215" spans="1:4">
      <c r="A215" s="319" t="s">
        <v>2492</v>
      </c>
      <c r="B215" s="319"/>
      <c r="C215" s="319" t="s">
        <v>2011</v>
      </c>
      <c r="D215" s="319" t="s">
        <v>2471</v>
      </c>
    </row>
    <row r="216" spans="1:4">
      <c r="A216" s="319" t="s">
        <v>2493</v>
      </c>
      <c r="B216" s="319"/>
      <c r="C216" s="319" t="s">
        <v>2011</v>
      </c>
      <c r="D216" s="319" t="s">
        <v>2471</v>
      </c>
    </row>
    <row r="217" spans="1:4">
      <c r="A217" s="319" t="s">
        <v>2494</v>
      </c>
      <c r="B217" s="319" t="s">
        <v>2495</v>
      </c>
      <c r="C217" s="319" t="s">
        <v>2011</v>
      </c>
      <c r="D217" s="319" t="s">
        <v>2496</v>
      </c>
    </row>
    <row r="218" spans="1:4">
      <c r="A218" s="319" t="s">
        <v>2497</v>
      </c>
      <c r="B218" s="319"/>
      <c r="C218" s="319" t="s">
        <v>2011</v>
      </c>
      <c r="D218" s="319" t="s">
        <v>2471</v>
      </c>
    </row>
    <row r="219" spans="1:4">
      <c r="A219" s="319" t="s">
        <v>2498</v>
      </c>
      <c r="B219" s="319"/>
      <c r="C219" s="319" t="s">
        <v>2011</v>
      </c>
      <c r="D219" s="319" t="s">
        <v>2471</v>
      </c>
    </row>
    <row r="220" spans="1:4">
      <c r="A220" s="319" t="s">
        <v>2499</v>
      </c>
      <c r="B220" s="319"/>
      <c r="C220" s="319" t="s">
        <v>2011</v>
      </c>
      <c r="D220" s="319" t="s">
        <v>2471</v>
      </c>
    </row>
    <row r="221" spans="1:4">
      <c r="A221" s="319" t="s">
        <v>2500</v>
      </c>
      <c r="B221" s="319"/>
      <c r="C221" s="319" t="s">
        <v>2011</v>
      </c>
      <c r="D221" s="319" t="s">
        <v>2471</v>
      </c>
    </row>
    <row r="222" spans="1:4">
      <c r="A222" s="319" t="s">
        <v>2501</v>
      </c>
      <c r="B222" s="319"/>
      <c r="C222" s="319" t="s">
        <v>2011</v>
      </c>
      <c r="D222" s="319" t="s">
        <v>2471</v>
      </c>
    </row>
    <row r="223" spans="1:4">
      <c r="A223" s="319" t="s">
        <v>2502</v>
      </c>
      <c r="B223" s="319"/>
      <c r="C223" s="319" t="s">
        <v>2011</v>
      </c>
      <c r="D223" s="319" t="s">
        <v>2471</v>
      </c>
    </row>
    <row r="224" spans="1:4">
      <c r="A224" s="319" t="s">
        <v>2503</v>
      </c>
      <c r="B224" s="319"/>
      <c r="C224" s="319" t="s">
        <v>2011</v>
      </c>
      <c r="D224" s="319" t="s">
        <v>2471</v>
      </c>
    </row>
    <row r="225" spans="1:4">
      <c r="A225" s="319" t="s">
        <v>2504</v>
      </c>
      <c r="B225" s="319"/>
      <c r="C225" s="319" t="s">
        <v>2011</v>
      </c>
      <c r="D225" s="319" t="s">
        <v>2471</v>
      </c>
    </row>
    <row r="226" spans="1:4">
      <c r="A226" s="319" t="s">
        <v>2505</v>
      </c>
      <c r="B226" s="319"/>
      <c r="C226" s="319" t="s">
        <v>2011</v>
      </c>
      <c r="D226" s="319" t="s">
        <v>2471</v>
      </c>
    </row>
    <row r="227" spans="1:4">
      <c r="A227" s="319" t="s">
        <v>2506</v>
      </c>
      <c r="B227" s="319"/>
      <c r="C227" s="319" t="s">
        <v>2011</v>
      </c>
      <c r="D227" s="319" t="s">
        <v>2471</v>
      </c>
    </row>
    <row r="228" spans="1:4">
      <c r="A228" s="319" t="s">
        <v>2507</v>
      </c>
      <c r="B228" s="319"/>
      <c r="C228" s="319" t="s">
        <v>2011</v>
      </c>
      <c r="D228" s="319" t="s">
        <v>2471</v>
      </c>
    </row>
    <row r="229" spans="1:4">
      <c r="A229" s="319" t="s">
        <v>2508</v>
      </c>
      <c r="B229" s="319"/>
      <c r="C229" s="319" t="s">
        <v>2011</v>
      </c>
      <c r="D229" s="319" t="s">
        <v>2471</v>
      </c>
    </row>
    <row r="230" spans="1:4">
      <c r="A230" s="319" t="s">
        <v>2509</v>
      </c>
      <c r="B230" s="319"/>
      <c r="C230" s="319" t="s">
        <v>2011</v>
      </c>
      <c r="D230" s="319" t="s">
        <v>2471</v>
      </c>
    </row>
    <row r="231" spans="1:4">
      <c r="A231" s="319" t="s">
        <v>2510</v>
      </c>
      <c r="B231" s="319"/>
      <c r="C231" s="319" t="s">
        <v>2011</v>
      </c>
      <c r="D231" s="319" t="s">
        <v>2471</v>
      </c>
    </row>
    <row r="232" spans="1:4">
      <c r="A232" s="319" t="s">
        <v>2511</v>
      </c>
      <c r="B232" s="319"/>
      <c r="C232" s="319" t="s">
        <v>2011</v>
      </c>
      <c r="D232" s="319" t="s">
        <v>2471</v>
      </c>
    </row>
    <row r="233" spans="1:4">
      <c r="A233" s="319" t="s">
        <v>2512</v>
      </c>
      <c r="B233" s="319"/>
      <c r="C233" s="319" t="s">
        <v>2011</v>
      </c>
      <c r="D233" s="319" t="s">
        <v>2471</v>
      </c>
    </row>
    <row r="234" spans="1:4">
      <c r="A234" s="319" t="s">
        <v>2513</v>
      </c>
      <c r="B234" s="319"/>
      <c r="C234" s="319" t="s">
        <v>2011</v>
      </c>
      <c r="D234" s="319" t="s">
        <v>2471</v>
      </c>
    </row>
    <row r="235" spans="1:4">
      <c r="A235" s="319" t="s">
        <v>2514</v>
      </c>
      <c r="B235" s="319"/>
      <c r="C235" s="319" t="s">
        <v>2011</v>
      </c>
      <c r="D235" s="319" t="s">
        <v>2471</v>
      </c>
    </row>
    <row r="236" spans="1:4">
      <c r="A236" s="319" t="s">
        <v>2515</v>
      </c>
      <c r="B236" s="319"/>
      <c r="C236" s="319" t="s">
        <v>2011</v>
      </c>
      <c r="D236" s="319" t="s">
        <v>2471</v>
      </c>
    </row>
    <row r="237" spans="1:4">
      <c r="A237" s="319" t="s">
        <v>2516</v>
      </c>
      <c r="B237" s="319"/>
      <c r="C237" s="319" t="s">
        <v>2011</v>
      </c>
      <c r="D237" s="319" t="s">
        <v>2471</v>
      </c>
    </row>
    <row r="238" spans="1:4">
      <c r="A238" s="319" t="s">
        <v>2517</v>
      </c>
      <c r="B238" s="319"/>
      <c r="C238" s="319" t="s">
        <v>2011</v>
      </c>
      <c r="D238" s="319" t="s">
        <v>2471</v>
      </c>
    </row>
    <row r="239" spans="1:4">
      <c r="A239" s="319" t="s">
        <v>2518</v>
      </c>
      <c r="B239" s="319"/>
      <c r="C239" s="319" t="s">
        <v>2011</v>
      </c>
      <c r="D239" s="319" t="s">
        <v>2471</v>
      </c>
    </row>
    <row r="240" spans="1:4">
      <c r="A240" s="319" t="s">
        <v>2519</v>
      </c>
      <c r="B240" s="319"/>
      <c r="C240" s="319" t="s">
        <v>2011</v>
      </c>
      <c r="D240" s="319" t="s">
        <v>2471</v>
      </c>
    </row>
    <row r="241" spans="1:4">
      <c r="A241" s="319" t="s">
        <v>2520</v>
      </c>
      <c r="B241" s="319"/>
      <c r="C241" s="319" t="s">
        <v>2011</v>
      </c>
      <c r="D241" s="319" t="s">
        <v>2471</v>
      </c>
    </row>
    <row r="242" spans="1:4">
      <c r="A242" s="319" t="s">
        <v>2521</v>
      </c>
      <c r="B242" s="319"/>
      <c r="C242" s="319" t="s">
        <v>2011</v>
      </c>
      <c r="D242" s="319" t="s">
        <v>2471</v>
      </c>
    </row>
    <row r="243" spans="1:4">
      <c r="A243" s="319" t="s">
        <v>2522</v>
      </c>
      <c r="B243" s="319"/>
      <c r="C243" s="319" t="s">
        <v>2011</v>
      </c>
      <c r="D243" s="319" t="s">
        <v>2471</v>
      </c>
    </row>
    <row r="244" spans="1:4">
      <c r="A244" s="319" t="s">
        <v>2523</v>
      </c>
      <c r="B244" s="319" t="s">
        <v>2524</v>
      </c>
      <c r="C244" s="319" t="s">
        <v>2011</v>
      </c>
      <c r="D244" s="319" t="s">
        <v>2525</v>
      </c>
    </row>
    <row r="245" spans="1:4">
      <c r="A245" s="319" t="s">
        <v>2526</v>
      </c>
      <c r="B245" s="319" t="s">
        <v>2527</v>
      </c>
      <c r="C245" s="319" t="s">
        <v>2011</v>
      </c>
      <c r="D245" s="319" t="s">
        <v>2528</v>
      </c>
    </row>
    <row r="246" spans="1:4">
      <c r="A246" s="319" t="s">
        <v>2529</v>
      </c>
      <c r="B246" s="319" t="s">
        <v>2530</v>
      </c>
      <c r="C246" s="319" t="s">
        <v>2011</v>
      </c>
      <c r="D246" s="319" t="s">
        <v>2531</v>
      </c>
    </row>
    <row r="247" spans="1:4">
      <c r="A247" s="319" t="s">
        <v>2532</v>
      </c>
      <c r="B247" s="319" t="s">
        <v>2533</v>
      </c>
      <c r="C247" s="319" t="s">
        <v>2011</v>
      </c>
      <c r="D247" s="319" t="s">
        <v>2534</v>
      </c>
    </row>
    <row r="248" spans="1:4">
      <c r="A248" s="319" t="s">
        <v>2535</v>
      </c>
      <c r="B248" s="319" t="s">
        <v>2536</v>
      </c>
      <c r="C248" s="319" t="s">
        <v>2011</v>
      </c>
      <c r="D248" s="319" t="s">
        <v>2537</v>
      </c>
    </row>
    <row r="249" spans="1:4">
      <c r="A249" s="319" t="s">
        <v>2538</v>
      </c>
      <c r="B249" s="319"/>
      <c r="C249" s="319" t="s">
        <v>2011</v>
      </c>
      <c r="D249" s="319" t="s">
        <v>2539</v>
      </c>
    </row>
    <row r="250" spans="1:4">
      <c r="A250" s="319" t="s">
        <v>2540</v>
      </c>
      <c r="B250" s="319" t="s">
        <v>2541</v>
      </c>
      <c r="C250" s="319" t="s">
        <v>2011</v>
      </c>
      <c r="D250" s="319" t="s">
        <v>2542</v>
      </c>
    </row>
    <row r="251" spans="1:4">
      <c r="A251" s="319" t="s">
        <v>2543</v>
      </c>
      <c r="B251" s="319" t="s">
        <v>2544</v>
      </c>
      <c r="C251" s="319" t="s">
        <v>2011</v>
      </c>
      <c r="D251" s="319" t="s">
        <v>2545</v>
      </c>
    </row>
    <row r="252" spans="1:4">
      <c r="A252" s="319" t="s">
        <v>2546</v>
      </c>
      <c r="B252" s="319"/>
      <c r="C252" s="319" t="s">
        <v>2011</v>
      </c>
      <c r="D252" s="319" t="s">
        <v>2539</v>
      </c>
    </row>
    <row r="253" spans="1:4">
      <c r="A253" s="319" t="s">
        <v>2547</v>
      </c>
      <c r="B253" s="319" t="s">
        <v>2548</v>
      </c>
      <c r="C253" s="319" t="s">
        <v>2011</v>
      </c>
      <c r="D253" s="319" t="s">
        <v>2549</v>
      </c>
    </row>
    <row r="254" spans="1:4">
      <c r="A254" s="319" t="s">
        <v>2550</v>
      </c>
      <c r="B254" s="319" t="s">
        <v>2551</v>
      </c>
      <c r="C254" s="319" t="s">
        <v>2011</v>
      </c>
      <c r="D254" s="319" t="s">
        <v>2552</v>
      </c>
    </row>
    <row r="255" spans="1:4">
      <c r="A255" s="319" t="s">
        <v>2553</v>
      </c>
      <c r="B255" s="319" t="s">
        <v>2554</v>
      </c>
      <c r="C255" s="319" t="s">
        <v>2011</v>
      </c>
      <c r="D255" s="319" t="s">
        <v>2555</v>
      </c>
    </row>
    <row r="256" spans="1:4">
      <c r="A256" s="319" t="s">
        <v>2556</v>
      </c>
      <c r="B256" s="319"/>
      <c r="C256" s="319" t="s">
        <v>2011</v>
      </c>
      <c r="D256" s="319" t="s">
        <v>2539</v>
      </c>
    </row>
    <row r="257" spans="1:4">
      <c r="A257" s="319" t="s">
        <v>2557</v>
      </c>
      <c r="B257" s="319" t="s">
        <v>2558</v>
      </c>
      <c r="C257" s="319" t="s">
        <v>2011</v>
      </c>
      <c r="D257" s="319" t="s">
        <v>2559</v>
      </c>
    </row>
    <row r="258" spans="1:4">
      <c r="A258" s="319" t="s">
        <v>2560</v>
      </c>
      <c r="B258" s="319"/>
      <c r="C258" s="319" t="s">
        <v>2011</v>
      </c>
      <c r="D258" s="319" t="s">
        <v>2539</v>
      </c>
    </row>
    <row r="259" spans="1:4">
      <c r="A259" s="319" t="s">
        <v>2561</v>
      </c>
      <c r="B259" s="319" t="s">
        <v>2562</v>
      </c>
      <c r="C259" s="319" t="s">
        <v>2011</v>
      </c>
      <c r="D259" s="319" t="s">
        <v>2563</v>
      </c>
    </row>
    <row r="260" spans="1:4">
      <c r="A260" s="319" t="s">
        <v>2564</v>
      </c>
      <c r="B260" s="319" t="s">
        <v>2565</v>
      </c>
      <c r="C260" s="319" t="s">
        <v>2011</v>
      </c>
      <c r="D260" s="319" t="s">
        <v>2566</v>
      </c>
    </row>
    <row r="261" spans="1:4">
      <c r="A261" s="319" t="s">
        <v>2567</v>
      </c>
      <c r="B261" s="319" t="s">
        <v>2568</v>
      </c>
      <c r="C261" s="319" t="s">
        <v>2011</v>
      </c>
      <c r="D261" s="319" t="s">
        <v>2569</v>
      </c>
    </row>
    <row r="262" spans="1:4">
      <c r="A262" s="319" t="s">
        <v>2570</v>
      </c>
      <c r="B262" s="319" t="s">
        <v>2571</v>
      </c>
      <c r="C262" s="319" t="s">
        <v>2011</v>
      </c>
      <c r="D262" s="319" t="s">
        <v>2572</v>
      </c>
    </row>
    <row r="263" spans="1:4">
      <c r="A263" s="319" t="s">
        <v>2573</v>
      </c>
      <c r="B263" s="319" t="s">
        <v>2574</v>
      </c>
      <c r="C263" s="319" t="s">
        <v>2011</v>
      </c>
      <c r="D263" s="319" t="s">
        <v>2539</v>
      </c>
    </row>
    <row r="264" spans="1:4">
      <c r="A264" s="319" t="s">
        <v>2575</v>
      </c>
      <c r="B264" s="319" t="s">
        <v>2576</v>
      </c>
      <c r="C264" s="319" t="s">
        <v>2011</v>
      </c>
      <c r="D264" s="319" t="s">
        <v>2577</v>
      </c>
    </row>
    <row r="265" spans="1:4">
      <c r="A265" s="319" t="s">
        <v>2578</v>
      </c>
      <c r="B265" s="319" t="s">
        <v>2579</v>
      </c>
      <c r="C265" s="319" t="s">
        <v>2011</v>
      </c>
      <c r="D265" s="319" t="s">
        <v>2580</v>
      </c>
    </row>
    <row r="266" spans="1:4">
      <c r="A266" s="319" t="s">
        <v>2581</v>
      </c>
      <c r="B266" s="319" t="s">
        <v>2582</v>
      </c>
      <c r="C266" s="319" t="s">
        <v>2011</v>
      </c>
      <c r="D266" s="319" t="s">
        <v>2583</v>
      </c>
    </row>
    <row r="267" spans="1:4">
      <c r="A267" s="319" t="s">
        <v>2584</v>
      </c>
      <c r="B267" s="319" t="s">
        <v>2585</v>
      </c>
      <c r="C267" s="319" t="s">
        <v>2011</v>
      </c>
      <c r="D267" s="319" t="s">
        <v>2586</v>
      </c>
    </row>
    <row r="268" spans="1:4">
      <c r="A268" s="319" t="s">
        <v>2587</v>
      </c>
      <c r="B268" s="319" t="s">
        <v>2588</v>
      </c>
      <c r="C268" s="319" t="s">
        <v>2011</v>
      </c>
      <c r="D268" s="319" t="s">
        <v>2589</v>
      </c>
    </row>
    <row r="269" spans="1:4">
      <c r="A269" s="319" t="s">
        <v>2590</v>
      </c>
      <c r="B269" s="319" t="s">
        <v>2591</v>
      </c>
      <c r="C269" s="319" t="s">
        <v>2011</v>
      </c>
      <c r="D269" s="319" t="s">
        <v>2592</v>
      </c>
    </row>
    <row r="270" spans="1:4">
      <c r="A270" s="319" t="s">
        <v>2593</v>
      </c>
      <c r="B270" s="319" t="s">
        <v>2594</v>
      </c>
      <c r="C270" s="319" t="s">
        <v>2011</v>
      </c>
      <c r="D270" s="319" t="s">
        <v>2539</v>
      </c>
    </row>
    <row r="271" spans="1:4">
      <c r="A271" s="319" t="s">
        <v>2595</v>
      </c>
      <c r="B271" s="319" t="s">
        <v>2596</v>
      </c>
      <c r="C271" s="319" t="s">
        <v>2011</v>
      </c>
      <c r="D271" s="319" t="s">
        <v>2539</v>
      </c>
    </row>
    <row r="272" spans="1:4">
      <c r="A272" s="319" t="s">
        <v>2597</v>
      </c>
      <c r="B272" s="319" t="s">
        <v>2598</v>
      </c>
      <c r="C272" s="319" t="s">
        <v>2011</v>
      </c>
      <c r="D272" s="319" t="s">
        <v>2599</v>
      </c>
    </row>
    <row r="273" spans="1:4">
      <c r="A273" s="319" t="s">
        <v>2600</v>
      </c>
      <c r="B273" s="319" t="s">
        <v>2601</v>
      </c>
      <c r="C273" s="319" t="s">
        <v>2011</v>
      </c>
      <c r="D273" s="319" t="s">
        <v>2602</v>
      </c>
    </row>
    <row r="274" spans="1:4">
      <c r="A274" s="319" t="s">
        <v>2603</v>
      </c>
      <c r="B274" s="319" t="s">
        <v>2604</v>
      </c>
      <c r="C274" s="319" t="s">
        <v>2011</v>
      </c>
      <c r="D274" s="319" t="s">
        <v>2605</v>
      </c>
    </row>
    <row r="275" spans="1:4">
      <c r="A275" s="319" t="s">
        <v>2606</v>
      </c>
      <c r="B275" s="319" t="s">
        <v>2607</v>
      </c>
      <c r="C275" s="319" t="s">
        <v>2011</v>
      </c>
      <c r="D275" s="319" t="s">
        <v>2608</v>
      </c>
    </row>
    <row r="276" spans="1:4">
      <c r="A276" s="319" t="s">
        <v>2609</v>
      </c>
      <c r="B276" s="319"/>
      <c r="C276" s="319" t="s">
        <v>2011</v>
      </c>
      <c r="D276" s="319" t="s">
        <v>2539</v>
      </c>
    </row>
    <row r="277" spans="1:4">
      <c r="A277" s="319" t="s">
        <v>2610</v>
      </c>
      <c r="B277" s="319" t="s">
        <v>2611</v>
      </c>
      <c r="C277" s="319" t="s">
        <v>2011</v>
      </c>
      <c r="D277" s="319" t="s">
        <v>2612</v>
      </c>
    </row>
    <row r="278" spans="1:4">
      <c r="A278" s="319" t="s">
        <v>2613</v>
      </c>
      <c r="B278" s="319" t="s">
        <v>2614</v>
      </c>
      <c r="C278" s="319" t="s">
        <v>2011</v>
      </c>
      <c r="D278" s="319" t="s">
        <v>2615</v>
      </c>
    </row>
    <row r="279" spans="1:4">
      <c r="A279" s="319" t="s">
        <v>2616</v>
      </c>
      <c r="B279" s="319" t="s">
        <v>2617</v>
      </c>
      <c r="C279" s="319" t="s">
        <v>2011</v>
      </c>
      <c r="D279" s="319" t="s">
        <v>2618</v>
      </c>
    </row>
    <row r="280" spans="1:4">
      <c r="A280" s="319" t="s">
        <v>2619</v>
      </c>
      <c r="B280" s="319" t="s">
        <v>2620</v>
      </c>
      <c r="C280" s="319" t="s">
        <v>2011</v>
      </c>
      <c r="D280" s="319" t="s">
        <v>2621</v>
      </c>
    </row>
    <row r="281" spans="1:4">
      <c r="A281" s="319" t="s">
        <v>2622</v>
      </c>
      <c r="B281" s="319"/>
      <c r="C281" s="319" t="s">
        <v>2011</v>
      </c>
      <c r="D281" s="319" t="s">
        <v>2539</v>
      </c>
    </row>
    <row r="282" spans="1:4">
      <c r="A282" s="319" t="s">
        <v>2623</v>
      </c>
      <c r="B282" s="319" t="s">
        <v>2624</v>
      </c>
      <c r="C282" s="319" t="s">
        <v>2011</v>
      </c>
      <c r="D282" s="319" t="s">
        <v>2625</v>
      </c>
    </row>
    <row r="283" spans="1:4">
      <c r="A283" s="319" t="s">
        <v>2626</v>
      </c>
      <c r="B283" s="319" t="s">
        <v>2627</v>
      </c>
      <c r="C283" s="319" t="s">
        <v>2011</v>
      </c>
      <c r="D283" s="319" t="s">
        <v>2628</v>
      </c>
    </row>
    <row r="284" spans="1:4">
      <c r="A284" s="319" t="s">
        <v>2629</v>
      </c>
      <c r="B284" s="319" t="s">
        <v>2630</v>
      </c>
      <c r="C284" s="319" t="s">
        <v>2011</v>
      </c>
      <c r="D284" s="319" t="s">
        <v>2631</v>
      </c>
    </row>
    <row r="285" spans="1:4">
      <c r="A285" s="319" t="s">
        <v>2632</v>
      </c>
      <c r="B285" s="319" t="s">
        <v>2633</v>
      </c>
      <c r="C285" s="319" t="s">
        <v>2011</v>
      </c>
      <c r="D285" s="319" t="s">
        <v>2539</v>
      </c>
    </row>
    <row r="286" spans="1:4">
      <c r="A286" s="319" t="s">
        <v>2634</v>
      </c>
      <c r="B286" s="319" t="s">
        <v>2635</v>
      </c>
      <c r="C286" s="319" t="s">
        <v>2011</v>
      </c>
      <c r="D286" s="319" t="s">
        <v>2636</v>
      </c>
    </row>
    <row r="287" spans="1:4">
      <c r="A287" s="319" t="s">
        <v>2637</v>
      </c>
      <c r="B287" s="319" t="s">
        <v>2638</v>
      </c>
      <c r="C287" s="319" t="s">
        <v>2011</v>
      </c>
      <c r="D287" s="319" t="s">
        <v>2639</v>
      </c>
    </row>
    <row r="288" spans="1:4">
      <c r="A288" s="319" t="s">
        <v>2640</v>
      </c>
      <c r="B288" s="319" t="s">
        <v>2641</v>
      </c>
      <c r="C288" s="319" t="s">
        <v>2011</v>
      </c>
      <c r="D288" s="319" t="s">
        <v>2642</v>
      </c>
    </row>
    <row r="289" spans="1:4">
      <c r="A289" s="319" t="s">
        <v>2643</v>
      </c>
      <c r="B289" s="319" t="s">
        <v>2644</v>
      </c>
      <c r="C289" s="319" t="s">
        <v>2011</v>
      </c>
      <c r="D289" s="319" t="s">
        <v>2645</v>
      </c>
    </row>
    <row r="290" spans="1:4">
      <c r="A290" s="319" t="s">
        <v>2646</v>
      </c>
      <c r="B290" s="319" t="s">
        <v>2647</v>
      </c>
      <c r="C290" s="319" t="s">
        <v>2011</v>
      </c>
      <c r="D290" s="319" t="s">
        <v>2539</v>
      </c>
    </row>
    <row r="291" spans="1:4">
      <c r="A291" s="319" t="s">
        <v>2648</v>
      </c>
      <c r="B291" s="319" t="s">
        <v>2649</v>
      </c>
      <c r="C291" s="319" t="s">
        <v>2011</v>
      </c>
      <c r="D291" s="319" t="s">
        <v>2539</v>
      </c>
    </row>
    <row r="292" spans="1:4">
      <c r="A292" s="319" t="s">
        <v>2650</v>
      </c>
      <c r="B292" s="319"/>
      <c r="C292" s="319" t="s">
        <v>2011</v>
      </c>
      <c r="D292" s="319" t="s">
        <v>2539</v>
      </c>
    </row>
    <row r="293" spans="1:4">
      <c r="A293" s="319" t="s">
        <v>2651</v>
      </c>
      <c r="B293" s="319"/>
      <c r="C293" s="319" t="s">
        <v>2011</v>
      </c>
      <c r="D293" s="319" t="s">
        <v>2539</v>
      </c>
    </row>
    <row r="294" spans="1:4">
      <c r="A294" s="319" t="s">
        <v>2652</v>
      </c>
      <c r="B294" s="319"/>
      <c r="C294" s="319" t="s">
        <v>2011</v>
      </c>
      <c r="D294" s="319" t="s">
        <v>2653</v>
      </c>
    </row>
    <row r="295" spans="1:4">
      <c r="A295" s="319" t="s">
        <v>2654</v>
      </c>
      <c r="B295" s="319"/>
      <c r="C295" s="319" t="s">
        <v>2011</v>
      </c>
      <c r="D295" s="319" t="s">
        <v>2653</v>
      </c>
    </row>
    <row r="296" spans="1:4">
      <c r="A296" s="319" t="s">
        <v>2655</v>
      </c>
      <c r="B296" s="319"/>
      <c r="C296" s="319" t="s">
        <v>2011</v>
      </c>
      <c r="D296" s="319" t="s">
        <v>2653</v>
      </c>
    </row>
    <row r="297" spans="1:4">
      <c r="A297" s="319" t="s">
        <v>2656</v>
      </c>
      <c r="B297" s="319"/>
      <c r="C297" s="319" t="s">
        <v>2011</v>
      </c>
      <c r="D297" s="319" t="s">
        <v>2653</v>
      </c>
    </row>
    <row r="298" spans="1:4">
      <c r="A298" s="319" t="s">
        <v>2657</v>
      </c>
      <c r="B298" s="319"/>
      <c r="C298" s="319" t="s">
        <v>2011</v>
      </c>
      <c r="D298" s="319" t="s">
        <v>2653</v>
      </c>
    </row>
    <row r="299" spans="1:4">
      <c r="A299" s="319" t="s">
        <v>2658</v>
      </c>
      <c r="B299" s="319"/>
      <c r="C299" s="319" t="s">
        <v>2011</v>
      </c>
      <c r="D299" s="319" t="s">
        <v>2653</v>
      </c>
    </row>
    <row r="300" spans="1:4">
      <c r="A300" s="319" t="s">
        <v>2659</v>
      </c>
      <c r="B300" s="319"/>
      <c r="C300" s="319" t="s">
        <v>2011</v>
      </c>
      <c r="D300" s="319" t="s">
        <v>2653</v>
      </c>
    </row>
    <row r="301" spans="1:4">
      <c r="A301" s="319" t="s">
        <v>2660</v>
      </c>
      <c r="B301" s="319"/>
      <c r="C301" s="319" t="s">
        <v>2011</v>
      </c>
      <c r="D301" s="319" t="s">
        <v>2653</v>
      </c>
    </row>
    <row r="302" spans="1:4">
      <c r="A302" s="319" t="s">
        <v>2661</v>
      </c>
      <c r="B302" s="319"/>
      <c r="C302" s="319" t="s">
        <v>2011</v>
      </c>
      <c r="D302" s="319" t="s">
        <v>2653</v>
      </c>
    </row>
    <row r="303" spans="1:4">
      <c r="A303" s="319" t="s">
        <v>2662</v>
      </c>
      <c r="B303" s="319"/>
      <c r="C303" s="319" t="s">
        <v>2011</v>
      </c>
      <c r="D303" s="319" t="s">
        <v>2653</v>
      </c>
    </row>
    <row r="304" spans="1:4">
      <c r="A304" s="319" t="s">
        <v>2663</v>
      </c>
      <c r="B304" s="319"/>
      <c r="C304" s="319" t="s">
        <v>2011</v>
      </c>
      <c r="D304" s="319" t="s">
        <v>2664</v>
      </c>
    </row>
    <row r="305" spans="1:4">
      <c r="A305" s="319" t="s">
        <v>2665</v>
      </c>
      <c r="B305" s="319"/>
      <c r="C305" s="319" t="s">
        <v>2011</v>
      </c>
      <c r="D305" s="319" t="s">
        <v>2666</v>
      </c>
    </row>
    <row r="306" spans="1:4">
      <c r="A306" s="319" t="s">
        <v>2667</v>
      </c>
      <c r="B306" s="319" t="s">
        <v>2668</v>
      </c>
      <c r="C306" s="319" t="s">
        <v>2011</v>
      </c>
      <c r="D306" s="319" t="s">
        <v>2669</v>
      </c>
    </row>
    <row r="307" spans="1:4">
      <c r="A307" s="319" t="s">
        <v>2670</v>
      </c>
      <c r="B307" s="319" t="s">
        <v>2671</v>
      </c>
      <c r="C307" s="319" t="s">
        <v>2011</v>
      </c>
      <c r="D307" s="319" t="s">
        <v>2672</v>
      </c>
    </row>
    <row r="308" spans="1:4">
      <c r="A308" s="319" t="s">
        <v>2673</v>
      </c>
      <c r="B308" s="319" t="s">
        <v>2674</v>
      </c>
      <c r="C308" s="319" t="s">
        <v>2011</v>
      </c>
      <c r="D308" s="319" t="s">
        <v>2675</v>
      </c>
    </row>
    <row r="309" spans="1:4">
      <c r="A309" s="319" t="s">
        <v>2676</v>
      </c>
      <c r="B309" s="319" t="s">
        <v>2677</v>
      </c>
      <c r="C309" s="319" t="s">
        <v>2011</v>
      </c>
      <c r="D309" s="319" t="s">
        <v>2678</v>
      </c>
    </row>
    <row r="310" spans="1:4">
      <c r="A310" s="319" t="s">
        <v>2679</v>
      </c>
      <c r="B310" s="319" t="s">
        <v>2680</v>
      </c>
      <c r="C310" s="319" t="s">
        <v>2011</v>
      </c>
      <c r="D310" s="319" t="s">
        <v>2681</v>
      </c>
    </row>
    <row r="311" spans="1:4">
      <c r="A311" s="319" t="s">
        <v>2682</v>
      </c>
      <c r="B311" s="319" t="s">
        <v>2683</v>
      </c>
      <c r="C311" s="319" t="s">
        <v>2011</v>
      </c>
      <c r="D311" s="319" t="s">
        <v>2684</v>
      </c>
    </row>
    <row r="312" spans="1:4">
      <c r="A312" s="319" t="s">
        <v>2685</v>
      </c>
      <c r="B312" s="319" t="s">
        <v>2686</v>
      </c>
      <c r="C312" s="319" t="s">
        <v>2011</v>
      </c>
      <c r="D312" s="319" t="s">
        <v>2687</v>
      </c>
    </row>
    <row r="313" spans="1:4">
      <c r="A313" s="319" t="s">
        <v>2688</v>
      </c>
      <c r="B313" s="319" t="s">
        <v>2689</v>
      </c>
      <c r="C313" s="319" t="s">
        <v>2011</v>
      </c>
      <c r="D313" s="319" t="s">
        <v>2690</v>
      </c>
    </row>
    <row r="314" spans="1:4">
      <c r="A314" s="319" t="s">
        <v>2691</v>
      </c>
      <c r="B314" s="319" t="s">
        <v>2692</v>
      </c>
      <c r="C314" s="319" t="s">
        <v>2011</v>
      </c>
      <c r="D314" s="319" t="s">
        <v>2693</v>
      </c>
    </row>
    <row r="315" spans="1:4">
      <c r="A315" s="319" t="s">
        <v>2694</v>
      </c>
      <c r="B315" s="319" t="s">
        <v>2695</v>
      </c>
      <c r="C315" s="319" t="s">
        <v>2011</v>
      </c>
      <c r="D315" s="319" t="s">
        <v>2696</v>
      </c>
    </row>
    <row r="316" spans="1:4">
      <c r="A316" s="319" t="s">
        <v>2697</v>
      </c>
      <c r="B316" s="319" t="s">
        <v>2698</v>
      </c>
      <c r="C316" s="319" t="s">
        <v>2011</v>
      </c>
      <c r="D316" s="319" t="s">
        <v>2699</v>
      </c>
    </row>
    <row r="317" spans="1:4">
      <c r="A317" s="319" t="s">
        <v>2700</v>
      </c>
      <c r="B317" s="319" t="s">
        <v>2701</v>
      </c>
      <c r="C317" s="319" t="s">
        <v>2011</v>
      </c>
      <c r="D317" s="319" t="s">
        <v>2702</v>
      </c>
    </row>
    <row r="318" spans="1:4">
      <c r="A318" s="319" t="s">
        <v>2703</v>
      </c>
      <c r="B318" s="319" t="s">
        <v>2704</v>
      </c>
      <c r="C318" s="319" t="s">
        <v>2011</v>
      </c>
      <c r="D318" s="319" t="s">
        <v>2705</v>
      </c>
    </row>
    <row r="319" spans="1:4">
      <c r="A319" s="319" t="s">
        <v>2706</v>
      </c>
      <c r="B319" s="319" t="s">
        <v>2707</v>
      </c>
      <c r="C319" s="319" t="s">
        <v>2011</v>
      </c>
      <c r="D319" s="319" t="s">
        <v>2708</v>
      </c>
    </row>
    <row r="320" spans="1:4">
      <c r="A320" s="319" t="s">
        <v>2709</v>
      </c>
      <c r="B320" s="319" t="s">
        <v>2710</v>
      </c>
      <c r="C320" s="319" t="s">
        <v>2011</v>
      </c>
      <c r="D320" s="319" t="s">
        <v>2711</v>
      </c>
    </row>
    <row r="321" spans="1:4">
      <c r="A321" s="319" t="s">
        <v>2712</v>
      </c>
      <c r="B321" s="319" t="s">
        <v>2713</v>
      </c>
      <c r="C321" s="319" t="s">
        <v>2011</v>
      </c>
      <c r="D321" s="319" t="s">
        <v>2714</v>
      </c>
    </row>
    <row r="322" spans="1:4">
      <c r="A322" s="319" t="s">
        <v>2715</v>
      </c>
      <c r="B322" s="319" t="s">
        <v>2716</v>
      </c>
      <c r="C322" s="319" t="s">
        <v>2011</v>
      </c>
      <c r="D322" s="319" t="s">
        <v>2717</v>
      </c>
    </row>
    <row r="323" spans="1:4">
      <c r="A323" s="319" t="s">
        <v>2718</v>
      </c>
      <c r="B323" s="319" t="s">
        <v>2719</v>
      </c>
      <c r="C323" s="319" t="s">
        <v>2011</v>
      </c>
      <c r="D323" s="319" t="s">
        <v>2720</v>
      </c>
    </row>
    <row r="324" spans="1:4">
      <c r="A324" s="319" t="s">
        <v>2721</v>
      </c>
      <c r="B324" s="319" t="s">
        <v>2722</v>
      </c>
      <c r="C324" s="319" t="s">
        <v>2011</v>
      </c>
      <c r="D324" s="319" t="s">
        <v>2723</v>
      </c>
    </row>
    <row r="325" spans="1:4">
      <c r="A325" s="319" t="s">
        <v>2724</v>
      </c>
      <c r="B325" s="319" t="s">
        <v>2725</v>
      </c>
      <c r="C325" s="319" t="s">
        <v>2011</v>
      </c>
      <c r="D325" s="319" t="s">
        <v>2726</v>
      </c>
    </row>
    <row r="326" spans="1:4">
      <c r="A326" s="319" t="s">
        <v>2727</v>
      </c>
      <c r="B326" s="319" t="s">
        <v>2728</v>
      </c>
      <c r="C326" s="319" t="s">
        <v>2011</v>
      </c>
      <c r="D326" s="319" t="s">
        <v>2729</v>
      </c>
    </row>
    <row r="327" spans="1:4">
      <c r="A327" s="319" t="s">
        <v>2730</v>
      </c>
      <c r="B327" s="319" t="s">
        <v>2731</v>
      </c>
      <c r="C327" s="319" t="s">
        <v>2011</v>
      </c>
      <c r="D327" s="319" t="s">
        <v>2732</v>
      </c>
    </row>
    <row r="328" spans="1:4">
      <c r="A328" s="319" t="s">
        <v>2733</v>
      </c>
      <c r="B328" s="319" t="s">
        <v>2734</v>
      </c>
      <c r="C328" s="319" t="s">
        <v>2011</v>
      </c>
      <c r="D328" s="319" t="s">
        <v>2735</v>
      </c>
    </row>
    <row r="329" spans="1:4">
      <c r="A329" s="319" t="s">
        <v>2736</v>
      </c>
      <c r="B329" s="319" t="s">
        <v>2737</v>
      </c>
      <c r="C329" s="319" t="s">
        <v>2011</v>
      </c>
      <c r="D329" s="319" t="s">
        <v>2738</v>
      </c>
    </row>
    <row r="330" spans="1:4">
      <c r="A330" s="319" t="s">
        <v>2739</v>
      </c>
      <c r="B330" s="319" t="s">
        <v>2740</v>
      </c>
      <c r="C330" s="319" t="s">
        <v>2011</v>
      </c>
      <c r="D330" s="319" t="s">
        <v>2741</v>
      </c>
    </row>
    <row r="331" spans="1:4">
      <c r="A331" s="319" t="s">
        <v>2742</v>
      </c>
      <c r="B331" s="319" t="s">
        <v>2743</v>
      </c>
      <c r="C331" s="319" t="s">
        <v>2011</v>
      </c>
      <c r="D331" s="319" t="s">
        <v>2744</v>
      </c>
    </row>
    <row r="332" spans="1:4">
      <c r="A332" s="319" t="s">
        <v>2745</v>
      </c>
      <c r="B332" s="319" t="s">
        <v>2746</v>
      </c>
      <c r="C332" s="319" t="s">
        <v>2011</v>
      </c>
      <c r="D332" s="319" t="s">
        <v>2747</v>
      </c>
    </row>
    <row r="333" spans="1:4">
      <c r="A333" s="319" t="s">
        <v>2748</v>
      </c>
      <c r="B333" s="319" t="s">
        <v>2749</v>
      </c>
      <c r="C333" s="319" t="s">
        <v>2011</v>
      </c>
      <c r="D333" s="319" t="s">
        <v>2750</v>
      </c>
    </row>
    <row r="334" spans="1:4">
      <c r="A334" s="319" t="s">
        <v>2751</v>
      </c>
      <c r="B334" s="319" t="s">
        <v>2752</v>
      </c>
      <c r="C334" s="319" t="s">
        <v>2011</v>
      </c>
      <c r="D334" s="319" t="s">
        <v>2753</v>
      </c>
    </row>
    <row r="335" spans="1:4">
      <c r="A335" s="319" t="s">
        <v>2754</v>
      </c>
      <c r="B335" s="319" t="s">
        <v>2755</v>
      </c>
      <c r="C335" s="319" t="s">
        <v>2011</v>
      </c>
      <c r="D335" s="319" t="s">
        <v>2756</v>
      </c>
    </row>
    <row r="336" spans="1:4">
      <c r="A336" s="319" t="s">
        <v>2757</v>
      </c>
      <c r="B336" s="319" t="s">
        <v>2758</v>
      </c>
      <c r="C336" s="319" t="s">
        <v>2011</v>
      </c>
      <c r="D336" s="319" t="s">
        <v>2759</v>
      </c>
    </row>
    <row r="337" spans="1:4">
      <c r="A337" s="319" t="s">
        <v>2760</v>
      </c>
      <c r="B337" s="319" t="s">
        <v>2761</v>
      </c>
      <c r="C337" s="319" t="s">
        <v>2011</v>
      </c>
      <c r="D337" s="319" t="s">
        <v>2762</v>
      </c>
    </row>
    <row r="338" spans="1:4">
      <c r="A338" s="319" t="s">
        <v>2763</v>
      </c>
      <c r="B338" s="319" t="s">
        <v>2764</v>
      </c>
      <c r="C338" s="319" t="s">
        <v>2011</v>
      </c>
      <c r="D338" s="319" t="s">
        <v>2765</v>
      </c>
    </row>
    <row r="339" spans="1:4">
      <c r="A339" s="319" t="s">
        <v>2766</v>
      </c>
      <c r="B339" s="319" t="s">
        <v>2767</v>
      </c>
      <c r="C339" s="319" t="s">
        <v>2011</v>
      </c>
      <c r="D339" s="319" t="s">
        <v>2768</v>
      </c>
    </row>
    <row r="340" spans="1:4">
      <c r="A340" s="319" t="s">
        <v>2769</v>
      </c>
      <c r="B340" s="319" t="s">
        <v>2770</v>
      </c>
      <c r="C340" s="319" t="s">
        <v>2011</v>
      </c>
      <c r="D340" s="319" t="s">
        <v>2771</v>
      </c>
    </row>
    <row r="341" spans="1:4">
      <c r="A341" s="319" t="s">
        <v>2772</v>
      </c>
      <c r="B341" s="319" t="s">
        <v>2773</v>
      </c>
      <c r="C341" s="319" t="s">
        <v>2011</v>
      </c>
      <c r="D341" s="319" t="s">
        <v>2774</v>
      </c>
    </row>
    <row r="342" spans="1:4">
      <c r="A342" s="319" t="s">
        <v>2775</v>
      </c>
      <c r="B342" s="319" t="s">
        <v>2776</v>
      </c>
      <c r="C342" s="319" t="s">
        <v>2011</v>
      </c>
      <c r="D342" s="319" t="s">
        <v>2777</v>
      </c>
    </row>
    <row r="343" spans="1:4">
      <c r="A343" s="319" t="s">
        <v>2778</v>
      </c>
      <c r="B343" s="319" t="s">
        <v>2779</v>
      </c>
      <c r="C343" s="319" t="s">
        <v>2011</v>
      </c>
      <c r="D343" s="319" t="s">
        <v>2780</v>
      </c>
    </row>
    <row r="344" spans="1:4">
      <c r="A344" s="319" t="s">
        <v>2781</v>
      </c>
      <c r="B344" s="319" t="s">
        <v>2782</v>
      </c>
      <c r="C344" s="319" t="s">
        <v>2011</v>
      </c>
      <c r="D344" s="319" t="s">
        <v>2783</v>
      </c>
    </row>
    <row r="345" spans="1:4">
      <c r="A345" s="319" t="s">
        <v>2784</v>
      </c>
      <c r="B345" s="319" t="s">
        <v>2785</v>
      </c>
      <c r="C345" s="319" t="s">
        <v>2011</v>
      </c>
      <c r="D345" s="319" t="s">
        <v>2786</v>
      </c>
    </row>
    <row r="346" spans="1:4">
      <c r="A346" s="319" t="s">
        <v>2787</v>
      </c>
      <c r="B346" s="319" t="s">
        <v>2788</v>
      </c>
      <c r="C346" s="319" t="s">
        <v>2011</v>
      </c>
      <c r="D346" s="319" t="s">
        <v>2789</v>
      </c>
    </row>
    <row r="347" spans="1:4">
      <c r="A347" s="319" t="s">
        <v>2790</v>
      </c>
      <c r="B347" s="319" t="s">
        <v>2791</v>
      </c>
      <c r="C347" s="319" t="s">
        <v>2011</v>
      </c>
      <c r="D347" s="319" t="s">
        <v>2792</v>
      </c>
    </row>
    <row r="348" spans="1:4">
      <c r="A348" s="319" t="s">
        <v>2793</v>
      </c>
      <c r="B348" s="319" t="s">
        <v>2794</v>
      </c>
      <c r="C348" s="319" t="s">
        <v>2011</v>
      </c>
      <c r="D348" s="319" t="s">
        <v>2795</v>
      </c>
    </row>
    <row r="349" spans="1:4">
      <c r="A349" s="319" t="s">
        <v>2796</v>
      </c>
      <c r="B349" s="319" t="s">
        <v>2797</v>
      </c>
      <c r="C349" s="319" t="s">
        <v>2011</v>
      </c>
      <c r="D349" s="319" t="s">
        <v>2798</v>
      </c>
    </row>
    <row r="350" spans="1:4">
      <c r="A350" s="319" t="s">
        <v>2799</v>
      </c>
      <c r="B350" s="319" t="s">
        <v>2800</v>
      </c>
      <c r="C350" s="319" t="s">
        <v>2011</v>
      </c>
      <c r="D350" s="319" t="s">
        <v>2801</v>
      </c>
    </row>
    <row r="351" spans="1:4">
      <c r="A351" s="319" t="s">
        <v>2802</v>
      </c>
      <c r="B351" s="319" t="s">
        <v>2803</v>
      </c>
      <c r="C351" s="319" t="s">
        <v>2011</v>
      </c>
      <c r="D351" s="319" t="s">
        <v>2804</v>
      </c>
    </row>
    <row r="352" spans="1:4">
      <c r="A352" s="319" t="s">
        <v>2805</v>
      </c>
      <c r="B352" s="319" t="s">
        <v>2806</v>
      </c>
      <c r="C352" s="319" t="s">
        <v>2011</v>
      </c>
      <c r="D352" s="319" t="s">
        <v>2807</v>
      </c>
    </row>
    <row r="353" spans="1:4">
      <c r="A353" s="319" t="s">
        <v>2808</v>
      </c>
      <c r="B353" s="319" t="s">
        <v>2809</v>
      </c>
      <c r="C353" s="319" t="s">
        <v>2011</v>
      </c>
      <c r="D353" s="319" t="s">
        <v>2810</v>
      </c>
    </row>
    <row r="354" spans="1:4">
      <c r="A354" s="319" t="s">
        <v>2811</v>
      </c>
      <c r="B354" s="319" t="s">
        <v>2812</v>
      </c>
      <c r="C354" s="319" t="s">
        <v>2011</v>
      </c>
      <c r="D354" s="319" t="s">
        <v>2813</v>
      </c>
    </row>
    <row r="355" spans="1:4">
      <c r="A355" s="319" t="s">
        <v>2814</v>
      </c>
      <c r="B355" s="319" t="s">
        <v>2815</v>
      </c>
      <c r="C355" s="319" t="s">
        <v>2011</v>
      </c>
      <c r="D355" s="319" t="s">
        <v>2816</v>
      </c>
    </row>
    <row r="356" spans="1:4">
      <c r="A356" s="319" t="s">
        <v>2817</v>
      </c>
      <c r="B356" s="319" t="s">
        <v>2818</v>
      </c>
      <c r="C356" s="319" t="s">
        <v>2011</v>
      </c>
      <c r="D356" s="319" t="s">
        <v>2819</v>
      </c>
    </row>
    <row r="357" spans="1:4">
      <c r="A357" s="319" t="s">
        <v>2820</v>
      </c>
      <c r="B357" s="319" t="s">
        <v>2821</v>
      </c>
      <c r="C357" s="319" t="s">
        <v>2011</v>
      </c>
      <c r="D357" s="319" t="s">
        <v>2822</v>
      </c>
    </row>
    <row r="358" spans="1:4">
      <c r="A358" s="319" t="s">
        <v>2823</v>
      </c>
      <c r="B358" s="319" t="s">
        <v>2824</v>
      </c>
      <c r="C358" s="319" t="s">
        <v>2011</v>
      </c>
      <c r="D358" s="319" t="s">
        <v>2825</v>
      </c>
    </row>
    <row r="359" spans="1:4">
      <c r="A359" s="319" t="s">
        <v>2826</v>
      </c>
      <c r="B359" s="319" t="s">
        <v>2827</v>
      </c>
      <c r="C359" s="319" t="s">
        <v>2011</v>
      </c>
      <c r="D359" s="319" t="s">
        <v>2828</v>
      </c>
    </row>
    <row r="360" spans="1:4">
      <c r="A360" s="319" t="s">
        <v>2829</v>
      </c>
      <c r="B360" s="319" t="s">
        <v>2830</v>
      </c>
      <c r="C360" s="319" t="s">
        <v>2011</v>
      </c>
      <c r="D360" s="319" t="s">
        <v>2831</v>
      </c>
    </row>
    <row r="361" spans="1:4">
      <c r="A361" s="319" t="s">
        <v>2832</v>
      </c>
      <c r="B361" s="319" t="s">
        <v>2833</v>
      </c>
      <c r="C361" s="319" t="s">
        <v>2011</v>
      </c>
      <c r="D361" s="319" t="s">
        <v>2834</v>
      </c>
    </row>
    <row r="362" spans="1:4">
      <c r="A362" s="319" t="s">
        <v>2835</v>
      </c>
      <c r="B362" s="319" t="s">
        <v>2836</v>
      </c>
      <c r="C362" s="319" t="s">
        <v>2011</v>
      </c>
      <c r="D362" s="319" t="s">
        <v>2837</v>
      </c>
    </row>
    <row r="363" spans="1:4">
      <c r="A363" s="319" t="s">
        <v>2838</v>
      </c>
      <c r="B363" s="319" t="s">
        <v>2839</v>
      </c>
      <c r="C363" s="319" t="s">
        <v>2011</v>
      </c>
      <c r="D363" s="319" t="s">
        <v>2840</v>
      </c>
    </row>
    <row r="364" spans="1:4">
      <c r="A364" s="319" t="s">
        <v>2841</v>
      </c>
      <c r="B364" s="319" t="s">
        <v>2842</v>
      </c>
      <c r="C364" s="319" t="s">
        <v>2011</v>
      </c>
      <c r="D364" s="319" t="s">
        <v>2843</v>
      </c>
    </row>
    <row r="365" spans="1:4">
      <c r="A365" s="319" t="s">
        <v>2844</v>
      </c>
      <c r="B365" s="319" t="s">
        <v>2845</v>
      </c>
      <c r="C365" s="319" t="s">
        <v>2011</v>
      </c>
      <c r="D365" s="319" t="s">
        <v>2846</v>
      </c>
    </row>
    <row r="366" spans="1:4">
      <c r="A366" s="319" t="s">
        <v>2847</v>
      </c>
      <c r="B366" s="319" t="s">
        <v>2848</v>
      </c>
      <c r="C366" s="319" t="s">
        <v>2011</v>
      </c>
      <c r="D366" s="319" t="s">
        <v>2849</v>
      </c>
    </row>
    <row r="367" spans="1:4">
      <c r="A367" s="319" t="s">
        <v>2850</v>
      </c>
      <c r="B367" s="319" t="s">
        <v>2851</v>
      </c>
      <c r="C367" s="319" t="s">
        <v>2011</v>
      </c>
      <c r="D367" s="319" t="s">
        <v>2852</v>
      </c>
    </row>
    <row r="368" spans="1:4">
      <c r="A368" s="319" t="s">
        <v>2853</v>
      </c>
      <c r="B368" s="319" t="s">
        <v>2854</v>
      </c>
      <c r="C368" s="319" t="s">
        <v>2011</v>
      </c>
      <c r="D368" s="319" t="s">
        <v>2855</v>
      </c>
    </row>
    <row r="369" spans="1:4">
      <c r="A369" s="319" t="s">
        <v>2856</v>
      </c>
      <c r="B369" s="319" t="s">
        <v>2857</v>
      </c>
      <c r="C369" s="319" t="s">
        <v>2011</v>
      </c>
      <c r="D369" s="319" t="s">
        <v>2858</v>
      </c>
    </row>
    <row r="370" spans="1:4">
      <c r="A370" s="319" t="s">
        <v>2859</v>
      </c>
      <c r="B370" s="319" t="s">
        <v>2860</v>
      </c>
      <c r="C370" s="319" t="s">
        <v>2011</v>
      </c>
      <c r="D370" s="319" t="s">
        <v>2861</v>
      </c>
    </row>
    <row r="371" spans="1:4">
      <c r="A371" s="319" t="s">
        <v>2862</v>
      </c>
      <c r="B371" s="319" t="s">
        <v>2863</v>
      </c>
      <c r="C371" s="319" t="s">
        <v>2011</v>
      </c>
      <c r="D371" s="319" t="s">
        <v>2864</v>
      </c>
    </row>
    <row r="372" spans="1:4">
      <c r="A372" s="319" t="s">
        <v>2865</v>
      </c>
      <c r="B372" s="319" t="s">
        <v>2866</v>
      </c>
      <c r="C372" s="319" t="s">
        <v>2011</v>
      </c>
      <c r="D372" s="319" t="s">
        <v>2867</v>
      </c>
    </row>
    <row r="373" spans="1:4">
      <c r="A373" s="319" t="s">
        <v>2868</v>
      </c>
      <c r="B373" s="319" t="s">
        <v>2869</v>
      </c>
      <c r="C373" s="319" t="s">
        <v>2011</v>
      </c>
      <c r="D373" s="319" t="s">
        <v>2870</v>
      </c>
    </row>
    <row r="374" spans="1:4">
      <c r="A374" s="319" t="s">
        <v>2871</v>
      </c>
      <c r="B374" s="319" t="s">
        <v>2872</v>
      </c>
      <c r="C374" s="319" t="s">
        <v>2011</v>
      </c>
      <c r="D374" s="319" t="s">
        <v>2873</v>
      </c>
    </row>
    <row r="375" spans="1:4">
      <c r="A375" s="319" t="s">
        <v>2874</v>
      </c>
      <c r="B375" s="319" t="s">
        <v>2875</v>
      </c>
      <c r="C375" s="319" t="s">
        <v>2011</v>
      </c>
      <c r="D375" s="319" t="s">
        <v>2876</v>
      </c>
    </row>
    <row r="376" spans="1:4">
      <c r="A376" s="319" t="s">
        <v>2877</v>
      </c>
      <c r="B376" s="319" t="s">
        <v>2878</v>
      </c>
      <c r="C376" s="319" t="s">
        <v>2011</v>
      </c>
      <c r="D376" s="319" t="s">
        <v>2879</v>
      </c>
    </row>
    <row r="377" spans="1:4">
      <c r="A377" s="319" t="s">
        <v>2880</v>
      </c>
      <c r="B377" s="319" t="s">
        <v>2881</v>
      </c>
      <c r="C377" s="319" t="s">
        <v>2011</v>
      </c>
      <c r="D377" s="319" t="s">
        <v>2882</v>
      </c>
    </row>
    <row r="378" spans="1:4">
      <c r="A378" s="319" t="s">
        <v>2883</v>
      </c>
      <c r="B378" s="319" t="s">
        <v>2884</v>
      </c>
      <c r="C378" s="319" t="s">
        <v>2011</v>
      </c>
      <c r="D378" s="319" t="s">
        <v>2885</v>
      </c>
    </row>
    <row r="379" spans="1:4">
      <c r="A379" s="319" t="s">
        <v>2886</v>
      </c>
      <c r="B379" s="319" t="s">
        <v>2887</v>
      </c>
      <c r="C379" s="319" t="s">
        <v>2011</v>
      </c>
      <c r="D379" s="319" t="s">
        <v>2888</v>
      </c>
    </row>
    <row r="380" spans="1:4">
      <c r="A380" s="319" t="s">
        <v>2889</v>
      </c>
      <c r="B380" s="319" t="s">
        <v>2890</v>
      </c>
      <c r="C380" s="319" t="s">
        <v>2011</v>
      </c>
      <c r="D380" s="319" t="s">
        <v>2891</v>
      </c>
    </row>
    <row r="381" spans="1:4">
      <c r="A381" s="319" t="s">
        <v>2892</v>
      </c>
      <c r="B381" s="319" t="s">
        <v>2893</v>
      </c>
      <c r="C381" s="319" t="s">
        <v>2011</v>
      </c>
      <c r="D381" s="319" t="s">
        <v>2894</v>
      </c>
    </row>
    <row r="382" spans="1:4">
      <c r="A382" s="319" t="s">
        <v>2895</v>
      </c>
      <c r="B382" s="319" t="s">
        <v>2896</v>
      </c>
      <c r="C382" s="319" t="s">
        <v>2011</v>
      </c>
      <c r="D382" s="319" t="s">
        <v>2897</v>
      </c>
    </row>
    <row r="383" spans="1:4">
      <c r="A383" s="319" t="s">
        <v>2898</v>
      </c>
      <c r="B383" s="319" t="s">
        <v>2899</v>
      </c>
      <c r="C383" s="319" t="s">
        <v>2011</v>
      </c>
      <c r="D383" s="319" t="s">
        <v>2900</v>
      </c>
    </row>
    <row r="384" spans="1:4">
      <c r="A384" s="319" t="s">
        <v>2901</v>
      </c>
      <c r="B384" s="319" t="s">
        <v>2902</v>
      </c>
      <c r="C384" s="319" t="s">
        <v>2011</v>
      </c>
      <c r="D384" s="319" t="s">
        <v>2903</v>
      </c>
    </row>
    <row r="385" spans="1:4">
      <c r="A385" s="319" t="s">
        <v>2904</v>
      </c>
      <c r="B385" s="319" t="s">
        <v>2905</v>
      </c>
      <c r="C385" s="319" t="s">
        <v>2011</v>
      </c>
      <c r="D385" s="319" t="s">
        <v>2906</v>
      </c>
    </row>
    <row r="386" spans="1:4">
      <c r="A386" s="319" t="s">
        <v>2907</v>
      </c>
      <c r="B386" s="319" t="s">
        <v>2908</v>
      </c>
      <c r="C386" s="319" t="s">
        <v>2011</v>
      </c>
      <c r="D386" s="319" t="s">
        <v>2909</v>
      </c>
    </row>
    <row r="387" spans="1:4">
      <c r="A387" s="319" t="s">
        <v>2910</v>
      </c>
      <c r="B387" s="319" t="s">
        <v>2911</v>
      </c>
      <c r="C387" s="319" t="s">
        <v>2011</v>
      </c>
      <c r="D387" s="319" t="s">
        <v>2912</v>
      </c>
    </row>
    <row r="388" spans="1:4">
      <c r="A388" s="319" t="s">
        <v>2913</v>
      </c>
      <c r="B388" s="319" t="s">
        <v>2914</v>
      </c>
      <c r="C388" s="319" t="s">
        <v>2011</v>
      </c>
      <c r="D388" s="319" t="s">
        <v>2915</v>
      </c>
    </row>
    <row r="389" spans="1:4">
      <c r="A389" s="319" t="s">
        <v>2916</v>
      </c>
      <c r="B389" s="319" t="s">
        <v>2917</v>
      </c>
      <c r="C389" s="319" t="s">
        <v>2011</v>
      </c>
      <c r="D389" s="319" t="s">
        <v>2918</v>
      </c>
    </row>
    <row r="390" spans="1:4">
      <c r="A390" s="319" t="s">
        <v>2919</v>
      </c>
      <c r="B390" s="319" t="s">
        <v>2920</v>
      </c>
      <c r="C390" s="319" t="s">
        <v>2011</v>
      </c>
      <c r="D390" s="319" t="s">
        <v>2921</v>
      </c>
    </row>
    <row r="391" spans="1:4">
      <c r="A391" s="319" t="s">
        <v>2922</v>
      </c>
      <c r="B391" s="319" t="s">
        <v>2923</v>
      </c>
      <c r="C391" s="319" t="s">
        <v>2011</v>
      </c>
      <c r="D391" s="319" t="s">
        <v>2924</v>
      </c>
    </row>
    <row r="392" spans="1:4">
      <c r="A392" s="319" t="s">
        <v>2925</v>
      </c>
      <c r="B392" s="319" t="s">
        <v>2926</v>
      </c>
      <c r="C392" s="319" t="s">
        <v>2011</v>
      </c>
      <c r="D392" s="319" t="s">
        <v>2927</v>
      </c>
    </row>
    <row r="393" spans="1:4">
      <c r="A393" s="319" t="s">
        <v>2928</v>
      </c>
      <c r="B393" s="319" t="s">
        <v>2929</v>
      </c>
      <c r="C393" s="319" t="s">
        <v>2011</v>
      </c>
      <c r="D393" s="319" t="s">
        <v>2930</v>
      </c>
    </row>
    <row r="394" spans="1:4">
      <c r="A394" s="319" t="s">
        <v>2931</v>
      </c>
      <c r="B394" s="319" t="s">
        <v>2932</v>
      </c>
      <c r="C394" s="319" t="s">
        <v>2011</v>
      </c>
      <c r="D394" s="319" t="s">
        <v>2933</v>
      </c>
    </row>
    <row r="395" spans="1:4">
      <c r="A395" s="319" t="s">
        <v>2934</v>
      </c>
      <c r="B395" s="319" t="s">
        <v>2935</v>
      </c>
      <c r="C395" s="319" t="s">
        <v>2011</v>
      </c>
      <c r="D395" s="319" t="s">
        <v>2936</v>
      </c>
    </row>
    <row r="396" spans="1:4">
      <c r="A396" s="319" t="s">
        <v>2937</v>
      </c>
      <c r="B396" s="319" t="s">
        <v>2938</v>
      </c>
      <c r="C396" s="319" t="s">
        <v>2011</v>
      </c>
      <c r="D396" s="319" t="s">
        <v>2939</v>
      </c>
    </row>
    <row r="397" spans="1:4">
      <c r="A397" s="319" t="s">
        <v>2940</v>
      </c>
      <c r="B397" s="319" t="s">
        <v>2941</v>
      </c>
      <c r="C397" s="319" t="s">
        <v>2011</v>
      </c>
      <c r="D397" s="319" t="s">
        <v>2942</v>
      </c>
    </row>
    <row r="398" spans="1:4">
      <c r="A398" s="319" t="s">
        <v>2943</v>
      </c>
      <c r="B398" s="319" t="s">
        <v>2944</v>
      </c>
      <c r="C398" s="319" t="s">
        <v>2011</v>
      </c>
      <c r="D398" s="319" t="s">
        <v>2945</v>
      </c>
    </row>
    <row r="399" spans="1:4">
      <c r="A399" s="319" t="s">
        <v>2946</v>
      </c>
      <c r="B399" s="319" t="s">
        <v>2947</v>
      </c>
      <c r="C399" s="319" t="s">
        <v>2011</v>
      </c>
      <c r="D399" s="319" t="s">
        <v>2948</v>
      </c>
    </row>
    <row r="400" spans="1:4">
      <c r="A400" s="319" t="s">
        <v>2949</v>
      </c>
      <c r="B400" s="319" t="s">
        <v>2950</v>
      </c>
      <c r="C400" s="319" t="s">
        <v>2011</v>
      </c>
      <c r="D400" s="319" t="s">
        <v>2951</v>
      </c>
    </row>
    <row r="401" spans="1:4">
      <c r="A401" s="319" t="s">
        <v>2952</v>
      </c>
      <c r="B401" s="319" t="s">
        <v>2953</v>
      </c>
      <c r="C401" s="319" t="s">
        <v>2011</v>
      </c>
      <c r="D401" s="319" t="s">
        <v>2954</v>
      </c>
    </row>
    <row r="402" spans="1:4">
      <c r="A402" s="319" t="s">
        <v>2955</v>
      </c>
      <c r="B402" s="319" t="s">
        <v>2956</v>
      </c>
      <c r="C402" s="319" t="s">
        <v>2011</v>
      </c>
      <c r="D402" s="319" t="s">
        <v>2957</v>
      </c>
    </row>
    <row r="403" spans="1:4">
      <c r="A403" s="319" t="s">
        <v>2958</v>
      </c>
      <c r="B403" s="319" t="s">
        <v>2959</v>
      </c>
      <c r="C403" s="319" t="s">
        <v>2011</v>
      </c>
      <c r="D403" s="319" t="s">
        <v>2960</v>
      </c>
    </row>
    <row r="404" spans="1:4">
      <c r="A404" s="319" t="s">
        <v>2961</v>
      </c>
      <c r="B404" s="319" t="s">
        <v>2962</v>
      </c>
      <c r="C404" s="319" t="s">
        <v>2011</v>
      </c>
      <c r="D404" s="319" t="s">
        <v>2963</v>
      </c>
    </row>
    <row r="405" spans="1:4">
      <c r="A405" s="319" t="s">
        <v>2964</v>
      </c>
      <c r="B405" s="319" t="s">
        <v>2965</v>
      </c>
      <c r="C405" s="319" t="s">
        <v>2011</v>
      </c>
      <c r="D405" s="319" t="s">
        <v>2966</v>
      </c>
    </row>
    <row r="406" spans="1:4">
      <c r="A406" s="319" t="s">
        <v>2967</v>
      </c>
      <c r="B406" s="319" t="s">
        <v>2968</v>
      </c>
      <c r="C406" s="319" t="s">
        <v>2011</v>
      </c>
      <c r="D406" s="319" t="s">
        <v>2969</v>
      </c>
    </row>
    <row r="407" spans="1:4">
      <c r="A407" s="319" t="s">
        <v>2970</v>
      </c>
      <c r="B407" s="319" t="s">
        <v>2971</v>
      </c>
      <c r="C407" s="319" t="s">
        <v>2011</v>
      </c>
      <c r="D407" s="319" t="s">
        <v>2972</v>
      </c>
    </row>
    <row r="408" spans="1:4">
      <c r="A408" s="319" t="s">
        <v>2973</v>
      </c>
      <c r="B408" s="319" t="s">
        <v>2974</v>
      </c>
      <c r="C408" s="319" t="s">
        <v>2011</v>
      </c>
      <c r="D408" s="319" t="s">
        <v>2975</v>
      </c>
    </row>
    <row r="409" spans="1:4">
      <c r="A409" s="319" t="s">
        <v>2976</v>
      </c>
      <c r="B409" s="319" t="s">
        <v>2977</v>
      </c>
      <c r="C409" s="319" t="s">
        <v>2011</v>
      </c>
      <c r="D409" s="319" t="s">
        <v>2978</v>
      </c>
    </row>
    <row r="410" spans="1:4">
      <c r="A410" s="319" t="s">
        <v>2979</v>
      </c>
      <c r="B410" s="319" t="s">
        <v>2980</v>
      </c>
      <c r="C410" s="319" t="s">
        <v>2011</v>
      </c>
      <c r="D410" s="319" t="s">
        <v>2981</v>
      </c>
    </row>
    <row r="411" spans="1:4">
      <c r="A411" s="319" t="s">
        <v>2982</v>
      </c>
      <c r="B411" s="319" t="s">
        <v>2983</v>
      </c>
      <c r="C411" s="319" t="s">
        <v>2011</v>
      </c>
      <c r="D411" s="319" t="s">
        <v>2984</v>
      </c>
    </row>
    <row r="412" spans="1:4">
      <c r="A412" s="319" t="s">
        <v>2985</v>
      </c>
      <c r="B412" s="319" t="s">
        <v>2986</v>
      </c>
      <c r="C412" s="319" t="s">
        <v>2011</v>
      </c>
      <c r="D412" s="319" t="s">
        <v>2987</v>
      </c>
    </row>
    <row r="413" spans="1:4">
      <c r="A413" t="s">
        <v>2988</v>
      </c>
      <c r="B413" t="s">
        <v>2989</v>
      </c>
      <c r="C413" t="s">
        <v>2011</v>
      </c>
      <c r="D413" t="s">
        <v>2990</v>
      </c>
    </row>
    <row r="414" spans="1:4">
      <c r="A414" t="s">
        <v>2991</v>
      </c>
      <c r="B414" t="s">
        <v>2992</v>
      </c>
      <c r="C414" t="s">
        <v>2011</v>
      </c>
      <c r="D414" t="s">
        <v>2993</v>
      </c>
    </row>
    <row r="415" spans="1:4">
      <c r="A415" t="s">
        <v>2994</v>
      </c>
      <c r="B415" t="s">
        <v>2995</v>
      </c>
      <c r="C415" t="s">
        <v>2011</v>
      </c>
      <c r="D415" t="s">
        <v>2996</v>
      </c>
    </row>
    <row r="416" spans="1:4">
      <c r="A416" t="s">
        <v>2997</v>
      </c>
      <c r="B416" t="s">
        <v>2998</v>
      </c>
      <c r="C416" t="s">
        <v>2011</v>
      </c>
      <c r="D416" t="s">
        <v>2999</v>
      </c>
    </row>
    <row r="417" spans="1:4">
      <c r="A417" s="281" t="s">
        <v>3000</v>
      </c>
      <c r="B417" t="s">
        <v>3001</v>
      </c>
      <c r="C417" t="s">
        <v>2011</v>
      </c>
      <c r="D417" s="282" t="s">
        <v>3002</v>
      </c>
    </row>
    <row r="418" spans="1:4">
      <c r="A418" t="s">
        <v>3003</v>
      </c>
      <c r="B418" t="s">
        <v>3004</v>
      </c>
      <c r="C418" t="s">
        <v>2011</v>
      </c>
      <c r="D418" t="s">
        <v>3005</v>
      </c>
    </row>
    <row r="419" spans="1:4">
      <c r="A419" s="278" t="s">
        <v>3006</v>
      </c>
      <c r="B419" t="s">
        <v>3007</v>
      </c>
      <c r="C419" t="s">
        <v>2011</v>
      </c>
      <c r="D419" s="278" t="s">
        <v>3008</v>
      </c>
    </row>
    <row r="420" spans="1:4">
      <c r="A420" t="s">
        <v>3009</v>
      </c>
      <c r="B420" t="s">
        <v>3010</v>
      </c>
      <c r="C420" t="s">
        <v>2011</v>
      </c>
      <c r="D420" t="s">
        <v>3011</v>
      </c>
    </row>
    <row r="421" spans="1:4">
      <c r="A421" s="285" t="s">
        <v>3012</v>
      </c>
      <c r="B421" t="s">
        <v>3013</v>
      </c>
      <c r="C421" t="s">
        <v>2011</v>
      </c>
      <c r="D421" t="s">
        <v>3014</v>
      </c>
    </row>
    <row r="422" spans="1:4">
      <c r="A422" t="s">
        <v>3015</v>
      </c>
      <c r="B422" t="s">
        <v>3016</v>
      </c>
      <c r="C422" t="s">
        <v>2011</v>
      </c>
      <c r="D422" t="s">
        <v>3017</v>
      </c>
    </row>
    <row r="423" spans="1:4">
      <c r="A423" t="s">
        <v>3018</v>
      </c>
      <c r="B423" t="s">
        <v>3019</v>
      </c>
      <c r="C423" t="s">
        <v>2011</v>
      </c>
      <c r="D423" t="s">
        <v>3020</v>
      </c>
    </row>
    <row r="424" spans="1:4">
      <c r="A424" t="s">
        <v>3021</v>
      </c>
      <c r="B424" t="s">
        <v>3022</v>
      </c>
      <c r="C424" t="s">
        <v>2011</v>
      </c>
      <c r="D424" t="s">
        <v>3023</v>
      </c>
    </row>
    <row r="425" spans="1:4">
      <c r="A425" s="281" t="s">
        <v>3024</v>
      </c>
      <c r="B425" t="s">
        <v>3025</v>
      </c>
      <c r="C425" t="s">
        <v>2011</v>
      </c>
      <c r="D425" s="282" t="s">
        <v>3026</v>
      </c>
    </row>
    <row r="426" spans="1:4">
      <c r="A426" t="s">
        <v>3027</v>
      </c>
      <c r="B426" t="s">
        <v>3028</v>
      </c>
      <c r="C426" t="s">
        <v>2011</v>
      </c>
      <c r="D426" t="s">
        <v>3029</v>
      </c>
    </row>
    <row r="427" spans="1:4">
      <c r="A427" s="278" t="s">
        <v>3030</v>
      </c>
      <c r="B427" t="s">
        <v>3031</v>
      </c>
      <c r="C427" t="s">
        <v>2011</v>
      </c>
      <c r="D427" s="278" t="s">
        <v>3032</v>
      </c>
    </row>
    <row r="428" spans="1:4">
      <c r="A428" t="s">
        <v>3033</v>
      </c>
      <c r="B428" t="s">
        <v>3034</v>
      </c>
      <c r="C428" t="s">
        <v>2011</v>
      </c>
      <c r="D428" t="s">
        <v>3035</v>
      </c>
    </row>
    <row r="429" spans="1:4">
      <c r="A429" s="285" t="s">
        <v>3036</v>
      </c>
      <c r="B429" t="s">
        <v>3037</v>
      </c>
      <c r="C429" t="s">
        <v>2011</v>
      </c>
      <c r="D429" t="s">
        <v>3038</v>
      </c>
    </row>
    <row r="430" spans="1:4">
      <c r="A430" t="s">
        <v>3039</v>
      </c>
      <c r="B430" t="s">
        <v>3040</v>
      </c>
      <c r="C430" t="s">
        <v>2011</v>
      </c>
      <c r="D430" t="s">
        <v>3041</v>
      </c>
    </row>
    <row r="431" spans="1:4">
      <c r="A431" t="s">
        <v>3042</v>
      </c>
      <c r="B431" t="s">
        <v>3043</v>
      </c>
      <c r="C431" t="s">
        <v>2011</v>
      </c>
      <c r="D431" t="s">
        <v>3044</v>
      </c>
    </row>
    <row r="432" spans="1:4">
      <c r="A432" t="s">
        <v>3045</v>
      </c>
      <c r="B432" t="s">
        <v>3046</v>
      </c>
      <c r="C432" t="s">
        <v>2011</v>
      </c>
      <c r="D432" t="s">
        <v>3047</v>
      </c>
    </row>
    <row r="433" spans="1:4">
      <c r="A433" s="281" t="s">
        <v>3048</v>
      </c>
      <c r="B433" t="s">
        <v>3049</v>
      </c>
      <c r="C433" t="s">
        <v>2011</v>
      </c>
      <c r="D433" s="280" t="s">
        <v>3050</v>
      </c>
    </row>
    <row r="434" spans="1:4">
      <c r="A434" t="s">
        <v>3051</v>
      </c>
      <c r="B434" t="s">
        <v>3052</v>
      </c>
      <c r="C434" t="s">
        <v>2011</v>
      </c>
      <c r="D434" t="s">
        <v>3053</v>
      </c>
    </row>
    <row r="435" spans="1:4">
      <c r="A435" s="278" t="s">
        <v>3054</v>
      </c>
      <c r="B435" t="s">
        <v>3055</v>
      </c>
      <c r="C435" t="s">
        <v>2011</v>
      </c>
      <c r="D435" s="278" t="s">
        <v>3056</v>
      </c>
    </row>
    <row r="436" spans="1:4">
      <c r="A436" t="s">
        <v>3057</v>
      </c>
      <c r="B436" t="s">
        <v>3058</v>
      </c>
      <c r="C436" t="s">
        <v>2011</v>
      </c>
      <c r="D436" t="s">
        <v>3059</v>
      </c>
    </row>
    <row r="437" spans="1:4">
      <c r="A437" s="285" t="s">
        <v>3060</v>
      </c>
      <c r="B437" t="s">
        <v>3061</v>
      </c>
      <c r="C437" t="s">
        <v>2011</v>
      </c>
      <c r="D437" t="s">
        <v>3062</v>
      </c>
    </row>
    <row r="438" spans="1:4">
      <c r="A438" t="s">
        <v>3063</v>
      </c>
      <c r="B438" t="s">
        <v>3064</v>
      </c>
      <c r="C438" t="s">
        <v>2011</v>
      </c>
      <c r="D438" t="s">
        <v>3065</v>
      </c>
    </row>
    <row r="439" spans="1:4">
      <c r="A439" t="s">
        <v>3066</v>
      </c>
      <c r="B439" t="s">
        <v>3067</v>
      </c>
      <c r="C439" t="s">
        <v>2011</v>
      </c>
      <c r="D439" t="s">
        <v>3068</v>
      </c>
    </row>
    <row r="440" spans="1:4">
      <c r="A440" t="s">
        <v>3069</v>
      </c>
      <c r="B440" t="s">
        <v>3070</v>
      </c>
      <c r="C440" t="s">
        <v>2011</v>
      </c>
      <c r="D440" t="s">
        <v>3071</v>
      </c>
    </row>
    <row r="441" spans="1:4">
      <c r="A441" s="281" t="s">
        <v>3072</v>
      </c>
      <c r="B441" t="s">
        <v>3073</v>
      </c>
      <c r="C441" t="s">
        <v>2011</v>
      </c>
      <c r="D441" s="280" t="s">
        <v>3074</v>
      </c>
    </row>
    <row r="442" spans="1:4">
      <c r="A442" t="s">
        <v>3075</v>
      </c>
      <c r="B442" t="s">
        <v>3076</v>
      </c>
      <c r="C442" t="s">
        <v>2011</v>
      </c>
      <c r="D442" t="s">
        <v>3077</v>
      </c>
    </row>
    <row r="443" spans="1:4">
      <c r="A443" s="278" t="s">
        <v>3078</v>
      </c>
      <c r="B443" t="s">
        <v>3079</v>
      </c>
      <c r="C443" t="s">
        <v>2011</v>
      </c>
      <c r="D443" s="278" t="s">
        <v>3080</v>
      </c>
    </row>
    <row r="444" spans="1:4">
      <c r="A444" t="s">
        <v>3081</v>
      </c>
      <c r="B444" t="s">
        <v>3082</v>
      </c>
      <c r="C444" t="s">
        <v>2011</v>
      </c>
      <c r="D444" t="s">
        <v>3083</v>
      </c>
    </row>
    <row r="445" spans="1:4">
      <c r="A445" s="285" t="s">
        <v>3084</v>
      </c>
      <c r="B445" t="s">
        <v>3085</v>
      </c>
      <c r="C445" t="s">
        <v>2011</v>
      </c>
      <c r="D445" t="s">
        <v>3086</v>
      </c>
    </row>
    <row r="446" spans="1:4">
      <c r="A446" t="s">
        <v>3087</v>
      </c>
      <c r="B446" t="s">
        <v>3088</v>
      </c>
      <c r="C446" t="s">
        <v>2011</v>
      </c>
      <c r="D446" t="s">
        <v>3089</v>
      </c>
    </row>
    <row r="447" spans="1:4">
      <c r="A447" t="s">
        <v>3090</v>
      </c>
      <c r="B447" t="s">
        <v>3091</v>
      </c>
      <c r="C447" t="s">
        <v>2011</v>
      </c>
      <c r="D447" t="s">
        <v>3092</v>
      </c>
    </row>
    <row r="448" spans="1:4">
      <c r="A448" t="s">
        <v>3093</v>
      </c>
      <c r="B448" t="s">
        <v>3094</v>
      </c>
      <c r="C448" t="s">
        <v>2011</v>
      </c>
      <c r="D448" t="s">
        <v>3095</v>
      </c>
    </row>
    <row r="449" spans="1:4">
      <c r="A449" t="s">
        <v>3096</v>
      </c>
      <c r="B449" t="s">
        <v>3097</v>
      </c>
      <c r="C449" t="s">
        <v>2011</v>
      </c>
      <c r="D449" t="s">
        <v>3098</v>
      </c>
    </row>
    <row r="450" spans="1:4">
      <c r="A450" t="s">
        <v>3099</v>
      </c>
      <c r="B450" t="s">
        <v>3100</v>
      </c>
      <c r="C450" t="s">
        <v>2011</v>
      </c>
      <c r="D450" t="s">
        <v>3101</v>
      </c>
    </row>
    <row r="451" spans="1:4">
      <c r="A451" t="s">
        <v>3102</v>
      </c>
      <c r="B451" t="s">
        <v>3103</v>
      </c>
      <c r="C451" t="s">
        <v>2011</v>
      </c>
      <c r="D451" t="s">
        <v>3104</v>
      </c>
    </row>
    <row r="452" spans="1:4">
      <c r="A452" t="s">
        <v>3105</v>
      </c>
      <c r="B452" t="s">
        <v>3106</v>
      </c>
      <c r="C452" t="s">
        <v>2011</v>
      </c>
      <c r="D452" t="s">
        <v>3107</v>
      </c>
    </row>
    <row r="453" spans="1:4">
      <c r="A453" t="s">
        <v>3108</v>
      </c>
      <c r="B453" t="s">
        <v>3109</v>
      </c>
      <c r="C453" t="s">
        <v>2011</v>
      </c>
      <c r="D453" t="s">
        <v>3110</v>
      </c>
    </row>
    <row r="454" spans="1:4">
      <c r="A454" t="s">
        <v>3111</v>
      </c>
      <c r="B454" t="s">
        <v>3112</v>
      </c>
      <c r="C454" t="s">
        <v>2011</v>
      </c>
      <c r="D454" t="s">
        <v>3113</v>
      </c>
    </row>
    <row r="455" spans="1:4">
      <c r="A455" t="s">
        <v>3114</v>
      </c>
      <c r="B455" t="s">
        <v>3115</v>
      </c>
      <c r="C455" t="s">
        <v>2011</v>
      </c>
      <c r="D455" t="s">
        <v>3116</v>
      </c>
    </row>
    <row r="456" spans="1:4">
      <c r="A456" t="s">
        <v>3117</v>
      </c>
      <c r="B456" t="s">
        <v>3118</v>
      </c>
      <c r="C456" t="s">
        <v>2011</v>
      </c>
      <c r="D456" t="s">
        <v>3119</v>
      </c>
    </row>
    <row r="457" spans="1:4">
      <c r="A457" t="s">
        <v>3120</v>
      </c>
      <c r="B457" t="s">
        <v>3121</v>
      </c>
      <c r="C457" t="s">
        <v>2011</v>
      </c>
      <c r="D457" t="s">
        <v>3122</v>
      </c>
    </row>
    <row r="458" spans="1:4">
      <c r="A458" t="s">
        <v>3123</v>
      </c>
      <c r="B458" t="s">
        <v>3124</v>
      </c>
      <c r="C458" t="s">
        <v>2011</v>
      </c>
      <c r="D458" t="s">
        <v>3125</v>
      </c>
    </row>
    <row r="459" spans="1:4">
      <c r="A459" t="s">
        <v>3126</v>
      </c>
      <c r="B459" t="s">
        <v>3127</v>
      </c>
      <c r="C459" t="s">
        <v>2011</v>
      </c>
      <c r="D459" t="s">
        <v>3128</v>
      </c>
    </row>
    <row r="460" spans="1:4">
      <c r="A460" t="s">
        <v>3129</v>
      </c>
      <c r="B460" t="s">
        <v>3130</v>
      </c>
      <c r="C460" t="s">
        <v>2011</v>
      </c>
      <c r="D460" t="s">
        <v>3131</v>
      </c>
    </row>
    <row r="461" spans="1:4">
      <c r="A461" t="s">
        <v>3132</v>
      </c>
      <c r="B461" t="s">
        <v>3133</v>
      </c>
      <c r="C461" t="s">
        <v>2011</v>
      </c>
      <c r="D461" t="s">
        <v>3134</v>
      </c>
    </row>
    <row r="462" spans="1:4">
      <c r="A462" t="s">
        <v>3135</v>
      </c>
      <c r="B462" t="s">
        <v>3136</v>
      </c>
      <c r="C462" t="s">
        <v>2011</v>
      </c>
      <c r="D462" t="s">
        <v>3137</v>
      </c>
    </row>
    <row r="463" spans="1:4">
      <c r="A463" t="s">
        <v>3138</v>
      </c>
      <c r="B463" t="s">
        <v>3139</v>
      </c>
      <c r="C463" t="s">
        <v>2011</v>
      </c>
      <c r="D463" t="s">
        <v>3140</v>
      </c>
    </row>
    <row r="464" spans="1:4">
      <c r="A464" s="279" t="s">
        <v>3141</v>
      </c>
      <c r="B464" t="s">
        <v>3142</v>
      </c>
      <c r="C464" t="s">
        <v>2011</v>
      </c>
      <c r="D464" s="279" t="s">
        <v>3143</v>
      </c>
    </row>
    <row r="465" spans="1:4">
      <c r="A465" t="s">
        <v>3144</v>
      </c>
      <c r="B465" t="s">
        <v>3145</v>
      </c>
      <c r="C465" t="s">
        <v>2011</v>
      </c>
      <c r="D465" t="s">
        <v>3146</v>
      </c>
    </row>
    <row r="466" spans="1:4">
      <c r="A466" s="288" t="s">
        <v>3147</v>
      </c>
      <c r="B466" t="s">
        <v>3148</v>
      </c>
      <c r="C466" t="s">
        <v>2011</v>
      </c>
      <c r="D466" t="s">
        <v>3149</v>
      </c>
    </row>
    <row r="467" spans="1:4">
      <c r="A467" t="s">
        <v>3150</v>
      </c>
      <c r="B467" t="s">
        <v>3151</v>
      </c>
      <c r="C467" t="s">
        <v>2011</v>
      </c>
      <c r="D467" t="s">
        <v>3152</v>
      </c>
    </row>
    <row r="468" spans="1:4">
      <c r="A468" s="279" t="s">
        <v>3153</v>
      </c>
      <c r="B468" t="s">
        <v>3154</v>
      </c>
      <c r="C468" t="s">
        <v>2011</v>
      </c>
      <c r="D468" s="279" t="s">
        <v>3155</v>
      </c>
    </row>
    <row r="469" spans="1:4">
      <c r="A469" t="s">
        <v>3156</v>
      </c>
      <c r="B469" t="s">
        <v>3157</v>
      </c>
      <c r="C469" t="s">
        <v>2011</v>
      </c>
      <c r="D469" t="s">
        <v>3158</v>
      </c>
    </row>
    <row r="470" spans="1:4">
      <c r="A470" s="288" t="s">
        <v>3159</v>
      </c>
      <c r="B470" t="s">
        <v>3160</v>
      </c>
      <c r="C470" t="s">
        <v>2011</v>
      </c>
      <c r="D470" t="s">
        <v>3161</v>
      </c>
    </row>
    <row r="471" spans="1:4">
      <c r="A471" t="s">
        <v>3162</v>
      </c>
      <c r="B471" t="s">
        <v>3163</v>
      </c>
      <c r="C471" t="s">
        <v>2011</v>
      </c>
      <c r="D471" t="s">
        <v>3164</v>
      </c>
    </row>
    <row r="472" spans="1:4">
      <c r="A472" s="279" t="s">
        <v>3165</v>
      </c>
      <c r="B472" s="279" t="s">
        <v>3166</v>
      </c>
      <c r="C472" t="s">
        <v>2011</v>
      </c>
      <c r="D472" s="279" t="s">
        <v>3167</v>
      </c>
    </row>
    <row r="473" spans="1:4">
      <c r="A473" t="s">
        <v>3168</v>
      </c>
      <c r="B473" t="s">
        <v>3169</v>
      </c>
      <c r="C473" t="s">
        <v>2011</v>
      </c>
      <c r="D473" t="s">
        <v>3170</v>
      </c>
    </row>
    <row r="474" spans="1:4">
      <c r="A474" s="288" t="s">
        <v>3171</v>
      </c>
      <c r="B474" t="s">
        <v>3172</v>
      </c>
      <c r="C474" t="s">
        <v>2011</v>
      </c>
      <c r="D474" t="s">
        <v>3173</v>
      </c>
    </row>
    <row r="475" spans="1:4">
      <c r="A475" s="279" t="s">
        <v>3174</v>
      </c>
      <c r="B475" s="279" t="s">
        <v>3175</v>
      </c>
      <c r="C475" t="s">
        <v>2011</v>
      </c>
    </row>
    <row r="476" spans="1:4">
      <c r="A476" t="s">
        <v>3176</v>
      </c>
      <c r="B476" t="s">
        <v>3177</v>
      </c>
      <c r="C476" t="s">
        <v>2011</v>
      </c>
    </row>
    <row r="477" spans="1:4">
      <c r="A477" t="s">
        <v>3178</v>
      </c>
      <c r="B477" t="s">
        <v>3179</v>
      </c>
      <c r="C477" t="s">
        <v>2011</v>
      </c>
    </row>
    <row r="478" spans="1:4">
      <c r="A478" t="s">
        <v>3180</v>
      </c>
      <c r="B478" t="s">
        <v>3181</v>
      </c>
      <c r="C478" t="s">
        <v>2011</v>
      </c>
      <c r="D478" t="s">
        <v>3182</v>
      </c>
    </row>
    <row r="479" spans="1:4">
      <c r="A479" t="s">
        <v>3183</v>
      </c>
      <c r="B479" t="s">
        <v>3184</v>
      </c>
      <c r="C479" t="s">
        <v>2011</v>
      </c>
      <c r="D479" t="s">
        <v>3185</v>
      </c>
    </row>
    <row r="480" spans="1:4">
      <c r="A480" t="s">
        <v>3186</v>
      </c>
      <c r="B480" t="s">
        <v>3187</v>
      </c>
      <c r="C480" t="s">
        <v>2011</v>
      </c>
      <c r="D480" t="s">
        <v>3188</v>
      </c>
    </row>
    <row r="481" spans="1:4">
      <c r="A481" t="s">
        <v>3189</v>
      </c>
      <c r="B481" t="s">
        <v>3190</v>
      </c>
      <c r="C481" t="s">
        <v>2011</v>
      </c>
      <c r="D481" t="s">
        <v>3191</v>
      </c>
    </row>
    <row r="482" spans="1:4">
      <c r="A482" t="s">
        <v>3192</v>
      </c>
      <c r="B482" t="s">
        <v>3193</v>
      </c>
      <c r="C482" t="s">
        <v>2011</v>
      </c>
      <c r="D482" t="s">
        <v>3194</v>
      </c>
    </row>
    <row r="483" spans="1:4">
      <c r="A483" t="s">
        <v>3195</v>
      </c>
      <c r="B483" t="s">
        <v>3196</v>
      </c>
      <c r="C483" t="s">
        <v>2011</v>
      </c>
      <c r="D483" t="s">
        <v>3197</v>
      </c>
    </row>
    <row r="484" spans="1:4">
      <c r="A484" t="s">
        <v>3198</v>
      </c>
      <c r="B484" t="s">
        <v>3199</v>
      </c>
      <c r="C484" t="s">
        <v>2011</v>
      </c>
      <c r="D484" t="s">
        <v>3200</v>
      </c>
    </row>
    <row r="485" spans="1:4">
      <c r="A485" t="s">
        <v>3201</v>
      </c>
      <c r="B485" t="s">
        <v>3202</v>
      </c>
      <c r="C485" t="s">
        <v>2011</v>
      </c>
      <c r="D485" t="s">
        <v>3203</v>
      </c>
    </row>
    <row r="486" spans="1:4">
      <c r="A486" t="s">
        <v>3204</v>
      </c>
      <c r="B486" t="s">
        <v>3205</v>
      </c>
      <c r="C486" t="s">
        <v>2011</v>
      </c>
      <c r="D486" t="s">
        <v>3206</v>
      </c>
    </row>
    <row r="487" spans="1:4">
      <c r="A487" t="s">
        <v>3207</v>
      </c>
      <c r="B487" t="s">
        <v>3208</v>
      </c>
      <c r="C487" t="s">
        <v>2011</v>
      </c>
      <c r="D487" t="s">
        <v>3209</v>
      </c>
    </row>
    <row r="488" spans="1:4">
      <c r="A488" t="s">
        <v>3210</v>
      </c>
      <c r="B488" t="s">
        <v>3211</v>
      </c>
      <c r="C488" t="s">
        <v>2011</v>
      </c>
      <c r="D488" t="s">
        <v>3212</v>
      </c>
    </row>
    <row r="489" spans="1:4">
      <c r="A489" t="s">
        <v>3213</v>
      </c>
      <c r="B489" t="s">
        <v>3214</v>
      </c>
      <c r="C489" t="s">
        <v>2011</v>
      </c>
      <c r="D489" t="s">
        <v>3215</v>
      </c>
    </row>
    <row r="490" spans="1:4">
      <c r="A490" t="s">
        <v>3216</v>
      </c>
      <c r="B490" t="s">
        <v>3217</v>
      </c>
      <c r="C490" t="s">
        <v>2011</v>
      </c>
      <c r="D490" t="s">
        <v>3218</v>
      </c>
    </row>
    <row r="491" spans="1:4">
      <c r="A491" t="s">
        <v>3219</v>
      </c>
      <c r="B491" t="s">
        <v>3220</v>
      </c>
      <c r="C491" t="s">
        <v>2011</v>
      </c>
      <c r="D491" t="s">
        <v>3221</v>
      </c>
    </row>
    <row r="492" spans="1:4">
      <c r="A492" t="s">
        <v>3222</v>
      </c>
      <c r="B492" t="s">
        <v>3223</v>
      </c>
      <c r="C492" t="s">
        <v>2011</v>
      </c>
      <c r="D492" t="s">
        <v>3224</v>
      </c>
    </row>
    <row r="493" spans="1:4">
      <c r="A493" t="s">
        <v>3225</v>
      </c>
      <c r="B493" t="s">
        <v>3226</v>
      </c>
      <c r="C493" t="s">
        <v>2011</v>
      </c>
      <c r="D493" t="s">
        <v>3227</v>
      </c>
    </row>
    <row r="494" spans="1:4">
      <c r="A494" t="s">
        <v>3228</v>
      </c>
      <c r="B494" t="s">
        <v>3229</v>
      </c>
      <c r="C494" t="s">
        <v>2011</v>
      </c>
      <c r="D494" t="s">
        <v>3230</v>
      </c>
    </row>
    <row r="495" spans="1:4">
      <c r="A495" t="s">
        <v>3231</v>
      </c>
      <c r="B495" t="s">
        <v>3232</v>
      </c>
      <c r="C495" t="s">
        <v>2011</v>
      </c>
      <c r="D495" t="s">
        <v>3233</v>
      </c>
    </row>
    <row r="496" spans="1:4">
      <c r="A496" t="s">
        <v>3234</v>
      </c>
      <c r="B496" t="s">
        <v>3235</v>
      </c>
      <c r="C496" t="s">
        <v>2011</v>
      </c>
      <c r="D496" t="s">
        <v>3236</v>
      </c>
    </row>
    <row r="497" spans="1:4">
      <c r="A497" t="s">
        <v>3237</v>
      </c>
      <c r="B497" t="s">
        <v>3238</v>
      </c>
      <c r="C497" t="s">
        <v>2011</v>
      </c>
      <c r="D497" t="s">
        <v>3239</v>
      </c>
    </row>
    <row r="498" spans="1:4">
      <c r="A498" t="s">
        <v>3240</v>
      </c>
      <c r="B498" t="s">
        <v>3241</v>
      </c>
      <c r="C498" t="s">
        <v>2011</v>
      </c>
      <c r="D498" t="s">
        <v>3242</v>
      </c>
    </row>
    <row r="499" spans="1:4">
      <c r="A499" t="s">
        <v>3243</v>
      </c>
      <c r="B499" t="s">
        <v>3244</v>
      </c>
      <c r="C499" t="s">
        <v>2011</v>
      </c>
      <c r="D499" t="s">
        <v>3245</v>
      </c>
    </row>
    <row r="500" spans="1:4">
      <c r="A500" t="s">
        <v>3246</v>
      </c>
      <c r="B500" t="s">
        <v>3247</v>
      </c>
      <c r="C500" t="s">
        <v>2011</v>
      </c>
      <c r="D500" t="s">
        <v>3248</v>
      </c>
    </row>
    <row r="501" spans="1:4">
      <c r="A501" t="s">
        <v>3249</v>
      </c>
      <c r="B501" t="s">
        <v>3250</v>
      </c>
      <c r="C501" t="s">
        <v>2011</v>
      </c>
      <c r="D501" t="s">
        <v>3251</v>
      </c>
    </row>
    <row r="502" spans="1:4">
      <c r="A502" t="s">
        <v>3252</v>
      </c>
      <c r="B502" t="s">
        <v>3253</v>
      </c>
      <c r="C502" t="s">
        <v>2011</v>
      </c>
      <c r="D502" t="s">
        <v>3254</v>
      </c>
    </row>
    <row r="503" spans="1:4">
      <c r="A503" t="s">
        <v>3255</v>
      </c>
      <c r="B503" t="s">
        <v>3256</v>
      </c>
      <c r="C503" t="s">
        <v>2011</v>
      </c>
      <c r="D503" t="s">
        <v>3257</v>
      </c>
    </row>
    <row r="504" spans="1:4">
      <c r="A504" t="s">
        <v>3258</v>
      </c>
      <c r="B504" t="s">
        <v>3259</v>
      </c>
      <c r="C504" t="s">
        <v>2011</v>
      </c>
      <c r="D504" t="s">
        <v>3260</v>
      </c>
    </row>
    <row r="505" spans="1:4">
      <c r="A505" t="s">
        <v>3261</v>
      </c>
      <c r="B505" t="s">
        <v>3262</v>
      </c>
      <c r="C505" t="s">
        <v>2011</v>
      </c>
      <c r="D505" t="s">
        <v>3263</v>
      </c>
    </row>
    <row r="506" spans="1:4">
      <c r="A506" t="s">
        <v>3264</v>
      </c>
      <c r="B506" t="s">
        <v>3265</v>
      </c>
      <c r="C506" t="s">
        <v>2011</v>
      </c>
    </row>
    <row r="507" spans="1:4">
      <c r="A507" t="s">
        <v>3266</v>
      </c>
      <c r="B507" t="s">
        <v>3267</v>
      </c>
      <c r="C507" t="s">
        <v>2011</v>
      </c>
    </row>
    <row r="508" spans="1:4">
      <c r="A508" t="s">
        <v>3268</v>
      </c>
      <c r="B508" t="s">
        <v>3269</v>
      </c>
      <c r="C508" t="s">
        <v>2011</v>
      </c>
    </row>
    <row r="509" spans="1:4">
      <c r="A509" t="s">
        <v>3270</v>
      </c>
      <c r="B509" t="s">
        <v>3271</v>
      </c>
      <c r="C509" t="s">
        <v>2011</v>
      </c>
    </row>
    <row r="510" spans="1:4">
      <c r="A510" t="s">
        <v>3272</v>
      </c>
      <c r="B510" t="s">
        <v>3273</v>
      </c>
      <c r="C510" t="s">
        <v>2011</v>
      </c>
    </row>
    <row r="511" spans="1:4">
      <c r="A511" t="s">
        <v>3274</v>
      </c>
      <c r="B511" t="s">
        <v>3275</v>
      </c>
      <c r="C511" t="s">
        <v>2011</v>
      </c>
    </row>
    <row r="512" spans="1:4">
      <c r="A512" t="s">
        <v>3276</v>
      </c>
      <c r="B512" t="s">
        <v>3277</v>
      </c>
      <c r="C512" t="s">
        <v>2011</v>
      </c>
    </row>
    <row r="513" spans="1:7">
      <c r="A513" t="s">
        <v>3278</v>
      </c>
      <c r="B513" t="s">
        <v>3279</v>
      </c>
      <c r="C513" t="s">
        <v>2011</v>
      </c>
    </row>
    <row r="514" spans="1:7">
      <c r="A514" t="s">
        <v>3280</v>
      </c>
      <c r="B514" t="s">
        <v>3281</v>
      </c>
      <c r="C514" t="s">
        <v>2011</v>
      </c>
      <c r="E514" t="s">
        <v>6881</v>
      </c>
      <c r="F514" t="s">
        <v>6880</v>
      </c>
      <c r="G514" t="s">
        <v>6880</v>
      </c>
    </row>
    <row r="515" spans="1:7">
      <c r="A515" t="s">
        <v>3282</v>
      </c>
      <c r="B515" t="s">
        <v>3283</v>
      </c>
      <c r="C515" t="s">
        <v>2011</v>
      </c>
    </row>
    <row r="516" spans="1:7">
      <c r="A516" s="283" t="s">
        <v>3284</v>
      </c>
      <c r="B516" t="s">
        <v>3285</v>
      </c>
      <c r="C516" t="s">
        <v>2011</v>
      </c>
      <c r="D516" t="s">
        <v>3286</v>
      </c>
      <c r="E516">
        <f>G516-F516</f>
        <v>40</v>
      </c>
      <c r="F516">
        <v>660</v>
      </c>
      <c r="G516">
        <v>700</v>
      </c>
    </row>
    <row r="517" spans="1:7">
      <c r="A517" t="s">
        <v>3287</v>
      </c>
      <c r="B517" t="s">
        <v>3288</v>
      </c>
      <c r="C517" t="s">
        <v>2011</v>
      </c>
      <c r="D517" t="s">
        <v>3289</v>
      </c>
    </row>
    <row r="518" spans="1:7">
      <c r="A518" t="s">
        <v>3290</v>
      </c>
      <c r="B518" t="s">
        <v>3291</v>
      </c>
      <c r="C518" t="s">
        <v>2011</v>
      </c>
      <c r="D518" t="s">
        <v>3292</v>
      </c>
    </row>
    <row r="519" spans="1:7">
      <c r="A519" t="s">
        <v>3293</v>
      </c>
      <c r="B519" t="s">
        <v>3294</v>
      </c>
      <c r="C519" t="s">
        <v>2011</v>
      </c>
      <c r="D519" t="s">
        <v>3295</v>
      </c>
    </row>
    <row r="520" spans="1:7">
      <c r="A520" t="s">
        <v>3296</v>
      </c>
      <c r="B520" t="s">
        <v>3297</v>
      </c>
      <c r="C520" t="s">
        <v>2011</v>
      </c>
      <c r="D520" t="s">
        <v>3298</v>
      </c>
    </row>
    <row r="521" spans="1:7">
      <c r="A521" t="s">
        <v>3299</v>
      </c>
      <c r="B521" t="s">
        <v>3300</v>
      </c>
      <c r="C521" t="s">
        <v>2011</v>
      </c>
      <c r="D521" t="s">
        <v>3301</v>
      </c>
    </row>
    <row r="522" spans="1:7">
      <c r="A522" t="s">
        <v>3302</v>
      </c>
      <c r="B522" t="s">
        <v>3303</v>
      </c>
      <c r="C522" t="s">
        <v>2011</v>
      </c>
      <c r="D522" t="s">
        <v>3304</v>
      </c>
      <c r="E522" t="s">
        <v>6881</v>
      </c>
      <c r="F522" t="s">
        <v>6880</v>
      </c>
      <c r="G522" t="s">
        <v>6880</v>
      </c>
    </row>
    <row r="523" spans="1:7">
      <c r="A523" t="s">
        <v>3305</v>
      </c>
      <c r="B523" t="s">
        <v>3306</v>
      </c>
      <c r="C523" t="s">
        <v>2011</v>
      </c>
    </row>
    <row r="524" spans="1:7">
      <c r="A524" s="283" t="s">
        <v>3307</v>
      </c>
      <c r="B524" t="s">
        <v>3308</v>
      </c>
      <c r="C524" t="s">
        <v>2011</v>
      </c>
      <c r="E524">
        <f>G524-F524</f>
        <v>89</v>
      </c>
      <c r="F524">
        <v>711</v>
      </c>
      <c r="G524">
        <v>800</v>
      </c>
    </row>
    <row r="525" spans="1:7">
      <c r="A525" t="s">
        <v>3309</v>
      </c>
      <c r="B525" t="s">
        <v>3310</v>
      </c>
      <c r="C525" t="s">
        <v>2011</v>
      </c>
      <c r="D525" t="s">
        <v>3311</v>
      </c>
    </row>
    <row r="526" spans="1:7">
      <c r="A526" t="s">
        <v>3312</v>
      </c>
      <c r="B526" t="s">
        <v>3313</v>
      </c>
      <c r="C526" t="s">
        <v>2011</v>
      </c>
    </row>
    <row r="527" spans="1:7">
      <c r="A527" t="s">
        <v>3314</v>
      </c>
      <c r="B527" t="s">
        <v>3315</v>
      </c>
      <c r="C527" t="s">
        <v>2011</v>
      </c>
    </row>
    <row r="528" spans="1:7">
      <c r="A528" t="s">
        <v>3316</v>
      </c>
      <c r="B528" t="s">
        <v>3317</v>
      </c>
      <c r="C528" t="s">
        <v>2011</v>
      </c>
    </row>
    <row r="529" spans="1:7">
      <c r="A529" t="s">
        <v>3318</v>
      </c>
      <c r="B529" t="s">
        <v>3319</v>
      </c>
      <c r="C529" t="s">
        <v>2011</v>
      </c>
    </row>
    <row r="530" spans="1:7">
      <c r="A530" t="s">
        <v>3320</v>
      </c>
      <c r="B530" t="s">
        <v>3321</v>
      </c>
      <c r="C530" t="s">
        <v>2011</v>
      </c>
    </row>
    <row r="531" spans="1:7">
      <c r="A531" t="s">
        <v>3322</v>
      </c>
      <c r="B531" t="s">
        <v>3323</v>
      </c>
      <c r="C531" t="s">
        <v>2011</v>
      </c>
    </row>
    <row r="532" spans="1:7">
      <c r="A532" t="s">
        <v>3324</v>
      </c>
      <c r="B532" t="s">
        <v>3325</v>
      </c>
      <c r="C532" t="s">
        <v>2011</v>
      </c>
    </row>
    <row r="533" spans="1:7">
      <c r="A533" t="s">
        <v>3326</v>
      </c>
      <c r="B533" t="s">
        <v>3327</v>
      </c>
      <c r="C533" t="s">
        <v>2011</v>
      </c>
      <c r="E533" t="s">
        <v>6881</v>
      </c>
      <c r="F533" t="s">
        <v>6880</v>
      </c>
      <c r="G533" t="s">
        <v>6880</v>
      </c>
    </row>
    <row r="534" spans="1:7">
      <c r="A534" t="s">
        <v>3328</v>
      </c>
      <c r="B534" t="s">
        <v>3329</v>
      </c>
      <c r="C534" t="s">
        <v>2011</v>
      </c>
    </row>
    <row r="535" spans="1:7">
      <c r="A535" t="s">
        <v>3330</v>
      </c>
      <c r="B535" t="s">
        <v>3331</v>
      </c>
      <c r="C535" t="s">
        <v>2011</v>
      </c>
      <c r="E535">
        <f>G535-F535</f>
        <v>99</v>
      </c>
      <c r="F535">
        <v>882</v>
      </c>
      <c r="G535">
        <v>981</v>
      </c>
    </row>
    <row r="536" spans="1:7">
      <c r="A536" s="283" t="s">
        <v>3332</v>
      </c>
      <c r="B536" t="s">
        <v>3333</v>
      </c>
      <c r="C536" t="s">
        <v>2011</v>
      </c>
    </row>
    <row r="537" spans="1:7">
      <c r="A537" t="s">
        <v>3334</v>
      </c>
      <c r="B537" t="s">
        <v>3335</v>
      </c>
      <c r="C537" t="s">
        <v>2011</v>
      </c>
    </row>
    <row r="538" spans="1:7">
      <c r="A538" t="s">
        <v>3336</v>
      </c>
      <c r="B538" t="s">
        <v>3337</v>
      </c>
      <c r="C538" t="s">
        <v>2011</v>
      </c>
    </row>
    <row r="539" spans="1:7">
      <c r="A539" t="s">
        <v>3338</v>
      </c>
      <c r="B539" t="s">
        <v>3339</v>
      </c>
      <c r="C539" t="s">
        <v>2011</v>
      </c>
    </row>
    <row r="540" spans="1:7">
      <c r="A540" t="s">
        <v>3340</v>
      </c>
      <c r="B540" t="s">
        <v>3341</v>
      </c>
      <c r="C540" t="s">
        <v>2011</v>
      </c>
    </row>
    <row r="541" spans="1:7">
      <c r="A541" t="s">
        <v>3342</v>
      </c>
      <c r="B541" t="s">
        <v>3343</v>
      </c>
      <c r="C541" t="s">
        <v>2011</v>
      </c>
    </row>
    <row r="542" spans="1:7">
      <c r="A542" t="s">
        <v>3344</v>
      </c>
      <c r="B542" t="s">
        <v>3345</v>
      </c>
      <c r="C542" t="s">
        <v>2011</v>
      </c>
    </row>
    <row r="543" spans="1:7">
      <c r="A543" t="s">
        <v>3346</v>
      </c>
      <c r="B543" t="s">
        <v>3347</v>
      </c>
      <c r="C543" t="s">
        <v>2011</v>
      </c>
    </row>
    <row r="544" spans="1:7">
      <c r="A544" t="s">
        <v>3348</v>
      </c>
      <c r="B544" t="s">
        <v>3349</v>
      </c>
      <c r="C544" t="s">
        <v>2011</v>
      </c>
    </row>
    <row r="545" spans="1:4">
      <c r="A545" t="s">
        <v>3350</v>
      </c>
      <c r="B545" t="s">
        <v>3351</v>
      </c>
      <c r="C545" t="s">
        <v>2011</v>
      </c>
      <c r="D545" t="s">
        <v>3352</v>
      </c>
    </row>
    <row r="546" spans="1:4">
      <c r="A546" t="s">
        <v>3353</v>
      </c>
      <c r="B546" t="s">
        <v>3354</v>
      </c>
      <c r="C546" t="s">
        <v>2011</v>
      </c>
      <c r="D546" t="s">
        <v>3355</v>
      </c>
    </row>
    <row r="547" spans="1:4">
      <c r="A547" t="s">
        <v>3356</v>
      </c>
      <c r="B547" t="s">
        <v>3357</v>
      </c>
      <c r="C547" t="s">
        <v>2011</v>
      </c>
      <c r="D547" t="s">
        <v>3358</v>
      </c>
    </row>
    <row r="548" spans="1:4">
      <c r="A548" t="s">
        <v>3359</v>
      </c>
      <c r="B548" t="s">
        <v>3360</v>
      </c>
      <c r="C548" t="s">
        <v>2011</v>
      </c>
      <c r="D548" t="s">
        <v>3361</v>
      </c>
    </row>
    <row r="549" spans="1:4">
      <c r="A549" t="s">
        <v>3362</v>
      </c>
      <c r="C549" t="s">
        <v>2011</v>
      </c>
      <c r="D549" t="s">
        <v>3363</v>
      </c>
    </row>
    <row r="550" spans="1:4">
      <c r="A550" t="s">
        <v>3364</v>
      </c>
      <c r="C550" t="s">
        <v>2011</v>
      </c>
      <c r="D550" t="s">
        <v>3363</v>
      </c>
    </row>
    <row r="551" spans="1:4">
      <c r="A551" t="s">
        <v>3365</v>
      </c>
      <c r="C551" t="s">
        <v>2011</v>
      </c>
      <c r="D551" t="s">
        <v>3363</v>
      </c>
    </row>
    <row r="552" spans="1:4">
      <c r="A552" t="s">
        <v>3366</v>
      </c>
      <c r="C552" t="s">
        <v>2011</v>
      </c>
      <c r="D552" t="s">
        <v>3363</v>
      </c>
    </row>
    <row r="553" spans="1:4">
      <c r="A553" t="s">
        <v>3367</v>
      </c>
      <c r="C553" t="s">
        <v>2011</v>
      </c>
      <c r="D553" t="s">
        <v>3363</v>
      </c>
    </row>
    <row r="554" spans="1:4">
      <c r="A554" t="s">
        <v>3368</v>
      </c>
      <c r="C554" t="s">
        <v>2011</v>
      </c>
      <c r="D554" t="s">
        <v>3363</v>
      </c>
    </row>
    <row r="555" spans="1:4">
      <c r="A555" t="s">
        <v>3369</v>
      </c>
      <c r="C555" t="s">
        <v>2011</v>
      </c>
      <c r="D555" t="s">
        <v>3363</v>
      </c>
    </row>
    <row r="556" spans="1:4">
      <c r="A556" t="s">
        <v>3370</v>
      </c>
      <c r="C556" t="s">
        <v>2011</v>
      </c>
      <c r="D556" t="s">
        <v>3363</v>
      </c>
    </row>
    <row r="557" spans="1:4">
      <c r="A557" t="s">
        <v>3371</v>
      </c>
      <c r="C557" t="s">
        <v>2011</v>
      </c>
      <c r="D557" t="s">
        <v>3363</v>
      </c>
    </row>
    <row r="558" spans="1:4">
      <c r="A558" t="s">
        <v>3372</v>
      </c>
      <c r="C558" t="s">
        <v>2011</v>
      </c>
      <c r="D558" t="s">
        <v>3363</v>
      </c>
    </row>
    <row r="559" spans="1:4">
      <c r="A559" t="s">
        <v>3373</v>
      </c>
      <c r="C559" t="s">
        <v>2011</v>
      </c>
      <c r="D559" t="s">
        <v>3363</v>
      </c>
    </row>
    <row r="560" spans="1:4">
      <c r="A560" t="s">
        <v>3374</v>
      </c>
      <c r="C560" t="s">
        <v>2011</v>
      </c>
      <c r="D560" t="s">
        <v>3363</v>
      </c>
    </row>
    <row r="561" spans="1:4">
      <c r="A561" t="s">
        <v>3375</v>
      </c>
      <c r="C561" t="s">
        <v>2011</v>
      </c>
      <c r="D561" t="s">
        <v>3363</v>
      </c>
    </row>
    <row r="562" spans="1:4">
      <c r="A562" t="s">
        <v>3376</v>
      </c>
      <c r="C562" t="s">
        <v>2011</v>
      </c>
      <c r="D562" t="s">
        <v>3363</v>
      </c>
    </row>
    <row r="563" spans="1:4">
      <c r="A563" t="s">
        <v>3377</v>
      </c>
      <c r="C563" t="s">
        <v>2011</v>
      </c>
      <c r="D563" t="s">
        <v>3363</v>
      </c>
    </row>
    <row r="564" spans="1:4">
      <c r="A564" t="s">
        <v>3378</v>
      </c>
      <c r="C564" t="s">
        <v>2011</v>
      </c>
      <c r="D564" t="s">
        <v>3363</v>
      </c>
    </row>
    <row r="565" spans="1:4">
      <c r="A565" t="s">
        <v>3379</v>
      </c>
      <c r="C565" t="s">
        <v>2011</v>
      </c>
      <c r="D565" t="s">
        <v>3363</v>
      </c>
    </row>
    <row r="566" spans="1:4">
      <c r="A566" t="s">
        <v>3380</v>
      </c>
      <c r="C566" t="s">
        <v>2011</v>
      </c>
      <c r="D566" t="s">
        <v>3363</v>
      </c>
    </row>
    <row r="567" spans="1:4">
      <c r="A567" t="s">
        <v>3381</v>
      </c>
      <c r="C567" t="s">
        <v>2011</v>
      </c>
      <c r="D567" t="s">
        <v>3363</v>
      </c>
    </row>
    <row r="568" spans="1:4">
      <c r="A568" t="s">
        <v>3382</v>
      </c>
      <c r="C568" t="s">
        <v>2011</v>
      </c>
      <c r="D568" t="s">
        <v>3363</v>
      </c>
    </row>
    <row r="569" spans="1:4">
      <c r="A569" t="s">
        <v>3383</v>
      </c>
      <c r="C569" t="s">
        <v>2011</v>
      </c>
      <c r="D569" t="s">
        <v>3363</v>
      </c>
    </row>
    <row r="570" spans="1:4">
      <c r="A570" t="s">
        <v>3384</v>
      </c>
      <c r="C570" t="s">
        <v>2011</v>
      </c>
      <c r="D570" t="s">
        <v>3363</v>
      </c>
    </row>
    <row r="571" spans="1:4">
      <c r="A571" t="s">
        <v>3385</v>
      </c>
      <c r="C571" t="s">
        <v>2011</v>
      </c>
      <c r="D571" t="s">
        <v>3363</v>
      </c>
    </row>
    <row r="572" spans="1:4">
      <c r="A572" t="s">
        <v>3386</v>
      </c>
      <c r="C572" t="s">
        <v>2011</v>
      </c>
      <c r="D572" t="s">
        <v>3363</v>
      </c>
    </row>
    <row r="573" spans="1:4">
      <c r="A573" t="s">
        <v>3387</v>
      </c>
      <c r="C573" t="s">
        <v>2011</v>
      </c>
      <c r="D573" t="s">
        <v>3363</v>
      </c>
    </row>
    <row r="574" spans="1:4">
      <c r="A574" t="s">
        <v>3388</v>
      </c>
      <c r="C574" t="s">
        <v>2011</v>
      </c>
      <c r="D574" t="s">
        <v>3363</v>
      </c>
    </row>
    <row r="575" spans="1:4">
      <c r="A575" t="s">
        <v>3389</v>
      </c>
      <c r="C575" t="s">
        <v>2011</v>
      </c>
      <c r="D575" t="s">
        <v>3363</v>
      </c>
    </row>
    <row r="576" spans="1:4">
      <c r="A576" t="s">
        <v>3390</v>
      </c>
      <c r="C576" t="s">
        <v>2011</v>
      </c>
      <c r="D576" t="s">
        <v>3363</v>
      </c>
    </row>
    <row r="577" spans="1:4">
      <c r="A577" t="s">
        <v>3391</v>
      </c>
      <c r="C577" t="s">
        <v>2011</v>
      </c>
      <c r="D577" t="s">
        <v>3363</v>
      </c>
    </row>
    <row r="578" spans="1:4">
      <c r="A578" t="s">
        <v>3392</v>
      </c>
      <c r="C578" t="s">
        <v>2011</v>
      </c>
      <c r="D578" t="s">
        <v>3363</v>
      </c>
    </row>
    <row r="579" spans="1:4">
      <c r="A579" t="s">
        <v>3393</v>
      </c>
      <c r="C579" t="s">
        <v>2011</v>
      </c>
      <c r="D579" t="s">
        <v>3363</v>
      </c>
    </row>
    <row r="580" spans="1:4">
      <c r="A580" t="s">
        <v>3394</v>
      </c>
      <c r="C580" t="s">
        <v>2011</v>
      </c>
      <c r="D580" t="s">
        <v>3363</v>
      </c>
    </row>
    <row r="581" spans="1:4">
      <c r="A581" t="s">
        <v>3395</v>
      </c>
      <c r="C581" t="s">
        <v>2011</v>
      </c>
      <c r="D581" t="s">
        <v>3363</v>
      </c>
    </row>
    <row r="582" spans="1:4">
      <c r="A582" t="s">
        <v>3396</v>
      </c>
      <c r="C582" t="s">
        <v>2011</v>
      </c>
      <c r="D582" t="s">
        <v>3363</v>
      </c>
    </row>
    <row r="583" spans="1:4">
      <c r="A583" t="s">
        <v>3397</v>
      </c>
      <c r="C583" t="s">
        <v>2011</v>
      </c>
      <c r="D583" t="s">
        <v>3363</v>
      </c>
    </row>
    <row r="584" spans="1:4">
      <c r="A584" t="s">
        <v>3398</v>
      </c>
      <c r="C584" t="s">
        <v>2011</v>
      </c>
      <c r="D584" t="s">
        <v>3363</v>
      </c>
    </row>
    <row r="585" spans="1:4">
      <c r="A585" t="s">
        <v>3399</v>
      </c>
      <c r="C585" t="s">
        <v>2011</v>
      </c>
      <c r="D585" t="s">
        <v>3363</v>
      </c>
    </row>
    <row r="586" spans="1:4">
      <c r="A586" t="s">
        <v>3400</v>
      </c>
      <c r="C586" t="s">
        <v>2011</v>
      </c>
      <c r="D586" t="s">
        <v>3363</v>
      </c>
    </row>
    <row r="587" spans="1:4">
      <c r="A587" t="s">
        <v>3401</v>
      </c>
      <c r="C587" t="s">
        <v>2011</v>
      </c>
      <c r="D587" t="s">
        <v>3363</v>
      </c>
    </row>
    <row r="588" spans="1:4">
      <c r="A588" t="s">
        <v>3402</v>
      </c>
      <c r="C588" t="s">
        <v>2011</v>
      </c>
      <c r="D588" t="s">
        <v>3363</v>
      </c>
    </row>
    <row r="589" spans="1:4">
      <c r="A589" t="s">
        <v>3403</v>
      </c>
      <c r="C589" t="s">
        <v>2011</v>
      </c>
      <c r="D589" t="s">
        <v>3363</v>
      </c>
    </row>
    <row r="590" spans="1:4">
      <c r="A590" t="s">
        <v>3404</v>
      </c>
      <c r="C590" t="s">
        <v>2011</v>
      </c>
      <c r="D590" t="s">
        <v>3363</v>
      </c>
    </row>
    <row r="591" spans="1:4">
      <c r="A591" t="s">
        <v>3405</v>
      </c>
      <c r="C591" t="s">
        <v>2011</v>
      </c>
      <c r="D591" t="s">
        <v>3363</v>
      </c>
    </row>
    <row r="592" spans="1:4">
      <c r="A592" t="s">
        <v>3406</v>
      </c>
      <c r="C592" t="s">
        <v>2011</v>
      </c>
      <c r="D592" t="s">
        <v>3363</v>
      </c>
    </row>
    <row r="593" spans="1:4">
      <c r="A593" t="s">
        <v>3407</v>
      </c>
      <c r="C593" t="s">
        <v>2011</v>
      </c>
      <c r="D593" t="s">
        <v>3363</v>
      </c>
    </row>
    <row r="594" spans="1:4">
      <c r="A594" t="s">
        <v>3408</v>
      </c>
      <c r="C594" t="s">
        <v>2011</v>
      </c>
      <c r="D594" t="s">
        <v>3363</v>
      </c>
    </row>
    <row r="595" spans="1:4">
      <c r="A595" t="s">
        <v>3409</v>
      </c>
      <c r="C595" t="s">
        <v>2011</v>
      </c>
      <c r="D595" t="s">
        <v>3363</v>
      </c>
    </row>
    <row r="596" spans="1:4">
      <c r="A596" t="s">
        <v>3410</v>
      </c>
      <c r="C596" t="s">
        <v>2011</v>
      </c>
      <c r="D596" t="s">
        <v>3363</v>
      </c>
    </row>
    <row r="597" spans="1:4">
      <c r="A597" t="s">
        <v>3411</v>
      </c>
      <c r="C597" t="s">
        <v>2011</v>
      </c>
      <c r="D597" t="s">
        <v>3363</v>
      </c>
    </row>
    <row r="598" spans="1:4">
      <c r="A598" t="s">
        <v>3412</v>
      </c>
      <c r="C598" t="s">
        <v>2011</v>
      </c>
      <c r="D598" t="s">
        <v>3363</v>
      </c>
    </row>
    <row r="599" spans="1:4">
      <c r="A599" s="279" t="s">
        <v>3413</v>
      </c>
      <c r="B599" t="s">
        <v>3414</v>
      </c>
      <c r="C599" t="s">
        <v>2011</v>
      </c>
      <c r="D599" s="279" t="s">
        <v>3415</v>
      </c>
    </row>
    <row r="600" spans="1:4">
      <c r="A600" s="279" t="s">
        <v>3416</v>
      </c>
      <c r="B600" t="s">
        <v>3417</v>
      </c>
      <c r="C600" t="s">
        <v>2011</v>
      </c>
      <c r="D600" s="279" t="s">
        <v>3418</v>
      </c>
    </row>
    <row r="601" spans="1:4">
      <c r="A601" s="279" t="s">
        <v>3419</v>
      </c>
      <c r="B601" t="s">
        <v>3420</v>
      </c>
      <c r="C601" t="s">
        <v>2011</v>
      </c>
      <c r="D601" s="279" t="s">
        <v>3421</v>
      </c>
    </row>
    <row r="602" spans="1:4">
      <c r="A602" s="279" t="s">
        <v>3422</v>
      </c>
      <c r="B602" t="s">
        <v>3423</v>
      </c>
      <c r="C602" t="s">
        <v>2011</v>
      </c>
      <c r="D602" s="279" t="s">
        <v>3424</v>
      </c>
    </row>
    <row r="603" spans="1:4">
      <c r="A603" s="279" t="s">
        <v>3425</v>
      </c>
      <c r="B603" t="s">
        <v>3426</v>
      </c>
      <c r="C603" t="s">
        <v>2011</v>
      </c>
      <c r="D603" s="279" t="s">
        <v>3427</v>
      </c>
    </row>
    <row r="604" spans="1:4">
      <c r="A604" s="279" t="s">
        <v>3428</v>
      </c>
      <c r="B604" t="s">
        <v>3429</v>
      </c>
      <c r="C604" t="s">
        <v>2011</v>
      </c>
      <c r="D604" s="279" t="s">
        <v>3430</v>
      </c>
    </row>
    <row r="605" spans="1:4">
      <c r="A605" t="s">
        <v>3431</v>
      </c>
      <c r="B605" t="s">
        <v>3432</v>
      </c>
      <c r="C605" t="s">
        <v>2011</v>
      </c>
    </row>
    <row r="606" spans="1:4">
      <c r="A606" t="s">
        <v>3433</v>
      </c>
      <c r="B606" t="s">
        <v>3434</v>
      </c>
      <c r="C606" t="s">
        <v>2011</v>
      </c>
    </row>
    <row r="607" spans="1:4">
      <c r="A607" t="s">
        <v>3435</v>
      </c>
      <c r="B607" t="s">
        <v>3436</v>
      </c>
      <c r="C607" t="s">
        <v>2011</v>
      </c>
    </row>
    <row r="608" spans="1:4">
      <c r="A608" t="s">
        <v>3437</v>
      </c>
      <c r="B608" t="s">
        <v>3438</v>
      </c>
      <c r="C608" t="s">
        <v>2011</v>
      </c>
    </row>
    <row r="609" spans="1:4">
      <c r="A609" t="s">
        <v>3439</v>
      </c>
      <c r="B609" t="s">
        <v>3440</v>
      </c>
      <c r="C609" t="s">
        <v>2011</v>
      </c>
      <c r="D609" t="s">
        <v>3441</v>
      </c>
    </row>
    <row r="610" spans="1:4">
      <c r="A610" t="s">
        <v>3442</v>
      </c>
      <c r="B610" t="s">
        <v>3443</v>
      </c>
      <c r="C610" t="s">
        <v>2011</v>
      </c>
      <c r="D610" t="s">
        <v>3444</v>
      </c>
    </row>
    <row r="611" spans="1:4">
      <c r="A611" t="s">
        <v>3445</v>
      </c>
      <c r="B611" t="s">
        <v>3446</v>
      </c>
      <c r="C611" t="s">
        <v>2011</v>
      </c>
    </row>
    <row r="612" spans="1:4">
      <c r="A612" t="s">
        <v>3447</v>
      </c>
      <c r="B612" t="s">
        <v>3448</v>
      </c>
      <c r="C612" t="s">
        <v>2011</v>
      </c>
    </row>
    <row r="613" spans="1:4">
      <c r="A613" t="s">
        <v>3449</v>
      </c>
      <c r="B613" t="s">
        <v>3450</v>
      </c>
      <c r="C613" t="s">
        <v>2011</v>
      </c>
    </row>
    <row r="614" spans="1:4">
      <c r="A614" t="s">
        <v>3451</v>
      </c>
      <c r="B614" t="s">
        <v>3452</v>
      </c>
      <c r="C614" t="s">
        <v>2011</v>
      </c>
      <c r="D614" t="s">
        <v>3453</v>
      </c>
    </row>
    <row r="615" spans="1:4">
      <c r="A615" t="s">
        <v>3454</v>
      </c>
      <c r="B615" t="s">
        <v>3455</v>
      </c>
      <c r="C615" t="s">
        <v>2011</v>
      </c>
      <c r="D615" t="s">
        <v>3456</v>
      </c>
    </row>
    <row r="616" spans="1:4">
      <c r="A616" t="s">
        <v>3457</v>
      </c>
      <c r="B616" t="s">
        <v>3458</v>
      </c>
      <c r="C616" t="s">
        <v>2011</v>
      </c>
      <c r="D616" t="s">
        <v>3459</v>
      </c>
    </row>
    <row r="617" spans="1:4">
      <c r="A617" t="s">
        <v>3460</v>
      </c>
      <c r="B617" t="s">
        <v>3461</v>
      </c>
      <c r="C617" t="s">
        <v>2011</v>
      </c>
    </row>
    <row r="618" spans="1:4">
      <c r="A618" t="s">
        <v>3462</v>
      </c>
      <c r="B618" t="s">
        <v>3463</v>
      </c>
      <c r="C618" t="s">
        <v>2011</v>
      </c>
    </row>
    <row r="619" spans="1:4">
      <c r="A619" t="s">
        <v>3464</v>
      </c>
      <c r="B619" t="s">
        <v>3465</v>
      </c>
      <c r="C619" t="s">
        <v>2011</v>
      </c>
      <c r="D619" t="s">
        <v>3466</v>
      </c>
    </row>
    <row r="620" spans="1:4">
      <c r="A620" t="s">
        <v>3467</v>
      </c>
      <c r="B620" t="s">
        <v>3468</v>
      </c>
      <c r="C620" t="s">
        <v>2011</v>
      </c>
      <c r="D620" t="s">
        <v>3469</v>
      </c>
    </row>
    <row r="621" spans="1:4">
      <c r="A621" t="s">
        <v>3470</v>
      </c>
      <c r="B621" t="s">
        <v>3471</v>
      </c>
      <c r="C621" t="s">
        <v>2011</v>
      </c>
      <c r="D621" t="s">
        <v>3472</v>
      </c>
    </row>
    <row r="622" spans="1:4">
      <c r="A622" t="s">
        <v>3473</v>
      </c>
      <c r="B622" t="s">
        <v>3474</v>
      </c>
      <c r="C622" t="s">
        <v>2011</v>
      </c>
      <c r="D622" t="s">
        <v>3475</v>
      </c>
    </row>
    <row r="623" spans="1:4">
      <c r="A623" t="s">
        <v>3476</v>
      </c>
      <c r="B623" t="s">
        <v>3477</v>
      </c>
      <c r="C623" t="s">
        <v>2011</v>
      </c>
      <c r="D623" t="s">
        <v>3478</v>
      </c>
    </row>
    <row r="624" spans="1:4">
      <c r="A624" t="s">
        <v>3479</v>
      </c>
      <c r="B624" t="s">
        <v>3480</v>
      </c>
      <c r="C624" t="s">
        <v>2011</v>
      </c>
      <c r="D624" t="s">
        <v>3481</v>
      </c>
    </row>
    <row r="625" spans="1:7">
      <c r="A625" t="s">
        <v>3482</v>
      </c>
      <c r="B625" t="s">
        <v>3483</v>
      </c>
      <c r="C625" t="s">
        <v>2011</v>
      </c>
      <c r="D625" t="s">
        <v>3484</v>
      </c>
    </row>
    <row r="626" spans="1:7">
      <c r="A626" t="s">
        <v>3485</v>
      </c>
      <c r="B626" t="s">
        <v>3486</v>
      </c>
      <c r="C626" t="s">
        <v>2011</v>
      </c>
      <c r="D626" t="s">
        <v>3487</v>
      </c>
    </row>
    <row r="627" spans="1:7">
      <c r="A627" t="s">
        <v>3488</v>
      </c>
      <c r="B627" t="s">
        <v>3489</v>
      </c>
      <c r="C627" t="s">
        <v>2011</v>
      </c>
      <c r="D627" t="s">
        <v>3490</v>
      </c>
      <c r="E627" t="s">
        <v>6881</v>
      </c>
      <c r="F627" t="s">
        <v>6880</v>
      </c>
      <c r="G627" t="s">
        <v>6880</v>
      </c>
    </row>
    <row r="628" spans="1:7">
      <c r="A628" s="284" t="s">
        <v>3491</v>
      </c>
      <c r="B628" t="s">
        <v>3492</v>
      </c>
      <c r="C628" t="s">
        <v>2011</v>
      </c>
      <c r="D628" t="s">
        <v>3493</v>
      </c>
    </row>
    <row r="629" spans="1:7">
      <c r="A629" s="284" t="s">
        <v>3494</v>
      </c>
      <c r="B629" t="s">
        <v>3495</v>
      </c>
      <c r="C629" t="s">
        <v>2011</v>
      </c>
      <c r="E629">
        <f t="shared" ref="E629" si="0">G629-F629</f>
        <v>871</v>
      </c>
      <c r="F629">
        <v>1129</v>
      </c>
      <c r="G629">
        <v>2000</v>
      </c>
    </row>
    <row r="630" spans="1:7">
      <c r="A630" t="s">
        <v>3496</v>
      </c>
      <c r="B630" t="s">
        <v>3497</v>
      </c>
      <c r="C630" t="s">
        <v>2011</v>
      </c>
    </row>
    <row r="631" spans="1:7">
      <c r="A631" t="s">
        <v>3498</v>
      </c>
      <c r="B631" t="s">
        <v>3499</v>
      </c>
      <c r="C631" t="s">
        <v>2011</v>
      </c>
      <c r="E631" s="284" t="s">
        <v>6882</v>
      </c>
    </row>
    <row r="632" spans="1:7">
      <c r="A632" t="s">
        <v>3500</v>
      </c>
      <c r="B632" t="s">
        <v>3501</v>
      </c>
      <c r="C632" t="s">
        <v>2011</v>
      </c>
    </row>
    <row r="633" spans="1:7">
      <c r="A633" t="s">
        <v>3502</v>
      </c>
      <c r="B633" t="s">
        <v>3503</v>
      </c>
      <c r="C633" t="s">
        <v>2011</v>
      </c>
    </row>
    <row r="634" spans="1:7">
      <c r="A634" t="s">
        <v>24</v>
      </c>
      <c r="B634" t="s">
        <v>3504</v>
      </c>
      <c r="C634" t="s">
        <v>2011</v>
      </c>
    </row>
    <row r="635" spans="1:7">
      <c r="A635" t="s">
        <v>25</v>
      </c>
      <c r="B635" t="s">
        <v>3505</v>
      </c>
      <c r="C635" t="s">
        <v>2011</v>
      </c>
    </row>
    <row r="636" spans="1:7">
      <c r="A636" s="283" t="s">
        <v>3506</v>
      </c>
      <c r="B636" t="s">
        <v>3507</v>
      </c>
      <c r="C636" t="s">
        <v>2011</v>
      </c>
      <c r="D636" t="s">
        <v>3508</v>
      </c>
    </row>
    <row r="637" spans="1:7">
      <c r="A637" s="283" t="s">
        <v>3509</v>
      </c>
      <c r="B637" t="s">
        <v>3510</v>
      </c>
      <c r="C637" t="s">
        <v>2011</v>
      </c>
      <c r="D637" t="s">
        <v>3511</v>
      </c>
    </row>
    <row r="638" spans="1:7">
      <c r="A638" t="s">
        <v>3512</v>
      </c>
      <c r="B638" t="s">
        <v>3513</v>
      </c>
      <c r="C638" t="s">
        <v>2011</v>
      </c>
      <c r="D638" t="s">
        <v>3514</v>
      </c>
    </row>
    <row r="639" spans="1:7">
      <c r="A639" t="s">
        <v>3515</v>
      </c>
      <c r="B639" t="s">
        <v>3516</v>
      </c>
      <c r="C639" t="s">
        <v>2011</v>
      </c>
    </row>
    <row r="640" spans="1:7">
      <c r="A640" t="s">
        <v>3517</v>
      </c>
      <c r="B640" t="s">
        <v>3518</v>
      </c>
      <c r="C640" t="s">
        <v>2011</v>
      </c>
    </row>
    <row r="641" spans="1:3">
      <c r="A641" t="s">
        <v>3519</v>
      </c>
      <c r="B641" t="s">
        <v>3520</v>
      </c>
      <c r="C641" t="s">
        <v>2011</v>
      </c>
    </row>
    <row r="642" spans="1:3">
      <c r="A642" t="s">
        <v>3521</v>
      </c>
      <c r="B642" t="s">
        <v>3522</v>
      </c>
      <c r="C642" t="s">
        <v>2011</v>
      </c>
    </row>
    <row r="643" spans="1:3">
      <c r="A643" t="s">
        <v>3523</v>
      </c>
      <c r="B643" t="s">
        <v>3524</v>
      </c>
      <c r="C643" t="s">
        <v>2011</v>
      </c>
    </row>
    <row r="644" spans="1:3">
      <c r="A644" t="s">
        <v>3525</v>
      </c>
      <c r="B644" t="s">
        <v>3526</v>
      </c>
      <c r="C644" t="s">
        <v>2011</v>
      </c>
    </row>
    <row r="645" spans="1:3">
      <c r="A645" t="s">
        <v>3527</v>
      </c>
      <c r="B645" t="s">
        <v>3528</v>
      </c>
      <c r="C645" t="s">
        <v>2011</v>
      </c>
    </row>
    <row r="646" spans="1:3">
      <c r="A646" t="s">
        <v>3529</v>
      </c>
      <c r="B646" t="s">
        <v>3530</v>
      </c>
      <c r="C646" t="s">
        <v>2011</v>
      </c>
    </row>
    <row r="647" spans="1:3">
      <c r="A647" t="s">
        <v>3531</v>
      </c>
      <c r="B647" t="s">
        <v>3532</v>
      </c>
      <c r="C647" t="s">
        <v>2011</v>
      </c>
    </row>
    <row r="648" spans="1:3">
      <c r="A648" t="s">
        <v>3533</v>
      </c>
      <c r="B648" t="s">
        <v>3534</v>
      </c>
      <c r="C648" t="s">
        <v>2011</v>
      </c>
    </row>
    <row r="649" spans="1:3">
      <c r="A649" t="s">
        <v>3535</v>
      </c>
      <c r="B649" t="s">
        <v>3536</v>
      </c>
      <c r="C649" t="s">
        <v>2011</v>
      </c>
    </row>
    <row r="650" spans="1:3">
      <c r="A650" t="s">
        <v>3537</v>
      </c>
      <c r="B650" t="s">
        <v>3538</v>
      </c>
      <c r="C650" t="s">
        <v>2011</v>
      </c>
    </row>
    <row r="651" spans="1:3">
      <c r="A651" t="s">
        <v>3539</v>
      </c>
      <c r="B651" t="s">
        <v>3540</v>
      </c>
      <c r="C651" t="s">
        <v>2011</v>
      </c>
    </row>
    <row r="652" spans="1:3">
      <c r="A652" t="s">
        <v>3541</v>
      </c>
      <c r="B652" t="s">
        <v>3542</v>
      </c>
      <c r="C652" t="s">
        <v>2011</v>
      </c>
    </row>
    <row r="653" spans="1:3">
      <c r="A653" t="s">
        <v>3543</v>
      </c>
      <c r="B653" t="s">
        <v>3544</v>
      </c>
      <c r="C653" t="s">
        <v>2011</v>
      </c>
    </row>
    <row r="654" spans="1:3">
      <c r="A654" t="s">
        <v>3545</v>
      </c>
      <c r="B654" t="s">
        <v>3546</v>
      </c>
      <c r="C654" t="s">
        <v>2011</v>
      </c>
    </row>
    <row r="655" spans="1:3">
      <c r="A655" t="s">
        <v>3547</v>
      </c>
      <c r="B655" t="s">
        <v>3548</v>
      </c>
      <c r="C655" t="s">
        <v>2011</v>
      </c>
    </row>
    <row r="656" spans="1:3">
      <c r="A656" t="s">
        <v>3549</v>
      </c>
      <c r="B656" t="s">
        <v>3550</v>
      </c>
      <c r="C656" t="s">
        <v>2011</v>
      </c>
    </row>
    <row r="657" spans="1:3">
      <c r="A657" t="s">
        <v>3551</v>
      </c>
      <c r="B657" t="s">
        <v>3552</v>
      </c>
      <c r="C657" t="s">
        <v>2011</v>
      </c>
    </row>
    <row r="658" spans="1:3">
      <c r="A658" t="s">
        <v>3553</v>
      </c>
      <c r="B658" t="s">
        <v>3554</v>
      </c>
      <c r="C658" t="s">
        <v>2011</v>
      </c>
    </row>
    <row r="659" spans="1:3">
      <c r="A659" t="s">
        <v>3555</v>
      </c>
      <c r="B659" t="s">
        <v>3556</v>
      </c>
      <c r="C659" t="s">
        <v>2011</v>
      </c>
    </row>
    <row r="660" spans="1:3">
      <c r="A660" t="s">
        <v>3557</v>
      </c>
      <c r="B660" t="s">
        <v>3558</v>
      </c>
      <c r="C660" t="s">
        <v>2011</v>
      </c>
    </row>
    <row r="661" spans="1:3">
      <c r="A661" t="s">
        <v>3559</v>
      </c>
      <c r="B661" t="s">
        <v>3560</v>
      </c>
      <c r="C661" t="s">
        <v>2011</v>
      </c>
    </row>
    <row r="662" spans="1:3">
      <c r="A662" t="s">
        <v>3561</v>
      </c>
      <c r="B662" t="s">
        <v>3562</v>
      </c>
      <c r="C662" t="s">
        <v>2011</v>
      </c>
    </row>
    <row r="663" spans="1:3">
      <c r="A663" t="s">
        <v>3563</v>
      </c>
      <c r="B663" t="s">
        <v>3564</v>
      </c>
      <c r="C663" t="s">
        <v>2011</v>
      </c>
    </row>
    <row r="664" spans="1:3">
      <c r="A664" t="s">
        <v>3565</v>
      </c>
      <c r="B664" t="s">
        <v>3566</v>
      </c>
      <c r="C664" t="s">
        <v>2011</v>
      </c>
    </row>
    <row r="665" spans="1:3">
      <c r="A665" t="s">
        <v>3567</v>
      </c>
      <c r="B665" t="s">
        <v>3568</v>
      </c>
      <c r="C665" t="s">
        <v>2011</v>
      </c>
    </row>
    <row r="666" spans="1:3">
      <c r="A666" t="s">
        <v>3569</v>
      </c>
      <c r="B666" t="s">
        <v>3570</v>
      </c>
      <c r="C666" t="s">
        <v>2011</v>
      </c>
    </row>
    <row r="667" spans="1:3">
      <c r="A667" t="s">
        <v>3571</v>
      </c>
      <c r="B667" t="s">
        <v>3572</v>
      </c>
      <c r="C667" t="s">
        <v>2011</v>
      </c>
    </row>
    <row r="668" spans="1:3">
      <c r="A668" t="s">
        <v>3573</v>
      </c>
      <c r="B668" t="s">
        <v>3574</v>
      </c>
      <c r="C668" t="s">
        <v>2011</v>
      </c>
    </row>
    <row r="669" spans="1:3">
      <c r="A669" t="s">
        <v>3575</v>
      </c>
      <c r="B669" t="s">
        <v>3576</v>
      </c>
      <c r="C669" t="s">
        <v>2011</v>
      </c>
    </row>
    <row r="670" spans="1:3">
      <c r="A670" t="s">
        <v>3577</v>
      </c>
      <c r="B670" t="s">
        <v>3578</v>
      </c>
      <c r="C670" t="s">
        <v>2011</v>
      </c>
    </row>
    <row r="671" spans="1:3">
      <c r="A671" t="s">
        <v>3579</v>
      </c>
      <c r="B671" t="s">
        <v>3580</v>
      </c>
      <c r="C671" t="s">
        <v>2011</v>
      </c>
    </row>
    <row r="672" spans="1:3">
      <c r="A672" t="s">
        <v>3581</v>
      </c>
      <c r="B672" t="s">
        <v>3582</v>
      </c>
      <c r="C672" t="s">
        <v>2011</v>
      </c>
    </row>
    <row r="673" spans="1:4">
      <c r="A673" t="s">
        <v>3583</v>
      </c>
      <c r="B673" t="s">
        <v>3584</v>
      </c>
      <c r="C673" t="s">
        <v>2011</v>
      </c>
    </row>
    <row r="674" spans="1:4">
      <c r="A674" t="s">
        <v>3585</v>
      </c>
      <c r="B674" t="s">
        <v>3586</v>
      </c>
      <c r="C674" t="s">
        <v>2011</v>
      </c>
    </row>
    <row r="675" spans="1:4">
      <c r="A675" t="s">
        <v>3587</v>
      </c>
      <c r="B675" t="s">
        <v>3588</v>
      </c>
      <c r="C675" t="s">
        <v>2011</v>
      </c>
    </row>
    <row r="676" spans="1:4">
      <c r="A676" t="s">
        <v>3589</v>
      </c>
      <c r="B676" t="s">
        <v>3590</v>
      </c>
      <c r="C676" t="s">
        <v>2011</v>
      </c>
    </row>
    <row r="677" spans="1:4">
      <c r="A677" t="s">
        <v>3591</v>
      </c>
      <c r="B677" t="s">
        <v>3592</v>
      </c>
      <c r="C677" t="s">
        <v>2011</v>
      </c>
    </row>
    <row r="678" spans="1:4">
      <c r="A678" t="s">
        <v>3593</v>
      </c>
      <c r="B678" t="s">
        <v>3594</v>
      </c>
      <c r="C678" t="s">
        <v>2011</v>
      </c>
    </row>
    <row r="679" spans="1:4">
      <c r="A679" t="s">
        <v>3595</v>
      </c>
      <c r="B679" t="s">
        <v>3596</v>
      </c>
      <c r="C679" t="s">
        <v>2011</v>
      </c>
    </row>
    <row r="680" spans="1:4">
      <c r="A680" t="s">
        <v>3597</v>
      </c>
      <c r="B680" t="s">
        <v>3598</v>
      </c>
      <c r="C680" t="s">
        <v>2011</v>
      </c>
    </row>
    <row r="681" spans="1:4">
      <c r="A681" t="s">
        <v>3599</v>
      </c>
      <c r="B681" t="s">
        <v>3600</v>
      </c>
      <c r="C681" t="s">
        <v>2011</v>
      </c>
    </row>
    <row r="682" spans="1:4">
      <c r="A682" t="s">
        <v>3601</v>
      </c>
      <c r="B682" t="s">
        <v>3602</v>
      </c>
      <c r="C682" t="s">
        <v>2011</v>
      </c>
    </row>
    <row r="683" spans="1:4">
      <c r="A683" t="s">
        <v>3603</v>
      </c>
      <c r="B683" t="s">
        <v>3604</v>
      </c>
      <c r="C683" t="s">
        <v>2011</v>
      </c>
      <c r="D683" t="s">
        <v>3605</v>
      </c>
    </row>
    <row r="684" spans="1:4">
      <c r="A684" t="s">
        <v>3606</v>
      </c>
      <c r="B684" t="s">
        <v>3607</v>
      </c>
      <c r="C684" t="s">
        <v>2011</v>
      </c>
      <c r="D684" t="s">
        <v>3608</v>
      </c>
    </row>
    <row r="685" spans="1:4">
      <c r="A685" t="s">
        <v>3609</v>
      </c>
      <c r="B685" t="s">
        <v>3610</v>
      </c>
      <c r="C685" t="s">
        <v>2011</v>
      </c>
      <c r="D685" t="s">
        <v>3611</v>
      </c>
    </row>
    <row r="686" spans="1:4">
      <c r="A686" t="s">
        <v>3612</v>
      </c>
      <c r="B686" t="s">
        <v>3613</v>
      </c>
      <c r="C686" t="s">
        <v>2011</v>
      </c>
      <c r="D686" t="s">
        <v>3614</v>
      </c>
    </row>
    <row r="687" spans="1:4">
      <c r="A687" t="s">
        <v>3615</v>
      </c>
      <c r="C687" t="s">
        <v>2011</v>
      </c>
      <c r="D687" t="s">
        <v>3616</v>
      </c>
    </row>
    <row r="688" spans="1:4">
      <c r="A688" t="s">
        <v>3617</v>
      </c>
      <c r="B688" t="s">
        <v>3618</v>
      </c>
      <c r="C688" t="s">
        <v>2011</v>
      </c>
      <c r="D688" t="s">
        <v>3619</v>
      </c>
    </row>
    <row r="689" spans="1:4">
      <c r="A689" t="s">
        <v>3620</v>
      </c>
      <c r="B689" t="s">
        <v>3621</v>
      </c>
      <c r="C689" t="s">
        <v>2011</v>
      </c>
      <c r="D689" t="s">
        <v>3622</v>
      </c>
    </row>
    <row r="690" spans="1:4">
      <c r="A690" t="s">
        <v>3623</v>
      </c>
      <c r="C690" t="s">
        <v>2011</v>
      </c>
      <c r="D690" t="s">
        <v>3616</v>
      </c>
    </row>
    <row r="691" spans="1:4">
      <c r="A691" t="s">
        <v>3624</v>
      </c>
      <c r="B691" t="s">
        <v>3625</v>
      </c>
      <c r="C691" t="s">
        <v>2011</v>
      </c>
      <c r="D691" t="s">
        <v>3626</v>
      </c>
    </row>
    <row r="692" spans="1:4">
      <c r="A692" t="s">
        <v>3627</v>
      </c>
      <c r="B692" t="s">
        <v>3628</v>
      </c>
      <c r="C692" t="s">
        <v>2011</v>
      </c>
      <c r="D692" t="s">
        <v>3629</v>
      </c>
    </row>
    <row r="693" spans="1:4">
      <c r="A693" t="s">
        <v>3630</v>
      </c>
      <c r="B693" t="s">
        <v>3631</v>
      </c>
      <c r="C693" t="s">
        <v>2011</v>
      </c>
      <c r="D693" t="s">
        <v>3632</v>
      </c>
    </row>
    <row r="694" spans="1:4">
      <c r="A694" t="s">
        <v>3633</v>
      </c>
      <c r="C694" t="s">
        <v>2011</v>
      </c>
      <c r="D694" t="s">
        <v>3616</v>
      </c>
    </row>
    <row r="695" spans="1:4">
      <c r="A695" t="s">
        <v>3634</v>
      </c>
      <c r="B695" t="s">
        <v>3635</v>
      </c>
      <c r="C695" t="s">
        <v>2011</v>
      </c>
      <c r="D695" t="s">
        <v>3636</v>
      </c>
    </row>
    <row r="696" spans="1:4">
      <c r="A696" t="s">
        <v>3637</v>
      </c>
      <c r="C696" t="s">
        <v>2011</v>
      </c>
      <c r="D696" t="s">
        <v>3616</v>
      </c>
    </row>
    <row r="697" spans="1:4">
      <c r="A697" t="s">
        <v>3638</v>
      </c>
      <c r="B697" t="s">
        <v>3639</v>
      </c>
      <c r="C697" t="s">
        <v>2011</v>
      </c>
      <c r="D697" t="s">
        <v>3640</v>
      </c>
    </row>
    <row r="698" spans="1:4">
      <c r="A698" t="s">
        <v>3641</v>
      </c>
      <c r="B698" t="s">
        <v>3642</v>
      </c>
      <c r="C698" t="s">
        <v>2011</v>
      </c>
      <c r="D698" t="s">
        <v>3643</v>
      </c>
    </row>
    <row r="699" spans="1:4">
      <c r="A699" t="s">
        <v>3644</v>
      </c>
      <c r="B699" t="s">
        <v>3645</v>
      </c>
      <c r="C699" t="s">
        <v>2011</v>
      </c>
      <c r="D699" t="s">
        <v>3646</v>
      </c>
    </row>
    <row r="700" spans="1:4">
      <c r="A700" t="s">
        <v>3647</v>
      </c>
      <c r="B700" t="s">
        <v>3648</v>
      </c>
      <c r="C700" t="s">
        <v>2011</v>
      </c>
      <c r="D700" t="s">
        <v>3649</v>
      </c>
    </row>
    <row r="701" spans="1:4">
      <c r="A701" t="s">
        <v>3650</v>
      </c>
      <c r="C701" t="s">
        <v>2011</v>
      </c>
      <c r="D701" t="s">
        <v>3616</v>
      </c>
    </row>
    <row r="702" spans="1:4">
      <c r="A702" t="s">
        <v>3651</v>
      </c>
      <c r="B702" t="s">
        <v>3652</v>
      </c>
      <c r="C702" t="s">
        <v>2011</v>
      </c>
      <c r="D702" t="s">
        <v>3653</v>
      </c>
    </row>
    <row r="703" spans="1:4">
      <c r="A703" t="s">
        <v>3654</v>
      </c>
      <c r="B703" t="s">
        <v>3655</v>
      </c>
      <c r="C703" t="s">
        <v>2011</v>
      </c>
      <c r="D703" t="s">
        <v>3656</v>
      </c>
    </row>
    <row r="704" spans="1:4">
      <c r="A704" t="s">
        <v>3657</v>
      </c>
      <c r="C704" t="s">
        <v>2011</v>
      </c>
      <c r="D704" t="s">
        <v>3616</v>
      </c>
    </row>
    <row r="705" spans="1:4">
      <c r="A705" t="s">
        <v>3658</v>
      </c>
      <c r="C705" t="s">
        <v>2011</v>
      </c>
      <c r="D705" t="s">
        <v>3616</v>
      </c>
    </row>
    <row r="706" spans="1:4">
      <c r="A706" t="s">
        <v>3659</v>
      </c>
      <c r="B706" t="s">
        <v>3660</v>
      </c>
      <c r="C706" t="s">
        <v>2011</v>
      </c>
      <c r="D706" t="s">
        <v>3661</v>
      </c>
    </row>
    <row r="707" spans="1:4">
      <c r="A707" t="s">
        <v>3662</v>
      </c>
      <c r="B707" t="s">
        <v>3663</v>
      </c>
      <c r="C707" t="s">
        <v>2011</v>
      </c>
      <c r="D707" t="s">
        <v>3664</v>
      </c>
    </row>
    <row r="708" spans="1:4">
      <c r="A708" t="s">
        <v>3665</v>
      </c>
      <c r="C708" t="s">
        <v>2011</v>
      </c>
      <c r="D708" t="s">
        <v>3616</v>
      </c>
    </row>
    <row r="709" spans="1:4">
      <c r="A709" t="s">
        <v>3666</v>
      </c>
      <c r="C709" t="s">
        <v>2011</v>
      </c>
      <c r="D709" t="s">
        <v>3616</v>
      </c>
    </row>
    <row r="710" spans="1:4">
      <c r="A710" t="s">
        <v>3667</v>
      </c>
      <c r="B710" t="s">
        <v>3668</v>
      </c>
      <c r="C710" t="s">
        <v>2011</v>
      </c>
      <c r="D710" t="s">
        <v>3669</v>
      </c>
    </row>
    <row r="711" spans="1:4">
      <c r="A711" t="s">
        <v>3670</v>
      </c>
      <c r="B711" t="s">
        <v>3671</v>
      </c>
      <c r="C711" t="s">
        <v>2011</v>
      </c>
      <c r="D711" t="s">
        <v>3672</v>
      </c>
    </row>
    <row r="712" spans="1:4">
      <c r="A712" t="s">
        <v>3673</v>
      </c>
      <c r="B712" t="s">
        <v>3674</v>
      </c>
      <c r="C712" t="s">
        <v>2011</v>
      </c>
      <c r="D712" t="s">
        <v>3675</v>
      </c>
    </row>
    <row r="713" spans="1:4">
      <c r="A713" t="s">
        <v>3676</v>
      </c>
      <c r="B713" t="s">
        <v>3677</v>
      </c>
      <c r="C713" t="s">
        <v>2011</v>
      </c>
      <c r="D713" t="s">
        <v>3678</v>
      </c>
    </row>
    <row r="714" spans="1:4">
      <c r="A714" t="s">
        <v>3679</v>
      </c>
      <c r="C714" t="s">
        <v>2011</v>
      </c>
      <c r="D714" t="s">
        <v>3616</v>
      </c>
    </row>
    <row r="715" spans="1:4">
      <c r="A715" t="s">
        <v>3680</v>
      </c>
      <c r="B715" t="s">
        <v>3681</v>
      </c>
      <c r="C715" t="s">
        <v>2011</v>
      </c>
      <c r="D715" t="s">
        <v>3682</v>
      </c>
    </row>
    <row r="716" spans="1:4">
      <c r="A716" t="s">
        <v>3683</v>
      </c>
      <c r="B716" t="s">
        <v>3684</v>
      </c>
      <c r="C716" t="s">
        <v>2011</v>
      </c>
      <c r="D716" t="s">
        <v>3685</v>
      </c>
    </row>
    <row r="717" spans="1:4">
      <c r="A717" t="s">
        <v>3686</v>
      </c>
      <c r="B717" t="s">
        <v>3687</v>
      </c>
      <c r="C717" t="s">
        <v>2011</v>
      </c>
      <c r="D717" t="s">
        <v>3688</v>
      </c>
    </row>
    <row r="718" spans="1:4">
      <c r="A718" t="s">
        <v>3689</v>
      </c>
      <c r="B718" t="s">
        <v>3690</v>
      </c>
      <c r="C718" t="s">
        <v>2011</v>
      </c>
      <c r="D718" t="s">
        <v>3691</v>
      </c>
    </row>
    <row r="719" spans="1:4">
      <c r="A719" t="s">
        <v>3692</v>
      </c>
      <c r="C719" t="s">
        <v>2011</v>
      </c>
      <c r="D719" t="s">
        <v>3616</v>
      </c>
    </row>
    <row r="720" spans="1:4">
      <c r="A720" t="s">
        <v>3693</v>
      </c>
      <c r="B720" t="s">
        <v>3694</v>
      </c>
      <c r="C720" t="s">
        <v>2011</v>
      </c>
      <c r="D720" t="s">
        <v>3695</v>
      </c>
    </row>
    <row r="721" spans="1:4">
      <c r="A721" t="s">
        <v>3696</v>
      </c>
      <c r="B721" t="s">
        <v>3697</v>
      </c>
      <c r="C721" t="s">
        <v>2011</v>
      </c>
      <c r="D721" t="s">
        <v>3698</v>
      </c>
    </row>
    <row r="722" spans="1:4">
      <c r="A722" t="s">
        <v>3699</v>
      </c>
      <c r="B722" t="s">
        <v>3700</v>
      </c>
      <c r="C722" t="s">
        <v>2011</v>
      </c>
      <c r="D722" t="s">
        <v>3701</v>
      </c>
    </row>
    <row r="723" spans="1:4">
      <c r="A723" t="s">
        <v>3702</v>
      </c>
      <c r="C723" t="s">
        <v>2011</v>
      </c>
      <c r="D723" t="s">
        <v>3703</v>
      </c>
    </row>
    <row r="724" spans="1:4">
      <c r="A724" t="s">
        <v>3704</v>
      </c>
      <c r="B724" t="s">
        <v>3705</v>
      </c>
      <c r="C724" t="s">
        <v>2011</v>
      </c>
      <c r="D724" t="s">
        <v>3706</v>
      </c>
    </row>
    <row r="725" spans="1:4">
      <c r="A725" t="s">
        <v>3707</v>
      </c>
      <c r="B725" t="s">
        <v>3708</v>
      </c>
      <c r="C725" t="s">
        <v>2011</v>
      </c>
      <c r="D725" t="s">
        <v>3709</v>
      </c>
    </row>
    <row r="726" spans="1:4">
      <c r="A726" t="s">
        <v>3710</v>
      </c>
      <c r="B726" t="s">
        <v>3711</v>
      </c>
      <c r="C726" t="s">
        <v>2011</v>
      </c>
      <c r="D726" t="s">
        <v>3712</v>
      </c>
    </row>
    <row r="727" spans="1:4">
      <c r="A727" t="s">
        <v>3713</v>
      </c>
      <c r="B727" t="s">
        <v>3714</v>
      </c>
      <c r="C727" t="s">
        <v>2011</v>
      </c>
      <c r="D727" t="s">
        <v>3715</v>
      </c>
    </row>
    <row r="728" spans="1:4">
      <c r="A728" t="s">
        <v>3716</v>
      </c>
      <c r="C728" t="s">
        <v>2011</v>
      </c>
      <c r="D728" t="s">
        <v>3616</v>
      </c>
    </row>
    <row r="729" spans="1:4">
      <c r="A729" t="s">
        <v>3717</v>
      </c>
      <c r="C729" t="s">
        <v>2011</v>
      </c>
      <c r="D729" t="s">
        <v>3616</v>
      </c>
    </row>
    <row r="730" spans="1:4">
      <c r="A730" t="s">
        <v>3718</v>
      </c>
      <c r="C730" t="s">
        <v>2011</v>
      </c>
      <c r="D730" t="s">
        <v>3616</v>
      </c>
    </row>
    <row r="731" spans="1:4">
      <c r="A731" t="s">
        <v>3719</v>
      </c>
      <c r="C731" t="s">
        <v>2011</v>
      </c>
      <c r="D731" t="s">
        <v>3616</v>
      </c>
    </row>
    <row r="732" spans="1:4">
      <c r="A732" t="s">
        <v>3720</v>
      </c>
      <c r="B732" t="s">
        <v>3721</v>
      </c>
      <c r="C732" t="s">
        <v>2011</v>
      </c>
    </row>
    <row r="733" spans="1:4">
      <c r="A733" t="s">
        <v>3722</v>
      </c>
      <c r="B733" t="s">
        <v>3723</v>
      </c>
      <c r="C733" t="s">
        <v>2011</v>
      </c>
    </row>
    <row r="734" spans="1:4">
      <c r="A734" t="s">
        <v>3724</v>
      </c>
      <c r="B734" t="s">
        <v>3725</v>
      </c>
      <c r="C734" t="s">
        <v>2011</v>
      </c>
    </row>
    <row r="735" spans="1:4">
      <c r="A735" t="s">
        <v>3726</v>
      </c>
      <c r="B735" t="s">
        <v>3727</v>
      </c>
      <c r="C735" t="s">
        <v>2011</v>
      </c>
    </row>
    <row r="736" spans="1:4">
      <c r="A736" t="s">
        <v>3728</v>
      </c>
      <c r="B736" t="s">
        <v>3729</v>
      </c>
      <c r="C736" t="s">
        <v>2011</v>
      </c>
    </row>
    <row r="737" spans="1:4">
      <c r="A737" t="s">
        <v>3730</v>
      </c>
      <c r="B737" t="s">
        <v>3731</v>
      </c>
      <c r="C737" t="s">
        <v>2011</v>
      </c>
    </row>
    <row r="738" spans="1:4">
      <c r="A738" t="s">
        <v>3732</v>
      </c>
      <c r="B738" t="s">
        <v>3733</v>
      </c>
      <c r="C738" t="s">
        <v>2011</v>
      </c>
    </row>
    <row r="739" spans="1:4">
      <c r="A739" t="s">
        <v>3734</v>
      </c>
      <c r="B739" t="s">
        <v>3735</v>
      </c>
      <c r="C739" t="s">
        <v>2011</v>
      </c>
    </row>
    <row r="740" spans="1:4">
      <c r="A740" t="s">
        <v>3736</v>
      </c>
      <c r="B740" t="s">
        <v>3737</v>
      </c>
      <c r="C740" t="s">
        <v>2011</v>
      </c>
    </row>
    <row r="741" spans="1:4">
      <c r="A741" t="s">
        <v>3738</v>
      </c>
      <c r="B741" t="s">
        <v>3739</v>
      </c>
      <c r="C741" t="s">
        <v>2011</v>
      </c>
    </row>
    <row r="742" spans="1:4">
      <c r="A742" t="s">
        <v>3740</v>
      </c>
      <c r="B742" t="s">
        <v>3741</v>
      </c>
      <c r="C742" t="s">
        <v>2011</v>
      </c>
    </row>
    <row r="743" spans="1:4">
      <c r="A743" t="s">
        <v>3742</v>
      </c>
      <c r="B743" t="s">
        <v>3743</v>
      </c>
      <c r="C743" t="s">
        <v>2011</v>
      </c>
    </row>
    <row r="744" spans="1:4">
      <c r="A744" t="s">
        <v>3744</v>
      </c>
      <c r="B744" t="s">
        <v>3745</v>
      </c>
      <c r="C744" t="s">
        <v>2011</v>
      </c>
    </row>
    <row r="745" spans="1:4">
      <c r="A745" t="s">
        <v>3746</v>
      </c>
      <c r="B745" t="s">
        <v>3747</v>
      </c>
      <c r="C745" t="s">
        <v>2011</v>
      </c>
    </row>
    <row r="746" spans="1:4">
      <c r="A746" t="s">
        <v>3748</v>
      </c>
      <c r="B746" t="s">
        <v>3749</v>
      </c>
      <c r="C746" t="s">
        <v>2011</v>
      </c>
    </row>
    <row r="747" spans="1:4">
      <c r="A747" t="s">
        <v>3750</v>
      </c>
      <c r="B747" t="s">
        <v>3751</v>
      </c>
      <c r="C747" t="s">
        <v>2011</v>
      </c>
    </row>
    <row r="748" spans="1:4">
      <c r="A748" t="s">
        <v>3752</v>
      </c>
      <c r="B748" t="s">
        <v>3753</v>
      </c>
      <c r="C748" t="s">
        <v>2011</v>
      </c>
    </row>
    <row r="749" spans="1:4">
      <c r="A749" t="s">
        <v>3754</v>
      </c>
      <c r="B749" t="s">
        <v>3755</v>
      </c>
      <c r="C749" t="s">
        <v>2011</v>
      </c>
      <c r="D749" s="283"/>
    </row>
    <row r="750" spans="1:4">
      <c r="A750" s="280" t="s">
        <v>3756</v>
      </c>
      <c r="B750" s="280" t="s">
        <v>3757</v>
      </c>
      <c r="C750" s="280" t="s">
        <v>3758</v>
      </c>
      <c r="D750" s="280" t="s">
        <v>3759</v>
      </c>
    </row>
    <row r="751" spans="1:4">
      <c r="A751" s="280" t="s">
        <v>3760</v>
      </c>
      <c r="B751" s="280" t="s">
        <v>3761</v>
      </c>
      <c r="C751" s="280" t="s">
        <v>3758</v>
      </c>
      <c r="D751" s="280" t="s">
        <v>3762</v>
      </c>
    </row>
    <row r="752" spans="1:4">
      <c r="A752" s="280" t="s">
        <v>3763</v>
      </c>
      <c r="B752" s="280" t="s">
        <v>3764</v>
      </c>
      <c r="C752" s="280" t="s">
        <v>3758</v>
      </c>
      <c r="D752" s="280" t="s">
        <v>3765</v>
      </c>
    </row>
    <row r="753" spans="1:4">
      <c r="A753" s="280" t="s">
        <v>3766</v>
      </c>
      <c r="B753" s="280" t="s">
        <v>3767</v>
      </c>
      <c r="C753" s="280" t="s">
        <v>3758</v>
      </c>
      <c r="D753" s="280" t="s">
        <v>3768</v>
      </c>
    </row>
    <row r="754" spans="1:4">
      <c r="A754" s="280" t="s">
        <v>3769</v>
      </c>
      <c r="B754" s="280" t="s">
        <v>3770</v>
      </c>
      <c r="C754" s="280" t="s">
        <v>3758</v>
      </c>
      <c r="D754" s="280" t="s">
        <v>3771</v>
      </c>
    </row>
    <row r="755" spans="1:4">
      <c r="A755" s="280" t="s">
        <v>3772</v>
      </c>
      <c r="B755" s="280" t="s">
        <v>3773</v>
      </c>
      <c r="C755" s="280" t="s">
        <v>3758</v>
      </c>
      <c r="D755" s="280" t="s">
        <v>3774</v>
      </c>
    </row>
    <row r="756" spans="1:4">
      <c r="A756" s="280" t="s">
        <v>3775</v>
      </c>
      <c r="B756" s="280" t="s">
        <v>3776</v>
      </c>
      <c r="C756" s="280" t="s">
        <v>3758</v>
      </c>
      <c r="D756" s="280" t="s">
        <v>3777</v>
      </c>
    </row>
    <row r="757" spans="1:4">
      <c r="A757" s="280" t="s">
        <v>3778</v>
      </c>
      <c r="B757" s="280" t="s">
        <v>3779</v>
      </c>
      <c r="C757" s="280" t="s">
        <v>3758</v>
      </c>
      <c r="D757" s="280" t="s">
        <v>3780</v>
      </c>
    </row>
    <row r="758" spans="1:4">
      <c r="A758" s="280" t="s">
        <v>3781</v>
      </c>
      <c r="B758" s="280" t="s">
        <v>3782</v>
      </c>
      <c r="C758" s="280" t="s">
        <v>3758</v>
      </c>
      <c r="D758" s="280"/>
    </row>
    <row r="759" spans="1:4">
      <c r="A759" s="280" t="s">
        <v>3783</v>
      </c>
      <c r="B759" s="280" t="s">
        <v>3784</v>
      </c>
      <c r="C759" s="280" t="s">
        <v>3758</v>
      </c>
      <c r="D759" s="280"/>
    </row>
    <row r="760" spans="1:4">
      <c r="A760" s="280" t="s">
        <v>3785</v>
      </c>
      <c r="B760" s="280" t="s">
        <v>3786</v>
      </c>
      <c r="C760" s="280" t="s">
        <v>3758</v>
      </c>
      <c r="D760" s="280" t="s">
        <v>3787</v>
      </c>
    </row>
    <row r="761" spans="1:4">
      <c r="A761" s="280" t="s">
        <v>3788</v>
      </c>
      <c r="B761" s="280" t="s">
        <v>3789</v>
      </c>
      <c r="C761" s="280" t="s">
        <v>3758</v>
      </c>
      <c r="D761" s="280" t="s">
        <v>3790</v>
      </c>
    </row>
    <row r="762" spans="1:4">
      <c r="A762" s="280" t="s">
        <v>3791</v>
      </c>
      <c r="B762" s="280" t="s">
        <v>3792</v>
      </c>
      <c r="C762" s="280" t="s">
        <v>3758</v>
      </c>
      <c r="D762" s="280" t="s">
        <v>3793</v>
      </c>
    </row>
    <row r="763" spans="1:4">
      <c r="A763" s="280" t="s">
        <v>3794</v>
      </c>
      <c r="B763" s="280" t="s">
        <v>3795</v>
      </c>
      <c r="C763" s="280" t="s">
        <v>3758</v>
      </c>
      <c r="D763" s="280" t="s">
        <v>3796</v>
      </c>
    </row>
    <row r="764" spans="1:4">
      <c r="A764" s="280" t="s">
        <v>3797</v>
      </c>
      <c r="B764" s="280" t="s">
        <v>3798</v>
      </c>
      <c r="C764" s="280" t="s">
        <v>3758</v>
      </c>
      <c r="D764" s="280" t="s">
        <v>3799</v>
      </c>
    </row>
    <row r="765" spans="1:4">
      <c r="A765" s="280" t="s">
        <v>3800</v>
      </c>
      <c r="B765" s="280" t="s">
        <v>3801</v>
      </c>
      <c r="C765" s="280" t="s">
        <v>3758</v>
      </c>
      <c r="D765" s="280"/>
    </row>
    <row r="766" spans="1:4">
      <c r="A766" s="284" t="s">
        <v>3802</v>
      </c>
      <c r="B766" s="284" t="s">
        <v>3803</v>
      </c>
      <c r="C766" s="284" t="s">
        <v>3758</v>
      </c>
      <c r="D766" s="284" t="s">
        <v>3804</v>
      </c>
    </row>
    <row r="767" spans="1:4">
      <c r="A767" s="284" t="s">
        <v>3805</v>
      </c>
      <c r="B767" s="284" t="s">
        <v>3806</v>
      </c>
      <c r="C767" s="284" t="s">
        <v>3758</v>
      </c>
      <c r="D767" s="284" t="s">
        <v>3807</v>
      </c>
    </row>
    <row r="768" spans="1:4">
      <c r="A768" s="284" t="s">
        <v>3808</v>
      </c>
      <c r="B768" s="284" t="s">
        <v>3809</v>
      </c>
      <c r="C768" s="284" t="s">
        <v>3758</v>
      </c>
      <c r="D768" s="284" t="s">
        <v>3810</v>
      </c>
    </row>
    <row r="769" spans="1:4">
      <c r="A769" s="284" t="s">
        <v>3811</v>
      </c>
      <c r="B769" s="284" t="s">
        <v>3812</v>
      </c>
      <c r="C769" s="284" t="s">
        <v>3758</v>
      </c>
      <c r="D769" s="284"/>
    </row>
    <row r="770" spans="1:4">
      <c r="A770" s="284" t="s">
        <v>3813</v>
      </c>
      <c r="B770" s="284" t="s">
        <v>3814</v>
      </c>
      <c r="C770" s="284" t="s">
        <v>3758</v>
      </c>
      <c r="D770" s="284"/>
    </row>
    <row r="771" spans="1:4">
      <c r="A771" s="284" t="s">
        <v>3815</v>
      </c>
      <c r="B771" s="284" t="s">
        <v>3816</v>
      </c>
      <c r="C771" s="284" t="s">
        <v>3758</v>
      </c>
      <c r="D771" s="284" t="s">
        <v>3817</v>
      </c>
    </row>
    <row r="772" spans="1:4">
      <c r="A772" s="284" t="s">
        <v>3818</v>
      </c>
      <c r="B772" s="284" t="s">
        <v>3819</v>
      </c>
      <c r="C772" s="284" t="s">
        <v>3758</v>
      </c>
      <c r="D772" s="284" t="s">
        <v>3820</v>
      </c>
    </row>
    <row r="773" spans="1:4">
      <c r="A773" s="284" t="s">
        <v>3821</v>
      </c>
      <c r="B773" s="284" t="s">
        <v>3822</v>
      </c>
      <c r="C773" s="284" t="s">
        <v>3758</v>
      </c>
      <c r="D773" s="284" t="s">
        <v>3823</v>
      </c>
    </row>
    <row r="774" spans="1:4">
      <c r="A774" s="284" t="s">
        <v>3824</v>
      </c>
      <c r="B774" s="284" t="s">
        <v>3825</v>
      </c>
      <c r="C774" s="284" t="s">
        <v>3758</v>
      </c>
      <c r="D774" s="284" t="s">
        <v>3826</v>
      </c>
    </row>
    <row r="775" spans="1:4">
      <c r="A775" s="284" t="s">
        <v>3827</v>
      </c>
      <c r="B775" s="284" t="s">
        <v>3828</v>
      </c>
      <c r="C775" s="284" t="s">
        <v>3758</v>
      </c>
      <c r="D775" s="284" t="s">
        <v>3829</v>
      </c>
    </row>
    <row r="776" spans="1:4">
      <c r="A776" s="284" t="s">
        <v>3830</v>
      </c>
      <c r="B776" s="284" t="s">
        <v>3831</v>
      </c>
      <c r="C776" s="284" t="s">
        <v>3758</v>
      </c>
      <c r="D776" s="284" t="s">
        <v>3832</v>
      </c>
    </row>
    <row r="777" spans="1:4">
      <c r="A777" s="284" t="s">
        <v>3833</v>
      </c>
      <c r="B777" s="284" t="s">
        <v>3834</v>
      </c>
      <c r="C777" s="284" t="s">
        <v>3758</v>
      </c>
      <c r="D777" s="284"/>
    </row>
    <row r="778" spans="1:4">
      <c r="A778" s="284" t="s">
        <v>3835</v>
      </c>
      <c r="B778" s="284" t="s">
        <v>3836</v>
      </c>
      <c r="C778" s="284" t="s">
        <v>3758</v>
      </c>
      <c r="D778" s="284" t="s">
        <v>3837</v>
      </c>
    </row>
    <row r="779" spans="1:4">
      <c r="A779" s="284" t="s">
        <v>3838</v>
      </c>
      <c r="B779" s="284" t="s">
        <v>3839</v>
      </c>
      <c r="C779" s="284" t="s">
        <v>3758</v>
      </c>
      <c r="D779" s="284" t="s">
        <v>3840</v>
      </c>
    </row>
    <row r="780" spans="1:4">
      <c r="A780" s="284" t="s">
        <v>3841</v>
      </c>
      <c r="B780" s="284" t="s">
        <v>3842</v>
      </c>
      <c r="C780" s="284" t="s">
        <v>3758</v>
      </c>
      <c r="D780" s="284"/>
    </row>
    <row r="781" spans="1:4">
      <c r="A781" s="284" t="s">
        <v>3843</v>
      </c>
      <c r="B781" s="284" t="s">
        <v>3844</v>
      </c>
      <c r="C781" s="284" t="s">
        <v>3758</v>
      </c>
      <c r="D781" s="284" t="s">
        <v>3845</v>
      </c>
    </row>
    <row r="782" spans="1:4">
      <c r="A782" s="280" t="s">
        <v>3846</v>
      </c>
      <c r="B782" s="280" t="s">
        <v>3847</v>
      </c>
      <c r="C782" s="280" t="s">
        <v>3758</v>
      </c>
      <c r="D782" s="280"/>
    </row>
    <row r="783" spans="1:4">
      <c r="A783" s="280" t="s">
        <v>3848</v>
      </c>
      <c r="B783" s="280" t="s">
        <v>3849</v>
      </c>
      <c r="C783" s="280" t="s">
        <v>3758</v>
      </c>
      <c r="D783" s="280" t="s">
        <v>3850</v>
      </c>
    </row>
    <row r="784" spans="1:4">
      <c r="A784" s="280" t="s">
        <v>3851</v>
      </c>
      <c r="B784" s="280" t="s">
        <v>3852</v>
      </c>
      <c r="C784" s="280" t="s">
        <v>3758</v>
      </c>
      <c r="D784" s="280" t="s">
        <v>3853</v>
      </c>
    </row>
    <row r="785" spans="1:4">
      <c r="A785" s="280" t="s">
        <v>3854</v>
      </c>
      <c r="B785" s="280" t="s">
        <v>3855</v>
      </c>
      <c r="C785" s="280" t="s">
        <v>3758</v>
      </c>
      <c r="D785" s="280" t="s">
        <v>3856</v>
      </c>
    </row>
    <row r="786" spans="1:4">
      <c r="A786" s="280" t="s">
        <v>3857</v>
      </c>
      <c r="B786" s="280" t="s">
        <v>3858</v>
      </c>
      <c r="C786" s="280" t="s">
        <v>3758</v>
      </c>
      <c r="D786" s="280" t="s">
        <v>3859</v>
      </c>
    </row>
    <row r="787" spans="1:4">
      <c r="A787" s="280" t="s">
        <v>3860</v>
      </c>
      <c r="B787" s="280" t="s">
        <v>3861</v>
      </c>
      <c r="C787" s="280" t="s">
        <v>3758</v>
      </c>
      <c r="D787" s="280" t="s">
        <v>3862</v>
      </c>
    </row>
    <row r="788" spans="1:4">
      <c r="A788" s="280" t="s">
        <v>3863</v>
      </c>
      <c r="B788" s="280" t="s">
        <v>3864</v>
      </c>
      <c r="C788" s="280" t="s">
        <v>3758</v>
      </c>
      <c r="D788" s="280" t="s">
        <v>3865</v>
      </c>
    </row>
    <row r="789" spans="1:4">
      <c r="A789" s="280" t="s">
        <v>3866</v>
      </c>
      <c r="B789" s="280" t="s">
        <v>3867</v>
      </c>
      <c r="C789" s="280" t="s">
        <v>3758</v>
      </c>
      <c r="D789" s="280" t="s">
        <v>3868</v>
      </c>
    </row>
    <row r="790" spans="1:4">
      <c r="A790" s="280" t="s">
        <v>3869</v>
      </c>
      <c r="B790" s="280" t="s">
        <v>3870</v>
      </c>
      <c r="C790" s="280" t="s">
        <v>3758</v>
      </c>
      <c r="D790" s="280" t="s">
        <v>3871</v>
      </c>
    </row>
    <row r="791" spans="1:4">
      <c r="A791" s="280" t="s">
        <v>3872</v>
      </c>
      <c r="B791" s="280" t="s">
        <v>3873</v>
      </c>
      <c r="C791" s="280" t="s">
        <v>3758</v>
      </c>
      <c r="D791" s="280"/>
    </row>
    <row r="792" spans="1:4">
      <c r="A792" s="280" t="s">
        <v>3874</v>
      </c>
      <c r="B792" s="280" t="s">
        <v>3875</v>
      </c>
      <c r="C792" s="280" t="s">
        <v>3758</v>
      </c>
      <c r="D792" s="280"/>
    </row>
    <row r="793" spans="1:4">
      <c r="A793" s="280" t="s">
        <v>3876</v>
      </c>
      <c r="B793" s="280" t="s">
        <v>3877</v>
      </c>
      <c r="C793" s="280" t="s">
        <v>3758</v>
      </c>
      <c r="D793" s="280"/>
    </row>
    <row r="794" spans="1:4">
      <c r="A794" s="280" t="s">
        <v>3878</v>
      </c>
      <c r="B794" s="280" t="s">
        <v>3879</v>
      </c>
      <c r="C794" s="280" t="s">
        <v>3758</v>
      </c>
      <c r="D794" s="280"/>
    </row>
    <row r="795" spans="1:4">
      <c r="A795" s="280" t="s">
        <v>3880</v>
      </c>
      <c r="B795" s="280" t="s">
        <v>3881</v>
      </c>
      <c r="C795" s="280" t="s">
        <v>3758</v>
      </c>
      <c r="D795" s="280"/>
    </row>
    <row r="796" spans="1:4">
      <c r="A796" s="280" t="s">
        <v>3882</v>
      </c>
      <c r="B796" s="280" t="s">
        <v>3883</v>
      </c>
      <c r="C796" s="280" t="s">
        <v>3758</v>
      </c>
      <c r="D796" s="280"/>
    </row>
    <row r="797" spans="1:4">
      <c r="A797" s="280" t="s">
        <v>3884</v>
      </c>
      <c r="B797" s="280" t="s">
        <v>3885</v>
      </c>
      <c r="C797" s="280" t="s">
        <v>3758</v>
      </c>
      <c r="D797" s="280"/>
    </row>
    <row r="798" spans="1:4">
      <c r="A798" s="284" t="s">
        <v>3886</v>
      </c>
      <c r="B798" s="284" t="s">
        <v>3887</v>
      </c>
      <c r="C798" s="284" t="s">
        <v>3758</v>
      </c>
      <c r="D798" s="284" t="s">
        <v>3888</v>
      </c>
    </row>
    <row r="799" spans="1:4">
      <c r="A799" s="284" t="s">
        <v>3889</v>
      </c>
      <c r="B799" s="284" t="s">
        <v>3890</v>
      </c>
      <c r="C799" s="284" t="s">
        <v>3758</v>
      </c>
      <c r="D799" s="284" t="s">
        <v>3891</v>
      </c>
    </row>
    <row r="800" spans="1:4">
      <c r="A800" s="284" t="s">
        <v>3892</v>
      </c>
      <c r="B800" s="284" t="s">
        <v>3893</v>
      </c>
      <c r="C800" s="284" t="s">
        <v>3758</v>
      </c>
      <c r="D800" s="284" t="s">
        <v>3894</v>
      </c>
    </row>
    <row r="801" spans="1:4">
      <c r="A801" s="284" t="s">
        <v>3895</v>
      </c>
      <c r="B801" s="284" t="s">
        <v>3896</v>
      </c>
      <c r="C801" s="284" t="s">
        <v>3758</v>
      </c>
      <c r="D801" s="284" t="s">
        <v>3897</v>
      </c>
    </row>
    <row r="802" spans="1:4">
      <c r="A802" s="284" t="s">
        <v>3898</v>
      </c>
      <c r="B802" s="284" t="s">
        <v>3899</v>
      </c>
      <c r="C802" s="284" t="s">
        <v>3758</v>
      </c>
      <c r="D802" s="284" t="s">
        <v>3900</v>
      </c>
    </row>
    <row r="803" spans="1:4">
      <c r="A803" s="284" t="s">
        <v>3901</v>
      </c>
      <c r="B803" s="284" t="s">
        <v>3902</v>
      </c>
      <c r="C803" s="284" t="s">
        <v>3758</v>
      </c>
      <c r="D803" s="284" t="s">
        <v>3903</v>
      </c>
    </row>
    <row r="804" spans="1:4">
      <c r="A804" s="284" t="s">
        <v>3904</v>
      </c>
      <c r="B804" s="284" t="s">
        <v>3905</v>
      </c>
      <c r="C804" s="284" t="s">
        <v>3758</v>
      </c>
      <c r="D804" s="284" t="s">
        <v>3906</v>
      </c>
    </row>
    <row r="805" spans="1:4">
      <c r="A805" s="284" t="s">
        <v>3907</v>
      </c>
      <c r="B805" s="284" t="s">
        <v>3908</v>
      </c>
      <c r="C805" s="284" t="s">
        <v>3758</v>
      </c>
      <c r="D805" s="284" t="s">
        <v>3909</v>
      </c>
    </row>
    <row r="806" spans="1:4">
      <c r="A806" s="284" t="s">
        <v>3910</v>
      </c>
      <c r="B806" s="284" t="s">
        <v>3911</v>
      </c>
      <c r="C806" s="284" t="s">
        <v>3758</v>
      </c>
      <c r="D806" s="284" t="s">
        <v>3912</v>
      </c>
    </row>
    <row r="807" spans="1:4">
      <c r="A807" s="284" t="s">
        <v>3913</v>
      </c>
      <c r="B807" s="284" t="s">
        <v>3914</v>
      </c>
      <c r="C807" s="284" t="s">
        <v>3758</v>
      </c>
      <c r="D807" s="284" t="s">
        <v>3915</v>
      </c>
    </row>
    <row r="808" spans="1:4">
      <c r="A808" s="284" t="s">
        <v>3916</v>
      </c>
      <c r="B808" s="284" t="s">
        <v>3917</v>
      </c>
      <c r="C808" s="284" t="s">
        <v>3758</v>
      </c>
      <c r="D808" s="284" t="s">
        <v>3918</v>
      </c>
    </row>
    <row r="809" spans="1:4">
      <c r="A809" s="284" t="s">
        <v>3919</v>
      </c>
      <c r="B809" s="284" t="s">
        <v>3920</v>
      </c>
      <c r="C809" s="284" t="s">
        <v>3758</v>
      </c>
      <c r="D809" s="284" t="s">
        <v>3921</v>
      </c>
    </row>
    <row r="810" spans="1:4">
      <c r="A810" s="284" t="s">
        <v>3922</v>
      </c>
      <c r="B810" s="284" t="s">
        <v>3923</v>
      </c>
      <c r="C810" s="284" t="s">
        <v>3758</v>
      </c>
      <c r="D810" s="284"/>
    </row>
    <row r="811" spans="1:4">
      <c r="A811" s="284" t="s">
        <v>3924</v>
      </c>
      <c r="B811" s="284" t="s">
        <v>3925</v>
      </c>
      <c r="C811" s="284" t="s">
        <v>3758</v>
      </c>
      <c r="D811" s="284"/>
    </row>
    <row r="812" spans="1:4">
      <c r="A812" s="284" t="s">
        <v>3926</v>
      </c>
      <c r="B812" s="284" t="s">
        <v>3927</v>
      </c>
      <c r="C812" s="284" t="s">
        <v>3758</v>
      </c>
      <c r="D812" s="284"/>
    </row>
    <row r="813" spans="1:4">
      <c r="A813" s="284" t="s">
        <v>3928</v>
      </c>
      <c r="B813" s="284" t="s">
        <v>3929</v>
      </c>
      <c r="C813" s="284" t="s">
        <v>3758</v>
      </c>
      <c r="D813" s="284"/>
    </row>
    <row r="814" spans="1:4">
      <c r="A814" s="280" t="s">
        <v>3930</v>
      </c>
      <c r="B814" s="280" t="s">
        <v>3931</v>
      </c>
      <c r="C814" s="280" t="s">
        <v>3758</v>
      </c>
      <c r="D814" s="280" t="s">
        <v>3932</v>
      </c>
    </row>
    <row r="815" spans="1:4">
      <c r="A815" s="280" t="s">
        <v>3933</v>
      </c>
      <c r="B815" s="280" t="s">
        <v>3934</v>
      </c>
      <c r="C815" s="280" t="s">
        <v>3758</v>
      </c>
      <c r="D815" s="280" t="s">
        <v>3935</v>
      </c>
    </row>
    <row r="816" spans="1:4">
      <c r="A816" s="280" t="s">
        <v>3936</v>
      </c>
      <c r="B816" s="280" t="s">
        <v>3937</v>
      </c>
      <c r="C816" s="280" t="s">
        <v>3758</v>
      </c>
      <c r="D816" s="280"/>
    </row>
    <row r="817" spans="1:4">
      <c r="A817" s="280" t="s">
        <v>3938</v>
      </c>
      <c r="B817" s="280" t="s">
        <v>3939</v>
      </c>
      <c r="C817" s="280" t="s">
        <v>3758</v>
      </c>
      <c r="D817" s="280" t="s">
        <v>3940</v>
      </c>
    </row>
    <row r="818" spans="1:4">
      <c r="A818" s="280" t="s">
        <v>3941</v>
      </c>
      <c r="B818" s="280" t="s">
        <v>3942</v>
      </c>
      <c r="C818" s="280" t="s">
        <v>3758</v>
      </c>
      <c r="D818" s="280" t="s">
        <v>3943</v>
      </c>
    </row>
    <row r="819" spans="1:4">
      <c r="A819" s="280" t="s">
        <v>3944</v>
      </c>
      <c r="B819" s="280" t="s">
        <v>3945</v>
      </c>
      <c r="C819" s="280" t="s">
        <v>3758</v>
      </c>
      <c r="D819" s="280" t="s">
        <v>3946</v>
      </c>
    </row>
    <row r="820" spans="1:4">
      <c r="A820" s="280" t="s">
        <v>3947</v>
      </c>
      <c r="B820" s="280" t="s">
        <v>3948</v>
      </c>
      <c r="C820" s="280" t="s">
        <v>3758</v>
      </c>
      <c r="D820" s="280" t="s">
        <v>3949</v>
      </c>
    </row>
    <row r="821" spans="1:4">
      <c r="A821" s="280" t="s">
        <v>3950</v>
      </c>
      <c r="B821" s="280" t="s">
        <v>3951</v>
      </c>
      <c r="C821" s="280" t="s">
        <v>3758</v>
      </c>
      <c r="D821" s="280" t="s">
        <v>3952</v>
      </c>
    </row>
    <row r="822" spans="1:4">
      <c r="A822" s="280" t="s">
        <v>3953</v>
      </c>
      <c r="B822" s="280" t="s">
        <v>3954</v>
      </c>
      <c r="C822" s="280" t="s">
        <v>3758</v>
      </c>
      <c r="D822" s="280" t="s">
        <v>3955</v>
      </c>
    </row>
    <row r="823" spans="1:4">
      <c r="A823" s="280" t="s">
        <v>3956</v>
      </c>
      <c r="B823" s="280" t="s">
        <v>3957</v>
      </c>
      <c r="C823" s="280" t="s">
        <v>3758</v>
      </c>
      <c r="D823" s="280"/>
    </row>
    <row r="824" spans="1:4">
      <c r="A824" s="280" t="s">
        <v>3958</v>
      </c>
      <c r="B824" s="280" t="s">
        <v>3959</v>
      </c>
      <c r="C824" s="280" t="s">
        <v>3758</v>
      </c>
      <c r="D824" s="280"/>
    </row>
    <row r="825" spans="1:4">
      <c r="A825" s="280" t="s">
        <v>3960</v>
      </c>
      <c r="B825" s="280" t="s">
        <v>3961</v>
      </c>
      <c r="C825" s="280" t="s">
        <v>3758</v>
      </c>
      <c r="D825" s="280"/>
    </row>
    <row r="826" spans="1:4">
      <c r="A826" s="280" t="s">
        <v>3962</v>
      </c>
      <c r="B826" s="280" t="s">
        <v>3963</v>
      </c>
      <c r="C826" s="280" t="s">
        <v>3758</v>
      </c>
      <c r="D826" s="280" t="s">
        <v>3964</v>
      </c>
    </row>
    <row r="827" spans="1:4">
      <c r="A827" s="280" t="s">
        <v>3965</v>
      </c>
      <c r="B827" s="280" t="s">
        <v>3966</v>
      </c>
      <c r="C827" s="280" t="s">
        <v>3758</v>
      </c>
      <c r="D827" s="280" t="s">
        <v>3967</v>
      </c>
    </row>
    <row r="828" spans="1:4">
      <c r="A828" s="280" t="s">
        <v>3968</v>
      </c>
      <c r="B828" s="280" t="s">
        <v>3969</v>
      </c>
      <c r="C828" s="280" t="s">
        <v>3758</v>
      </c>
      <c r="D828" s="280" t="s">
        <v>3970</v>
      </c>
    </row>
    <row r="829" spans="1:4">
      <c r="A829" s="280" t="s">
        <v>3971</v>
      </c>
      <c r="B829" s="280" t="s">
        <v>3972</v>
      </c>
      <c r="C829" s="280" t="s">
        <v>3758</v>
      </c>
      <c r="D829" s="280" t="s">
        <v>3973</v>
      </c>
    </row>
    <row r="830" spans="1:4">
      <c r="A830" s="284" t="s">
        <v>3974</v>
      </c>
      <c r="B830" s="284" t="s">
        <v>3975</v>
      </c>
      <c r="C830" s="284" t="s">
        <v>3758</v>
      </c>
      <c r="D830" s="284"/>
    </row>
    <row r="831" spans="1:4">
      <c r="A831" s="284" t="s">
        <v>3976</v>
      </c>
      <c r="B831" s="284" t="s">
        <v>3977</v>
      </c>
      <c r="C831" s="284" t="s">
        <v>3758</v>
      </c>
      <c r="D831" s="284"/>
    </row>
    <row r="832" spans="1:4">
      <c r="A832" s="284" t="s">
        <v>3978</v>
      </c>
      <c r="B832" s="284" t="s">
        <v>3979</v>
      </c>
      <c r="C832" s="284" t="s">
        <v>3758</v>
      </c>
      <c r="D832" s="284"/>
    </row>
    <row r="833" spans="1:4">
      <c r="A833" s="284" t="s">
        <v>3980</v>
      </c>
      <c r="B833" s="284" t="s">
        <v>3981</v>
      </c>
      <c r="C833" s="284" t="s">
        <v>3758</v>
      </c>
      <c r="D833" s="284"/>
    </row>
    <row r="834" spans="1:4">
      <c r="A834" s="284" t="s">
        <v>3982</v>
      </c>
      <c r="B834" s="284" t="s">
        <v>3983</v>
      </c>
      <c r="C834" s="284" t="s">
        <v>3758</v>
      </c>
      <c r="D834" s="284"/>
    </row>
    <row r="835" spans="1:4">
      <c r="A835" s="284" t="s">
        <v>3984</v>
      </c>
      <c r="B835" s="284" t="s">
        <v>3985</v>
      </c>
      <c r="C835" s="284" t="s">
        <v>3758</v>
      </c>
      <c r="D835" s="284"/>
    </row>
    <row r="836" spans="1:4">
      <c r="A836" s="284" t="s">
        <v>3986</v>
      </c>
      <c r="B836" s="284" t="s">
        <v>3987</v>
      </c>
      <c r="C836" s="284" t="s">
        <v>3758</v>
      </c>
      <c r="D836" s="284" t="s">
        <v>3988</v>
      </c>
    </row>
    <row r="837" spans="1:4">
      <c r="A837" s="284" t="s">
        <v>3989</v>
      </c>
      <c r="B837" s="284" t="s">
        <v>3990</v>
      </c>
      <c r="C837" s="284" t="s">
        <v>3758</v>
      </c>
      <c r="D837" s="284" t="s">
        <v>3991</v>
      </c>
    </row>
    <row r="838" spans="1:4">
      <c r="A838" s="284" t="s">
        <v>3992</v>
      </c>
      <c r="B838" s="284" t="s">
        <v>3993</v>
      </c>
      <c r="C838" s="284" t="s">
        <v>3758</v>
      </c>
      <c r="D838" s="284" t="s">
        <v>3994</v>
      </c>
    </row>
    <row r="839" spans="1:4">
      <c r="A839" s="284" t="s">
        <v>3995</v>
      </c>
      <c r="B839" s="284" t="s">
        <v>3996</v>
      </c>
      <c r="C839" s="284" t="s">
        <v>3758</v>
      </c>
      <c r="D839" s="284" t="s">
        <v>3997</v>
      </c>
    </row>
    <row r="840" spans="1:4">
      <c r="A840" s="284" t="s">
        <v>3998</v>
      </c>
      <c r="B840" s="284" t="s">
        <v>3999</v>
      </c>
      <c r="C840" s="284" t="s">
        <v>3758</v>
      </c>
      <c r="D840" s="284" t="s">
        <v>4000</v>
      </c>
    </row>
    <row r="841" spans="1:4">
      <c r="A841" s="284" t="s">
        <v>4001</v>
      </c>
      <c r="B841" s="284" t="s">
        <v>4002</v>
      </c>
      <c r="C841" s="284" t="s">
        <v>3758</v>
      </c>
      <c r="D841" s="284" t="s">
        <v>4003</v>
      </c>
    </row>
    <row r="842" spans="1:4">
      <c r="A842" s="284" t="s">
        <v>4004</v>
      </c>
      <c r="B842" s="284" t="s">
        <v>4005</v>
      </c>
      <c r="C842" s="284" t="s">
        <v>3758</v>
      </c>
      <c r="D842" s="284" t="s">
        <v>4006</v>
      </c>
    </row>
    <row r="843" spans="1:4">
      <c r="A843" s="284" t="s">
        <v>4007</v>
      </c>
      <c r="B843" s="284" t="s">
        <v>4008</v>
      </c>
      <c r="C843" s="284" t="s">
        <v>3758</v>
      </c>
      <c r="D843" s="284" t="s">
        <v>4009</v>
      </c>
    </row>
    <row r="844" spans="1:4">
      <c r="A844" s="284" t="s">
        <v>4010</v>
      </c>
      <c r="B844" s="284" t="s">
        <v>4011</v>
      </c>
      <c r="C844" s="284" t="s">
        <v>3758</v>
      </c>
      <c r="D844" s="284" t="s">
        <v>4012</v>
      </c>
    </row>
    <row r="845" spans="1:4">
      <c r="A845" s="284" t="s">
        <v>4013</v>
      </c>
      <c r="B845" s="284" t="s">
        <v>4014</v>
      </c>
      <c r="C845" s="284" t="s">
        <v>3758</v>
      </c>
      <c r="D845" s="284" t="s">
        <v>4015</v>
      </c>
    </row>
    <row r="846" spans="1:4">
      <c r="A846" s="280" t="s">
        <v>4016</v>
      </c>
      <c r="B846" s="280" t="s">
        <v>4017</v>
      </c>
      <c r="C846" s="280" t="s">
        <v>3758</v>
      </c>
      <c r="D846" s="280" t="s">
        <v>4018</v>
      </c>
    </row>
    <row r="847" spans="1:4">
      <c r="A847" s="280" t="s">
        <v>4019</v>
      </c>
      <c r="B847" s="280" t="s">
        <v>4020</v>
      </c>
      <c r="C847" s="280" t="s">
        <v>3758</v>
      </c>
      <c r="D847" s="280" t="s">
        <v>4021</v>
      </c>
    </row>
    <row r="848" spans="1:4">
      <c r="A848" s="280" t="s">
        <v>4022</v>
      </c>
      <c r="B848" s="280" t="s">
        <v>4023</v>
      </c>
      <c r="C848" s="280" t="s">
        <v>3758</v>
      </c>
      <c r="D848" s="280" t="s">
        <v>4024</v>
      </c>
    </row>
    <row r="849" spans="1:4">
      <c r="A849" s="280" t="s">
        <v>4025</v>
      </c>
      <c r="B849" s="280" t="s">
        <v>4026</v>
      </c>
      <c r="C849" s="280" t="s">
        <v>3758</v>
      </c>
      <c r="D849" s="280" t="s">
        <v>4027</v>
      </c>
    </row>
    <row r="850" spans="1:4">
      <c r="A850" s="280" t="s">
        <v>4028</v>
      </c>
      <c r="B850" s="280" t="s">
        <v>4029</v>
      </c>
      <c r="C850" s="280" t="s">
        <v>3758</v>
      </c>
      <c r="D850" s="280" t="s">
        <v>4030</v>
      </c>
    </row>
    <row r="851" spans="1:4">
      <c r="A851" s="280" t="s">
        <v>4031</v>
      </c>
      <c r="B851" s="280" t="s">
        <v>4032</v>
      </c>
      <c r="C851" s="280" t="s">
        <v>3758</v>
      </c>
      <c r="D851" s="280" t="s">
        <v>4033</v>
      </c>
    </row>
    <row r="852" spans="1:4">
      <c r="A852" s="280" t="s">
        <v>4034</v>
      </c>
      <c r="B852" s="280" t="s">
        <v>4035</v>
      </c>
      <c r="C852" s="280" t="s">
        <v>3758</v>
      </c>
      <c r="D852" s="280" t="s">
        <v>4036</v>
      </c>
    </row>
    <row r="853" spans="1:4">
      <c r="A853" s="280" t="s">
        <v>4037</v>
      </c>
      <c r="B853" s="280" t="s">
        <v>4038</v>
      </c>
      <c r="C853" s="280" t="s">
        <v>3758</v>
      </c>
      <c r="D853" s="280" t="s">
        <v>4039</v>
      </c>
    </row>
    <row r="854" spans="1:4">
      <c r="A854" s="280" t="s">
        <v>4040</v>
      </c>
      <c r="B854" s="280" t="s">
        <v>4041</v>
      </c>
      <c r="C854" s="280" t="s">
        <v>3758</v>
      </c>
      <c r="D854" s="280" t="s">
        <v>4042</v>
      </c>
    </row>
    <row r="855" spans="1:4">
      <c r="A855" s="280" t="s">
        <v>4043</v>
      </c>
      <c r="B855" s="280" t="s">
        <v>4044</v>
      </c>
      <c r="C855" s="280" t="s">
        <v>3758</v>
      </c>
      <c r="D855" s="280" t="s">
        <v>4045</v>
      </c>
    </row>
    <row r="856" spans="1:4">
      <c r="A856" s="280" t="s">
        <v>4046</v>
      </c>
      <c r="B856" s="280" t="s">
        <v>4047</v>
      </c>
      <c r="C856" s="280" t="s">
        <v>3758</v>
      </c>
      <c r="D856" s="280" t="s">
        <v>4048</v>
      </c>
    </row>
    <row r="857" spans="1:4">
      <c r="A857" s="280" t="s">
        <v>4049</v>
      </c>
      <c r="B857" s="280" t="s">
        <v>4050</v>
      </c>
      <c r="C857" s="280" t="s">
        <v>3758</v>
      </c>
      <c r="D857" s="280" t="s">
        <v>4051</v>
      </c>
    </row>
    <row r="858" spans="1:4">
      <c r="A858" s="280" t="s">
        <v>4052</v>
      </c>
      <c r="B858" s="280" t="s">
        <v>4053</v>
      </c>
      <c r="C858" s="280" t="s">
        <v>3758</v>
      </c>
      <c r="D858" s="280" t="s">
        <v>4054</v>
      </c>
    </row>
    <row r="859" spans="1:4">
      <c r="A859" s="280" t="s">
        <v>4055</v>
      </c>
      <c r="B859" s="280" t="s">
        <v>4056</v>
      </c>
      <c r="C859" s="280" t="s">
        <v>3758</v>
      </c>
      <c r="D859" s="280" t="s">
        <v>4057</v>
      </c>
    </row>
    <row r="860" spans="1:4">
      <c r="A860" s="280" t="s">
        <v>4058</v>
      </c>
      <c r="B860" s="280" t="s">
        <v>4059</v>
      </c>
      <c r="C860" s="280" t="s">
        <v>3758</v>
      </c>
      <c r="D860" s="280" t="s">
        <v>4060</v>
      </c>
    </row>
    <row r="861" spans="1:4">
      <c r="A861" s="280" t="s">
        <v>4061</v>
      </c>
      <c r="B861" s="280" t="s">
        <v>4062</v>
      </c>
      <c r="C861" s="280" t="s">
        <v>3758</v>
      </c>
      <c r="D861" s="280" t="s">
        <v>4063</v>
      </c>
    </row>
    <row r="862" spans="1:4">
      <c r="A862" s="284" t="s">
        <v>4064</v>
      </c>
      <c r="B862" s="284" t="s">
        <v>4065</v>
      </c>
      <c r="C862" s="284" t="s">
        <v>3758</v>
      </c>
      <c r="D862" s="284" t="s">
        <v>4066</v>
      </c>
    </row>
    <row r="863" spans="1:4">
      <c r="A863" s="284" t="s">
        <v>4067</v>
      </c>
      <c r="B863" s="284" t="s">
        <v>4068</v>
      </c>
      <c r="C863" s="284" t="s">
        <v>3758</v>
      </c>
      <c r="D863" s="284"/>
    </row>
    <row r="864" spans="1:4">
      <c r="A864" s="284" t="s">
        <v>4069</v>
      </c>
      <c r="B864" s="284" t="s">
        <v>4070</v>
      </c>
      <c r="C864" s="284" t="s">
        <v>3758</v>
      </c>
      <c r="D864" s="284"/>
    </row>
    <row r="865" spans="1:4">
      <c r="A865" s="284" t="s">
        <v>4071</v>
      </c>
      <c r="B865" s="284" t="s">
        <v>4072</v>
      </c>
      <c r="C865" s="284" t="s">
        <v>3758</v>
      </c>
      <c r="D865" s="284"/>
    </row>
    <row r="866" spans="1:4">
      <c r="A866" s="284" t="s">
        <v>4073</v>
      </c>
      <c r="B866" s="284" t="s">
        <v>4074</v>
      </c>
      <c r="C866" s="284" t="s">
        <v>3758</v>
      </c>
      <c r="D866" s="284"/>
    </row>
    <row r="867" spans="1:4">
      <c r="A867" s="284" t="s">
        <v>4075</v>
      </c>
      <c r="B867" s="284" t="s">
        <v>4076</v>
      </c>
      <c r="C867" s="284" t="s">
        <v>3758</v>
      </c>
      <c r="D867" s="284"/>
    </row>
    <row r="868" spans="1:4">
      <c r="A868" s="284" t="s">
        <v>4077</v>
      </c>
      <c r="B868" s="284" t="s">
        <v>4078</v>
      </c>
      <c r="C868" s="284" t="s">
        <v>3758</v>
      </c>
      <c r="D868" s="284"/>
    </row>
    <row r="869" spans="1:4">
      <c r="A869" s="284" t="s">
        <v>4079</v>
      </c>
      <c r="B869" s="284" t="s">
        <v>4080</v>
      </c>
      <c r="C869" s="284" t="s">
        <v>3758</v>
      </c>
      <c r="D869" s="284"/>
    </row>
    <row r="870" spans="1:4">
      <c r="A870" s="284" t="s">
        <v>4081</v>
      </c>
      <c r="B870" s="284" t="s">
        <v>4082</v>
      </c>
      <c r="C870" s="284" t="s">
        <v>3758</v>
      </c>
      <c r="D870" s="284" t="s">
        <v>4083</v>
      </c>
    </row>
    <row r="871" spans="1:4">
      <c r="A871" s="284" t="s">
        <v>4084</v>
      </c>
      <c r="B871" s="284" t="s">
        <v>4085</v>
      </c>
      <c r="C871" s="284" t="s">
        <v>3758</v>
      </c>
      <c r="D871" s="284" t="s">
        <v>4086</v>
      </c>
    </row>
    <row r="872" spans="1:4">
      <c r="A872" s="284" t="s">
        <v>4087</v>
      </c>
      <c r="B872" s="284" t="s">
        <v>4088</v>
      </c>
      <c r="C872" s="284" t="s">
        <v>3758</v>
      </c>
      <c r="D872" s="284" t="s">
        <v>4089</v>
      </c>
    </row>
    <row r="873" spans="1:4">
      <c r="A873" s="284" t="s">
        <v>4090</v>
      </c>
      <c r="B873" s="284" t="s">
        <v>4091</v>
      </c>
      <c r="C873" s="284" t="s">
        <v>3758</v>
      </c>
      <c r="D873" s="284" t="s">
        <v>4092</v>
      </c>
    </row>
    <row r="874" spans="1:4">
      <c r="A874" s="284" t="s">
        <v>4093</v>
      </c>
      <c r="B874" s="284" t="s">
        <v>4094</v>
      </c>
      <c r="C874" s="284" t="s">
        <v>3758</v>
      </c>
      <c r="D874" s="284" t="s">
        <v>4095</v>
      </c>
    </row>
    <row r="875" spans="1:4">
      <c r="A875" s="284" t="s">
        <v>4096</v>
      </c>
      <c r="B875" s="284" t="s">
        <v>4097</v>
      </c>
      <c r="C875" s="284" t="s">
        <v>3758</v>
      </c>
      <c r="D875" s="284" t="s">
        <v>4098</v>
      </c>
    </row>
    <row r="876" spans="1:4">
      <c r="A876" s="284" t="s">
        <v>4099</v>
      </c>
      <c r="B876" s="284" t="s">
        <v>4100</v>
      </c>
      <c r="C876" s="284" t="s">
        <v>3758</v>
      </c>
      <c r="D876" s="284"/>
    </row>
    <row r="877" spans="1:4">
      <c r="A877" s="284" t="s">
        <v>4101</v>
      </c>
      <c r="B877" s="284" t="s">
        <v>4102</v>
      </c>
      <c r="C877" s="284" t="s">
        <v>3758</v>
      </c>
      <c r="D877" s="284"/>
    </row>
    <row r="878" spans="1:4">
      <c r="A878" s="280" t="s">
        <v>4103</v>
      </c>
      <c r="B878" s="280" t="s">
        <v>4104</v>
      </c>
      <c r="C878" s="280" t="s">
        <v>3758</v>
      </c>
      <c r="D878" s="280"/>
    </row>
    <row r="879" spans="1:4">
      <c r="A879" s="280" t="s">
        <v>4105</v>
      </c>
      <c r="B879" s="280" t="s">
        <v>4106</v>
      </c>
      <c r="C879" s="280" t="s">
        <v>3758</v>
      </c>
      <c r="D879" s="280" t="s">
        <v>4107</v>
      </c>
    </row>
    <row r="880" spans="1:4">
      <c r="A880" s="280" t="s">
        <v>4108</v>
      </c>
      <c r="B880" s="280" t="s">
        <v>4109</v>
      </c>
      <c r="C880" s="280" t="s">
        <v>3758</v>
      </c>
      <c r="D880" s="280"/>
    </row>
    <row r="881" spans="1:4">
      <c r="A881" s="280" t="s">
        <v>4110</v>
      </c>
      <c r="B881" s="280" t="s">
        <v>4111</v>
      </c>
      <c r="C881" s="280" t="s">
        <v>3758</v>
      </c>
      <c r="D881" s="280" t="s">
        <v>4112</v>
      </c>
    </row>
    <row r="882" spans="1:4">
      <c r="A882" s="280" t="s">
        <v>4113</v>
      </c>
      <c r="B882" s="280" t="s">
        <v>4114</v>
      </c>
      <c r="C882" s="280" t="s">
        <v>3758</v>
      </c>
      <c r="D882" s="280" t="s">
        <v>4115</v>
      </c>
    </row>
    <row r="883" spans="1:4">
      <c r="A883" s="280" t="s">
        <v>4116</v>
      </c>
      <c r="B883" s="280" t="s">
        <v>4117</v>
      </c>
      <c r="C883" s="280" t="s">
        <v>3758</v>
      </c>
      <c r="D883" s="280" t="s">
        <v>4118</v>
      </c>
    </row>
    <row r="884" spans="1:4">
      <c r="A884" s="280" t="s">
        <v>4119</v>
      </c>
      <c r="B884" s="280" t="s">
        <v>4120</v>
      </c>
      <c r="C884" s="280" t="s">
        <v>3758</v>
      </c>
      <c r="D884" s="280" t="s">
        <v>4121</v>
      </c>
    </row>
    <row r="885" spans="1:4">
      <c r="A885" s="280" t="s">
        <v>4122</v>
      </c>
      <c r="B885" s="280" t="s">
        <v>4123</v>
      </c>
      <c r="C885" s="280" t="s">
        <v>3758</v>
      </c>
      <c r="D885" s="280" t="s">
        <v>4124</v>
      </c>
    </row>
    <row r="886" spans="1:4">
      <c r="A886" s="280" t="s">
        <v>4125</v>
      </c>
      <c r="B886" s="280" t="s">
        <v>4126</v>
      </c>
      <c r="C886" s="280" t="s">
        <v>3758</v>
      </c>
      <c r="D886" s="280" t="s">
        <v>4127</v>
      </c>
    </row>
    <row r="887" spans="1:4">
      <c r="A887" s="280" t="s">
        <v>4128</v>
      </c>
      <c r="B887" s="280" t="s">
        <v>4129</v>
      </c>
      <c r="C887" s="280" t="s">
        <v>3758</v>
      </c>
      <c r="D887" s="280" t="s">
        <v>4130</v>
      </c>
    </row>
    <row r="888" spans="1:4">
      <c r="A888" s="280" t="s">
        <v>4131</v>
      </c>
      <c r="B888" s="280" t="s">
        <v>4132</v>
      </c>
      <c r="C888" s="280" t="s">
        <v>3758</v>
      </c>
      <c r="D888" s="280" t="s">
        <v>4133</v>
      </c>
    </row>
    <row r="889" spans="1:4">
      <c r="A889" s="280" t="s">
        <v>4134</v>
      </c>
      <c r="B889" s="280" t="s">
        <v>4135</v>
      </c>
      <c r="C889" s="280" t="s">
        <v>3758</v>
      </c>
      <c r="D889" s="280" t="s">
        <v>4136</v>
      </c>
    </row>
    <row r="890" spans="1:4">
      <c r="A890" s="280" t="s">
        <v>4137</v>
      </c>
      <c r="B890" s="280" t="s">
        <v>4138</v>
      </c>
      <c r="C890" s="280" t="s">
        <v>3758</v>
      </c>
      <c r="D890" s="280" t="s">
        <v>4139</v>
      </c>
    </row>
    <row r="891" spans="1:4">
      <c r="A891" s="280" t="s">
        <v>4140</v>
      </c>
      <c r="B891" s="280" t="s">
        <v>4141</v>
      </c>
      <c r="C891" s="280" t="s">
        <v>3758</v>
      </c>
      <c r="D891" s="280" t="s">
        <v>4142</v>
      </c>
    </row>
    <row r="892" spans="1:4">
      <c r="A892" s="280" t="s">
        <v>4143</v>
      </c>
      <c r="B892" s="280" t="s">
        <v>4144</v>
      </c>
      <c r="C892" s="280" t="s">
        <v>3758</v>
      </c>
      <c r="D892" s="280" t="s">
        <v>4145</v>
      </c>
    </row>
    <row r="893" spans="1:4">
      <c r="A893" s="280" t="s">
        <v>4146</v>
      </c>
      <c r="B893" s="280" t="s">
        <v>4147</v>
      </c>
      <c r="C893" s="280" t="s">
        <v>3758</v>
      </c>
      <c r="D893" s="280" t="s">
        <v>4148</v>
      </c>
    </row>
    <row r="894" spans="1:4">
      <c r="A894" s="284" t="s">
        <v>4149</v>
      </c>
      <c r="B894" s="284" t="s">
        <v>4150</v>
      </c>
      <c r="C894" s="284" t="s">
        <v>3758</v>
      </c>
      <c r="D894" s="284" t="s">
        <v>4151</v>
      </c>
    </row>
    <row r="895" spans="1:4">
      <c r="A895" s="284" t="s">
        <v>4152</v>
      </c>
      <c r="B895" s="284" t="s">
        <v>4153</v>
      </c>
      <c r="C895" s="284" t="s">
        <v>3758</v>
      </c>
      <c r="D895" s="284" t="s">
        <v>4154</v>
      </c>
    </row>
    <row r="896" spans="1:4">
      <c r="A896" s="284" t="s">
        <v>4155</v>
      </c>
      <c r="B896" s="284" t="s">
        <v>4156</v>
      </c>
      <c r="C896" s="284" t="s">
        <v>3758</v>
      </c>
      <c r="D896" s="284" t="s">
        <v>4157</v>
      </c>
    </row>
    <row r="897" spans="1:4">
      <c r="A897" s="284" t="s">
        <v>4158</v>
      </c>
      <c r="B897" s="284" t="s">
        <v>4159</v>
      </c>
      <c r="C897" s="284" t="s">
        <v>3758</v>
      </c>
      <c r="D897" s="284"/>
    </row>
    <row r="898" spans="1:4">
      <c r="A898" s="284" t="s">
        <v>4160</v>
      </c>
      <c r="B898" s="284" t="s">
        <v>4161</v>
      </c>
      <c r="C898" s="284" t="s">
        <v>3758</v>
      </c>
      <c r="D898" s="284"/>
    </row>
    <row r="899" spans="1:4">
      <c r="A899" s="284" t="s">
        <v>4162</v>
      </c>
      <c r="B899" s="284" t="s">
        <v>4163</v>
      </c>
      <c r="C899" s="284" t="s">
        <v>3758</v>
      </c>
      <c r="D899" s="284"/>
    </row>
    <row r="900" spans="1:4">
      <c r="A900" s="284" t="s">
        <v>4164</v>
      </c>
      <c r="B900" s="284" t="s">
        <v>4165</v>
      </c>
      <c r="C900" s="284" t="s">
        <v>3758</v>
      </c>
      <c r="D900" s="284"/>
    </row>
    <row r="901" spans="1:4">
      <c r="A901" s="284" t="s">
        <v>4166</v>
      </c>
      <c r="B901" s="284" t="s">
        <v>4167</v>
      </c>
      <c r="C901" s="284" t="s">
        <v>3758</v>
      </c>
      <c r="D901" s="284"/>
    </row>
    <row r="902" spans="1:4">
      <c r="A902" s="284" t="s">
        <v>4168</v>
      </c>
      <c r="B902" s="284" t="s">
        <v>4169</v>
      </c>
      <c r="C902" s="284" t="s">
        <v>3758</v>
      </c>
      <c r="D902" s="284"/>
    </row>
    <row r="903" spans="1:4">
      <c r="A903" s="284" t="s">
        <v>4170</v>
      </c>
      <c r="B903" s="284" t="s">
        <v>4171</v>
      </c>
      <c r="C903" s="284" t="s">
        <v>3758</v>
      </c>
      <c r="D903" s="284"/>
    </row>
    <row r="904" spans="1:4">
      <c r="A904" s="284" t="s">
        <v>4172</v>
      </c>
      <c r="B904" s="284" t="s">
        <v>4173</v>
      </c>
      <c r="C904" s="284" t="s">
        <v>3758</v>
      </c>
      <c r="D904" s="284"/>
    </row>
    <row r="905" spans="1:4">
      <c r="A905" s="284" t="s">
        <v>4174</v>
      </c>
      <c r="B905" s="284" t="s">
        <v>4175</v>
      </c>
      <c r="C905" s="284" t="s">
        <v>3758</v>
      </c>
      <c r="D905" s="284"/>
    </row>
    <row r="906" spans="1:4">
      <c r="A906" s="284" t="s">
        <v>4176</v>
      </c>
      <c r="B906" s="284" t="s">
        <v>4177</v>
      </c>
      <c r="C906" s="284" t="s">
        <v>3758</v>
      </c>
      <c r="D906" s="284"/>
    </row>
    <row r="907" spans="1:4">
      <c r="A907" s="284" t="s">
        <v>4178</v>
      </c>
      <c r="B907" s="284" t="s">
        <v>4179</v>
      </c>
      <c r="C907" s="284" t="s">
        <v>3758</v>
      </c>
      <c r="D907" s="284"/>
    </row>
    <row r="908" spans="1:4">
      <c r="A908" s="284" t="s">
        <v>4180</v>
      </c>
      <c r="B908" s="284" t="s">
        <v>4181</v>
      </c>
      <c r="C908" s="284" t="s">
        <v>3758</v>
      </c>
      <c r="D908" s="284" t="s">
        <v>4182</v>
      </c>
    </row>
    <row r="909" spans="1:4">
      <c r="A909" s="284" t="s">
        <v>4183</v>
      </c>
      <c r="B909" s="284" t="s">
        <v>4184</v>
      </c>
      <c r="C909" s="284" t="s">
        <v>3758</v>
      </c>
      <c r="D909" s="284" t="s">
        <v>4185</v>
      </c>
    </row>
    <row r="910" spans="1:4">
      <c r="A910" t="s">
        <v>4186</v>
      </c>
      <c r="B910" t="s">
        <v>4187</v>
      </c>
      <c r="C910" t="s">
        <v>3758</v>
      </c>
    </row>
    <row r="911" spans="1:4">
      <c r="A911" t="s">
        <v>4188</v>
      </c>
      <c r="B911" t="s">
        <v>4189</v>
      </c>
      <c r="C911" t="s">
        <v>3758</v>
      </c>
    </row>
    <row r="912" spans="1:4">
      <c r="A912" t="s">
        <v>4190</v>
      </c>
      <c r="B912" t="s">
        <v>4191</v>
      </c>
      <c r="C912" t="s">
        <v>3758</v>
      </c>
    </row>
    <row r="913" spans="1:4">
      <c r="A913" t="s">
        <v>4192</v>
      </c>
      <c r="B913" t="s">
        <v>4193</v>
      </c>
      <c r="C913" t="s">
        <v>3758</v>
      </c>
    </row>
    <row r="914" spans="1:4">
      <c r="A914" t="s">
        <v>4194</v>
      </c>
      <c r="B914" t="s">
        <v>4195</v>
      </c>
      <c r="C914" t="s">
        <v>3758</v>
      </c>
    </row>
    <row r="915" spans="1:4">
      <c r="A915" t="s">
        <v>4196</v>
      </c>
      <c r="B915" t="s">
        <v>4197</v>
      </c>
      <c r="C915" t="s">
        <v>3758</v>
      </c>
    </row>
    <row r="916" spans="1:4">
      <c r="A916" t="s">
        <v>4198</v>
      </c>
      <c r="B916" t="s">
        <v>4199</v>
      </c>
      <c r="C916" t="s">
        <v>3758</v>
      </c>
      <c r="D916" t="s">
        <v>4200</v>
      </c>
    </row>
    <row r="917" spans="1:4">
      <c r="A917" t="s">
        <v>4201</v>
      </c>
      <c r="C917" t="s">
        <v>3758</v>
      </c>
      <c r="D917" t="s">
        <v>4202</v>
      </c>
    </row>
    <row r="918" spans="1:4">
      <c r="A918" t="s">
        <v>4203</v>
      </c>
      <c r="C918" t="s">
        <v>3758</v>
      </c>
      <c r="D918" t="s">
        <v>4204</v>
      </c>
    </row>
    <row r="919" spans="1:4">
      <c r="A919" t="s">
        <v>4205</v>
      </c>
      <c r="C919" t="s">
        <v>3758</v>
      </c>
      <c r="D919" t="s">
        <v>4206</v>
      </c>
    </row>
    <row r="920" spans="1:4">
      <c r="A920" t="s">
        <v>4207</v>
      </c>
      <c r="C920" t="s">
        <v>3758</v>
      </c>
      <c r="D920" t="s">
        <v>4208</v>
      </c>
    </row>
    <row r="921" spans="1:4">
      <c r="A921" t="s">
        <v>4209</v>
      </c>
      <c r="B921" t="s">
        <v>4210</v>
      </c>
      <c r="C921" t="s">
        <v>3758</v>
      </c>
      <c r="D921" t="s">
        <v>4200</v>
      </c>
    </row>
    <row r="922" spans="1:4">
      <c r="A922" t="s">
        <v>4211</v>
      </c>
      <c r="C922" t="s">
        <v>3758</v>
      </c>
      <c r="D922" t="s">
        <v>4202</v>
      </c>
    </row>
    <row r="923" spans="1:4">
      <c r="A923" t="s">
        <v>4212</v>
      </c>
      <c r="C923" t="s">
        <v>3758</v>
      </c>
      <c r="D923" t="s">
        <v>4204</v>
      </c>
    </row>
    <row r="924" spans="1:4">
      <c r="A924" t="s">
        <v>4213</v>
      </c>
      <c r="C924" t="s">
        <v>3758</v>
      </c>
      <c r="D924" t="s">
        <v>4206</v>
      </c>
    </row>
    <row r="925" spans="1:4">
      <c r="A925" t="s">
        <v>4214</v>
      </c>
      <c r="C925" t="s">
        <v>3758</v>
      </c>
      <c r="D925" t="s">
        <v>4208</v>
      </c>
    </row>
    <row r="926" spans="1:4">
      <c r="A926" t="s">
        <v>4215</v>
      </c>
      <c r="B926" t="s">
        <v>4216</v>
      </c>
      <c r="C926" t="s">
        <v>3758</v>
      </c>
      <c r="D926" t="s">
        <v>4200</v>
      </c>
    </row>
    <row r="927" spans="1:4">
      <c r="A927" t="s">
        <v>4217</v>
      </c>
      <c r="C927" t="s">
        <v>3758</v>
      </c>
      <c r="D927" t="s">
        <v>4202</v>
      </c>
    </row>
    <row r="928" spans="1:4">
      <c r="A928" t="s">
        <v>4218</v>
      </c>
      <c r="C928" t="s">
        <v>3758</v>
      </c>
      <c r="D928" t="s">
        <v>4204</v>
      </c>
    </row>
    <row r="929" spans="1:4">
      <c r="A929" t="s">
        <v>4219</v>
      </c>
      <c r="C929" t="s">
        <v>3758</v>
      </c>
      <c r="D929" t="s">
        <v>4206</v>
      </c>
    </row>
    <row r="930" spans="1:4">
      <c r="A930" t="s">
        <v>4220</v>
      </c>
      <c r="C930" t="s">
        <v>3758</v>
      </c>
      <c r="D930" t="s">
        <v>4208</v>
      </c>
    </row>
    <row r="931" spans="1:4">
      <c r="A931" t="s">
        <v>4221</v>
      </c>
      <c r="B931" t="s">
        <v>4222</v>
      </c>
      <c r="C931" t="s">
        <v>3758</v>
      </c>
      <c r="D931" t="s">
        <v>4200</v>
      </c>
    </row>
    <row r="932" spans="1:4">
      <c r="A932" t="s">
        <v>4223</v>
      </c>
      <c r="C932" t="s">
        <v>3758</v>
      </c>
      <c r="D932" t="s">
        <v>4202</v>
      </c>
    </row>
    <row r="933" spans="1:4">
      <c r="A933" t="s">
        <v>4224</v>
      </c>
      <c r="C933" t="s">
        <v>3758</v>
      </c>
      <c r="D933" t="s">
        <v>4204</v>
      </c>
    </row>
    <row r="934" spans="1:4">
      <c r="A934" t="s">
        <v>4225</v>
      </c>
      <c r="C934" t="s">
        <v>3758</v>
      </c>
      <c r="D934" t="s">
        <v>4206</v>
      </c>
    </row>
    <row r="935" spans="1:4">
      <c r="A935" t="s">
        <v>4226</v>
      </c>
      <c r="C935" t="s">
        <v>3758</v>
      </c>
      <c r="D935" t="s">
        <v>4208</v>
      </c>
    </row>
    <row r="936" spans="1:4">
      <c r="A936" t="s">
        <v>4227</v>
      </c>
      <c r="C936" t="s">
        <v>3758</v>
      </c>
      <c r="D936" t="s">
        <v>4200</v>
      </c>
    </row>
    <row r="937" spans="1:4">
      <c r="A937" t="s">
        <v>4228</v>
      </c>
      <c r="C937" t="s">
        <v>3758</v>
      </c>
      <c r="D937" t="s">
        <v>4200</v>
      </c>
    </row>
    <row r="938" spans="1:4">
      <c r="A938" t="s">
        <v>4229</v>
      </c>
      <c r="C938" t="s">
        <v>3758</v>
      </c>
      <c r="D938" t="s">
        <v>4230</v>
      </c>
    </row>
    <row r="939" spans="1:4">
      <c r="A939" t="s">
        <v>4231</v>
      </c>
      <c r="C939" t="s">
        <v>3758</v>
      </c>
      <c r="D939" t="s">
        <v>4232</v>
      </c>
    </row>
    <row r="940" spans="1:4">
      <c r="A940" t="s">
        <v>4233</v>
      </c>
      <c r="C940" t="s">
        <v>3758</v>
      </c>
      <c r="D940" t="s">
        <v>4234</v>
      </c>
    </row>
    <row r="941" spans="1:4">
      <c r="A941" t="s">
        <v>4235</v>
      </c>
      <c r="C941" t="s">
        <v>3758</v>
      </c>
      <c r="D941" t="s">
        <v>4236</v>
      </c>
    </row>
    <row r="942" spans="1:4">
      <c r="A942" t="s">
        <v>4237</v>
      </c>
      <c r="C942" t="s">
        <v>3758</v>
      </c>
      <c r="D942" t="s">
        <v>4238</v>
      </c>
    </row>
    <row r="943" spans="1:4">
      <c r="A943" t="s">
        <v>4239</v>
      </c>
      <c r="C943" t="s">
        <v>3758</v>
      </c>
      <c r="D943" t="s">
        <v>4240</v>
      </c>
    </row>
    <row r="944" spans="1:4">
      <c r="A944" t="s">
        <v>4241</v>
      </c>
      <c r="C944" t="s">
        <v>3758</v>
      </c>
      <c r="D944" t="s">
        <v>4242</v>
      </c>
    </row>
    <row r="945" spans="1:4">
      <c r="A945" t="s">
        <v>4243</v>
      </c>
      <c r="C945" t="s">
        <v>3758</v>
      </c>
      <c r="D945" t="s">
        <v>4236</v>
      </c>
    </row>
    <row r="946" spans="1:4">
      <c r="A946" t="s">
        <v>4244</v>
      </c>
      <c r="C946" t="s">
        <v>3758</v>
      </c>
      <c r="D946" t="s">
        <v>4238</v>
      </c>
    </row>
    <row r="947" spans="1:4">
      <c r="A947" t="s">
        <v>4245</v>
      </c>
      <c r="C947" t="s">
        <v>3758</v>
      </c>
      <c r="D947" t="s">
        <v>4240</v>
      </c>
    </row>
    <row r="948" spans="1:4">
      <c r="A948" t="s">
        <v>4246</v>
      </c>
      <c r="C948" t="s">
        <v>3758</v>
      </c>
      <c r="D948" t="s">
        <v>4247</v>
      </c>
    </row>
    <row r="949" spans="1:4">
      <c r="A949" t="s">
        <v>4248</v>
      </c>
      <c r="C949" t="s">
        <v>3758</v>
      </c>
      <c r="D949" t="s">
        <v>4249</v>
      </c>
    </row>
    <row r="950" spans="1:4">
      <c r="A950" t="s">
        <v>4250</v>
      </c>
      <c r="C950" t="s">
        <v>3758</v>
      </c>
      <c r="D950" t="s">
        <v>4251</v>
      </c>
    </row>
    <row r="951" spans="1:4">
      <c r="A951" t="s">
        <v>4252</v>
      </c>
      <c r="C951" t="s">
        <v>3758</v>
      </c>
      <c r="D951" t="s">
        <v>4253</v>
      </c>
    </row>
    <row r="952" spans="1:4">
      <c r="A952" t="s">
        <v>4254</v>
      </c>
      <c r="C952" t="s">
        <v>3758</v>
      </c>
      <c r="D952" t="s">
        <v>4255</v>
      </c>
    </row>
    <row r="953" spans="1:4">
      <c r="A953" t="s">
        <v>4256</v>
      </c>
      <c r="C953" t="s">
        <v>3758</v>
      </c>
      <c r="D953" t="s">
        <v>4257</v>
      </c>
    </row>
    <row r="954" spans="1:4">
      <c r="A954" t="s">
        <v>4258</v>
      </c>
      <c r="C954" t="s">
        <v>3758</v>
      </c>
      <c r="D954" t="s">
        <v>4259</v>
      </c>
    </row>
    <row r="955" spans="1:4">
      <c r="A955" t="s">
        <v>4260</v>
      </c>
      <c r="C955" t="s">
        <v>3758</v>
      </c>
      <c r="D955" t="s">
        <v>4261</v>
      </c>
    </row>
    <row r="956" spans="1:4">
      <c r="A956" t="s">
        <v>4262</v>
      </c>
      <c r="C956" t="s">
        <v>3758</v>
      </c>
      <c r="D956" t="s">
        <v>4263</v>
      </c>
    </row>
    <row r="957" spans="1:4">
      <c r="A957" t="s">
        <v>4264</v>
      </c>
      <c r="C957" t="s">
        <v>3758</v>
      </c>
      <c r="D957" t="s">
        <v>4265</v>
      </c>
    </row>
    <row r="958" spans="1:4">
      <c r="A958" t="s">
        <v>4266</v>
      </c>
      <c r="C958" t="s">
        <v>3758</v>
      </c>
      <c r="D958" t="s">
        <v>4267</v>
      </c>
    </row>
    <row r="959" spans="1:4">
      <c r="A959" t="s">
        <v>4268</v>
      </c>
      <c r="C959" t="s">
        <v>3758</v>
      </c>
      <c r="D959" t="s">
        <v>4269</v>
      </c>
    </row>
    <row r="960" spans="1:4">
      <c r="A960" t="s">
        <v>4270</v>
      </c>
      <c r="C960" t="s">
        <v>3758</v>
      </c>
      <c r="D960" t="s">
        <v>4271</v>
      </c>
    </row>
    <row r="961" spans="1:4">
      <c r="A961" t="s">
        <v>4272</v>
      </c>
      <c r="C961" t="s">
        <v>3758</v>
      </c>
      <c r="D961" t="s">
        <v>4273</v>
      </c>
    </row>
    <row r="962" spans="1:4">
      <c r="A962" t="s">
        <v>4274</v>
      </c>
      <c r="C962" t="s">
        <v>3758</v>
      </c>
      <c r="D962" t="s">
        <v>4275</v>
      </c>
    </row>
    <row r="963" spans="1:4">
      <c r="A963" t="s">
        <v>4276</v>
      </c>
      <c r="B963" t="s">
        <v>4277</v>
      </c>
      <c r="C963" t="s">
        <v>3758</v>
      </c>
      <c r="D963" t="s">
        <v>4278</v>
      </c>
    </row>
    <row r="964" spans="1:4">
      <c r="A964" t="s">
        <v>4279</v>
      </c>
      <c r="B964" t="s">
        <v>4280</v>
      </c>
      <c r="C964" t="s">
        <v>3758</v>
      </c>
      <c r="D964" t="s">
        <v>4281</v>
      </c>
    </row>
    <row r="965" spans="1:4">
      <c r="A965" t="s">
        <v>4282</v>
      </c>
      <c r="B965" t="s">
        <v>4283</v>
      </c>
      <c r="C965" t="s">
        <v>3758</v>
      </c>
      <c r="D965" t="s">
        <v>4284</v>
      </c>
    </row>
    <row r="966" spans="1:4">
      <c r="A966" t="s">
        <v>4285</v>
      </c>
      <c r="B966" t="s">
        <v>4286</v>
      </c>
      <c r="C966" t="s">
        <v>3758</v>
      </c>
      <c r="D966" t="s">
        <v>4287</v>
      </c>
    </row>
    <row r="967" spans="1:4">
      <c r="A967" t="s">
        <v>4288</v>
      </c>
      <c r="B967" t="s">
        <v>4289</v>
      </c>
      <c r="C967" t="s">
        <v>3758</v>
      </c>
      <c r="D967" t="s">
        <v>4290</v>
      </c>
    </row>
    <row r="968" spans="1:4">
      <c r="A968" t="s">
        <v>4291</v>
      </c>
      <c r="B968" t="s">
        <v>4292</v>
      </c>
      <c r="C968" t="s">
        <v>3758</v>
      </c>
      <c r="D968" t="s">
        <v>4293</v>
      </c>
    </row>
    <row r="969" spans="1:4">
      <c r="A969" t="s">
        <v>4294</v>
      </c>
      <c r="B969" t="s">
        <v>4295</v>
      </c>
      <c r="C969" t="s">
        <v>3758</v>
      </c>
      <c r="D969" t="s">
        <v>4296</v>
      </c>
    </row>
    <row r="970" spans="1:4">
      <c r="A970" t="s">
        <v>4297</v>
      </c>
      <c r="B970" t="s">
        <v>4298</v>
      </c>
      <c r="C970" t="s">
        <v>3758</v>
      </c>
      <c r="D970" t="s">
        <v>4299</v>
      </c>
    </row>
    <row r="971" spans="1:4">
      <c r="A971" t="s">
        <v>4300</v>
      </c>
      <c r="B971" t="s">
        <v>4301</v>
      </c>
      <c r="C971" t="s">
        <v>3758</v>
      </c>
      <c r="D971" t="s">
        <v>4302</v>
      </c>
    </row>
    <row r="972" spans="1:4">
      <c r="A972" t="s">
        <v>4303</v>
      </c>
      <c r="C972" t="s">
        <v>3758</v>
      </c>
      <c r="D972" t="s">
        <v>4304</v>
      </c>
    </row>
    <row r="973" spans="1:4">
      <c r="A973" t="s">
        <v>4305</v>
      </c>
      <c r="C973" t="s">
        <v>3758</v>
      </c>
      <c r="D973" t="s">
        <v>4306</v>
      </c>
    </row>
    <row r="974" spans="1:4">
      <c r="A974" t="s">
        <v>4307</v>
      </c>
      <c r="C974" t="s">
        <v>3758</v>
      </c>
      <c r="D974" t="s">
        <v>4308</v>
      </c>
    </row>
    <row r="975" spans="1:4">
      <c r="A975" t="s">
        <v>4309</v>
      </c>
      <c r="C975" t="s">
        <v>3758</v>
      </c>
      <c r="D975" t="s">
        <v>4310</v>
      </c>
    </row>
    <row r="976" spans="1:4">
      <c r="A976" t="s">
        <v>4311</v>
      </c>
      <c r="C976" t="s">
        <v>3758</v>
      </c>
      <c r="D976" t="s">
        <v>4312</v>
      </c>
    </row>
    <row r="977" spans="1:4">
      <c r="A977" t="s">
        <v>4313</v>
      </c>
      <c r="C977" t="s">
        <v>3758</v>
      </c>
      <c r="D977" t="s">
        <v>4314</v>
      </c>
    </row>
    <row r="978" spans="1:4">
      <c r="A978" t="s">
        <v>4315</v>
      </c>
      <c r="C978" t="s">
        <v>3758</v>
      </c>
      <c r="D978" t="s">
        <v>4316</v>
      </c>
    </row>
    <row r="979" spans="1:4">
      <c r="A979" t="s">
        <v>4317</v>
      </c>
      <c r="B979" t="s">
        <v>4318</v>
      </c>
      <c r="C979" t="s">
        <v>3758</v>
      </c>
    </row>
    <row r="980" spans="1:4">
      <c r="A980" t="s">
        <v>4319</v>
      </c>
      <c r="B980" t="s">
        <v>4320</v>
      </c>
      <c r="C980" t="s">
        <v>3758</v>
      </c>
    </row>
    <row r="981" spans="1:4">
      <c r="A981" t="s">
        <v>4321</v>
      </c>
      <c r="B981" t="s">
        <v>4322</v>
      </c>
      <c r="C981" t="s">
        <v>3758</v>
      </c>
    </row>
    <row r="982" spans="1:4">
      <c r="A982" t="s">
        <v>4323</v>
      </c>
      <c r="B982" t="s">
        <v>4324</v>
      </c>
      <c r="C982" t="s">
        <v>3758</v>
      </c>
    </row>
    <row r="983" spans="1:4">
      <c r="A983" t="s">
        <v>4325</v>
      </c>
      <c r="B983" t="s">
        <v>4326</v>
      </c>
      <c r="C983" t="s">
        <v>3758</v>
      </c>
    </row>
    <row r="984" spans="1:4">
      <c r="A984" t="s">
        <v>4327</v>
      </c>
      <c r="B984" t="s">
        <v>4328</v>
      </c>
      <c r="C984" t="s">
        <v>3758</v>
      </c>
    </row>
    <row r="985" spans="1:4">
      <c r="A985" t="s">
        <v>4329</v>
      </c>
      <c r="B985" t="s">
        <v>4330</v>
      </c>
      <c r="C985" t="s">
        <v>3758</v>
      </c>
    </row>
    <row r="986" spans="1:4">
      <c r="A986" t="s">
        <v>4331</v>
      </c>
      <c r="B986" t="s">
        <v>4332</v>
      </c>
      <c r="C986" t="s">
        <v>3758</v>
      </c>
    </row>
    <row r="987" spans="1:4">
      <c r="A987" t="s">
        <v>4333</v>
      </c>
      <c r="B987" t="s">
        <v>4334</v>
      </c>
      <c r="C987" t="s">
        <v>3758</v>
      </c>
    </row>
    <row r="988" spans="1:4">
      <c r="A988" t="s">
        <v>4335</v>
      </c>
      <c r="B988" t="s">
        <v>4336</v>
      </c>
      <c r="C988" t="s">
        <v>3758</v>
      </c>
    </row>
    <row r="989" spans="1:4">
      <c r="A989" t="s">
        <v>4337</v>
      </c>
      <c r="B989" t="s">
        <v>4338</v>
      </c>
      <c r="C989" t="s">
        <v>3758</v>
      </c>
    </row>
    <row r="990" spans="1:4">
      <c r="A990" t="s">
        <v>4339</v>
      </c>
      <c r="B990" t="s">
        <v>4340</v>
      </c>
      <c r="C990" t="s">
        <v>3758</v>
      </c>
    </row>
    <row r="991" spans="1:4">
      <c r="A991" t="s">
        <v>4341</v>
      </c>
      <c r="B991" t="s">
        <v>4342</v>
      </c>
      <c r="C991" t="s">
        <v>3758</v>
      </c>
    </row>
    <row r="992" spans="1:4">
      <c r="A992" t="s">
        <v>4343</v>
      </c>
      <c r="B992" t="s">
        <v>4344</v>
      </c>
      <c r="C992" t="s">
        <v>3758</v>
      </c>
    </row>
    <row r="993" spans="1:4">
      <c r="A993" t="s">
        <v>4345</v>
      </c>
      <c r="B993" t="s">
        <v>4346</v>
      </c>
      <c r="C993" t="s">
        <v>3758</v>
      </c>
    </row>
    <row r="994" spans="1:4">
      <c r="A994" t="s">
        <v>4347</v>
      </c>
      <c r="B994" t="s">
        <v>4348</v>
      </c>
      <c r="C994" t="s">
        <v>3758</v>
      </c>
    </row>
    <row r="995" spans="1:4">
      <c r="A995" t="s">
        <v>4349</v>
      </c>
      <c r="B995" t="s">
        <v>4350</v>
      </c>
      <c r="C995" t="s">
        <v>3758</v>
      </c>
    </row>
    <row r="996" spans="1:4">
      <c r="A996" t="s">
        <v>4351</v>
      </c>
      <c r="B996" t="s">
        <v>4352</v>
      </c>
      <c r="C996" t="s">
        <v>3758</v>
      </c>
    </row>
    <row r="997" spans="1:4">
      <c r="A997" t="s">
        <v>4353</v>
      </c>
      <c r="B997" t="s">
        <v>4354</v>
      </c>
      <c r="C997" t="s">
        <v>3758</v>
      </c>
    </row>
    <row r="998" spans="1:4">
      <c r="A998" t="s">
        <v>4355</v>
      </c>
      <c r="B998" t="s">
        <v>4356</v>
      </c>
      <c r="C998" t="s">
        <v>3758</v>
      </c>
    </row>
    <row r="999" spans="1:4">
      <c r="A999" t="s">
        <v>4357</v>
      </c>
      <c r="B999" t="s">
        <v>4358</v>
      </c>
      <c r="C999" t="s">
        <v>3758</v>
      </c>
    </row>
    <row r="1000" spans="1:4">
      <c r="A1000" t="s">
        <v>4359</v>
      </c>
      <c r="B1000" t="s">
        <v>4360</v>
      </c>
      <c r="C1000" t="s">
        <v>3758</v>
      </c>
    </row>
    <row r="1001" spans="1:4">
      <c r="A1001" t="s">
        <v>4361</v>
      </c>
      <c r="B1001" t="s">
        <v>4362</v>
      </c>
      <c r="C1001" t="s">
        <v>3758</v>
      </c>
    </row>
    <row r="1002" spans="1:4">
      <c r="A1002" t="s">
        <v>4363</v>
      </c>
      <c r="B1002" t="s">
        <v>4364</v>
      </c>
      <c r="C1002" t="s">
        <v>3758</v>
      </c>
      <c r="D1002" t="s">
        <v>4365</v>
      </c>
    </row>
    <row r="1003" spans="1:4">
      <c r="A1003" t="s">
        <v>4366</v>
      </c>
      <c r="B1003" t="s">
        <v>4367</v>
      </c>
      <c r="C1003" t="s">
        <v>3758</v>
      </c>
      <c r="D1003" t="s">
        <v>4368</v>
      </c>
    </row>
    <row r="1004" spans="1:4">
      <c r="A1004" t="s">
        <v>4369</v>
      </c>
      <c r="B1004" t="s">
        <v>4370</v>
      </c>
      <c r="C1004" t="s">
        <v>3758</v>
      </c>
      <c r="D1004" t="s">
        <v>4371</v>
      </c>
    </row>
    <row r="1005" spans="1:4">
      <c r="A1005" t="s">
        <v>4372</v>
      </c>
      <c r="B1005" t="s">
        <v>4373</v>
      </c>
      <c r="C1005" t="s">
        <v>3758</v>
      </c>
      <c r="D1005" t="s">
        <v>4374</v>
      </c>
    </row>
    <row r="1006" spans="1:4">
      <c r="A1006" t="s">
        <v>4375</v>
      </c>
      <c r="B1006" t="s">
        <v>4376</v>
      </c>
      <c r="C1006" t="s">
        <v>3758</v>
      </c>
      <c r="D1006" t="s">
        <v>4377</v>
      </c>
    </row>
    <row r="1007" spans="1:4">
      <c r="A1007" t="s">
        <v>4378</v>
      </c>
      <c r="B1007" t="s">
        <v>4379</v>
      </c>
      <c r="C1007" t="s">
        <v>3758</v>
      </c>
      <c r="D1007" t="s">
        <v>4380</v>
      </c>
    </row>
    <row r="1008" spans="1:4">
      <c r="A1008" t="s">
        <v>4381</v>
      </c>
      <c r="B1008" t="s">
        <v>4382</v>
      </c>
      <c r="C1008" t="s">
        <v>3758</v>
      </c>
      <c r="D1008" t="s">
        <v>4383</v>
      </c>
    </row>
    <row r="1009" spans="1:4">
      <c r="A1009" t="s">
        <v>4384</v>
      </c>
      <c r="B1009" t="s">
        <v>4385</v>
      </c>
      <c r="C1009" t="s">
        <v>3758</v>
      </c>
      <c r="D1009" t="s">
        <v>4386</v>
      </c>
    </row>
    <row r="1010" spans="1:4">
      <c r="A1010" t="s">
        <v>4387</v>
      </c>
      <c r="B1010" t="s">
        <v>4388</v>
      </c>
      <c r="C1010" t="s">
        <v>3758</v>
      </c>
    </row>
    <row r="1011" spans="1:4">
      <c r="A1011" t="s">
        <v>4389</v>
      </c>
      <c r="B1011" t="s">
        <v>4390</v>
      </c>
      <c r="C1011" t="s">
        <v>3758</v>
      </c>
      <c r="D1011" t="s">
        <v>4391</v>
      </c>
    </row>
    <row r="1012" spans="1:4">
      <c r="A1012" t="s">
        <v>4392</v>
      </c>
      <c r="B1012" t="s">
        <v>4393</v>
      </c>
      <c r="C1012" t="s">
        <v>3758</v>
      </c>
      <c r="D1012" t="s">
        <v>4394</v>
      </c>
    </row>
    <row r="1013" spans="1:4">
      <c r="A1013" t="s">
        <v>4395</v>
      </c>
      <c r="B1013" t="s">
        <v>4396</v>
      </c>
      <c r="C1013" t="s">
        <v>3758</v>
      </c>
      <c r="D1013" t="s">
        <v>4397</v>
      </c>
    </row>
    <row r="1014" spans="1:4">
      <c r="A1014" t="s">
        <v>4398</v>
      </c>
      <c r="B1014" t="s">
        <v>4399</v>
      </c>
      <c r="C1014" t="s">
        <v>3758</v>
      </c>
      <c r="D1014" t="s">
        <v>4400</v>
      </c>
    </row>
    <row r="1015" spans="1:4">
      <c r="A1015" t="s">
        <v>4401</v>
      </c>
      <c r="B1015" t="s">
        <v>4402</v>
      </c>
      <c r="C1015" t="s">
        <v>3758</v>
      </c>
      <c r="D1015" t="s">
        <v>4403</v>
      </c>
    </row>
    <row r="1016" spans="1:4">
      <c r="A1016" t="s">
        <v>4404</v>
      </c>
      <c r="B1016" t="s">
        <v>4405</v>
      </c>
      <c r="C1016" t="s">
        <v>3758</v>
      </c>
      <c r="D1016" t="s">
        <v>4406</v>
      </c>
    </row>
    <row r="1017" spans="1:4">
      <c r="A1017" t="s">
        <v>4407</v>
      </c>
      <c r="B1017" t="s">
        <v>4408</v>
      </c>
      <c r="C1017" t="s">
        <v>3758</v>
      </c>
      <c r="D1017" t="s">
        <v>4409</v>
      </c>
    </row>
    <row r="1018" spans="1:4">
      <c r="A1018" t="s">
        <v>4410</v>
      </c>
      <c r="B1018" t="s">
        <v>4411</v>
      </c>
      <c r="C1018" t="s">
        <v>3758</v>
      </c>
      <c r="D1018" t="s">
        <v>4412</v>
      </c>
    </row>
    <row r="1019" spans="1:4">
      <c r="A1019" t="s">
        <v>8</v>
      </c>
      <c r="B1019" t="s">
        <v>4413</v>
      </c>
      <c r="C1019" t="s">
        <v>4414</v>
      </c>
      <c r="D1019" t="s">
        <v>4415</v>
      </c>
    </row>
    <row r="1020" spans="1:4">
      <c r="A1020" t="s">
        <v>375</v>
      </c>
      <c r="B1020" t="s">
        <v>4416</v>
      </c>
      <c r="C1020" t="s">
        <v>4414</v>
      </c>
      <c r="D1020" t="s">
        <v>4417</v>
      </c>
    </row>
    <row r="1021" spans="1:4">
      <c r="A1021" t="s">
        <v>377</v>
      </c>
      <c r="B1021" t="s">
        <v>4418</v>
      </c>
      <c r="C1021" t="s">
        <v>4414</v>
      </c>
      <c r="D1021" t="s">
        <v>4419</v>
      </c>
    </row>
    <row r="1022" spans="1:4">
      <c r="A1022" t="s">
        <v>378</v>
      </c>
      <c r="B1022" t="s">
        <v>4420</v>
      </c>
      <c r="C1022" t="s">
        <v>4414</v>
      </c>
      <c r="D1022" t="s">
        <v>4421</v>
      </c>
    </row>
    <row r="1023" spans="1:4">
      <c r="A1023" t="s">
        <v>379</v>
      </c>
      <c r="B1023" t="s">
        <v>4422</v>
      </c>
      <c r="C1023" t="s">
        <v>4414</v>
      </c>
      <c r="D1023" t="s">
        <v>4423</v>
      </c>
    </row>
    <row r="1024" spans="1:4">
      <c r="A1024" t="s">
        <v>4424</v>
      </c>
      <c r="B1024" t="s">
        <v>4425</v>
      </c>
      <c r="C1024" t="s">
        <v>4414</v>
      </c>
      <c r="D1024" t="s">
        <v>4426</v>
      </c>
    </row>
    <row r="1025" spans="1:4">
      <c r="A1025" t="s">
        <v>4427</v>
      </c>
      <c r="B1025" t="s">
        <v>4428</v>
      </c>
      <c r="C1025" t="s">
        <v>4414</v>
      </c>
      <c r="D1025" t="s">
        <v>4429</v>
      </c>
    </row>
    <row r="1026" spans="1:4">
      <c r="A1026" t="s">
        <v>4430</v>
      </c>
      <c r="B1026" t="s">
        <v>4431</v>
      </c>
      <c r="C1026" t="s">
        <v>4414</v>
      </c>
      <c r="D1026" t="s">
        <v>4432</v>
      </c>
    </row>
    <row r="1027" spans="1:4">
      <c r="A1027" t="s">
        <v>4433</v>
      </c>
      <c r="B1027" t="s">
        <v>4434</v>
      </c>
      <c r="C1027" t="s">
        <v>4414</v>
      </c>
    </row>
    <row r="1028" spans="1:4">
      <c r="A1028" t="s">
        <v>4435</v>
      </c>
      <c r="B1028" t="s">
        <v>4436</v>
      </c>
      <c r="C1028" t="s">
        <v>4414</v>
      </c>
    </row>
    <row r="1029" spans="1:4">
      <c r="A1029" t="s">
        <v>4437</v>
      </c>
      <c r="B1029" t="s">
        <v>4438</v>
      </c>
      <c r="C1029" t="s">
        <v>4414</v>
      </c>
      <c r="D1029" t="s">
        <v>4439</v>
      </c>
    </row>
    <row r="1030" spans="1:4">
      <c r="A1030" t="s">
        <v>4440</v>
      </c>
      <c r="B1030" t="s">
        <v>4441</v>
      </c>
      <c r="C1030" t="s">
        <v>4414</v>
      </c>
      <c r="D1030" t="s">
        <v>4442</v>
      </c>
    </row>
    <row r="1031" spans="1:4">
      <c r="A1031" t="s">
        <v>4443</v>
      </c>
      <c r="B1031" t="s">
        <v>4444</v>
      </c>
      <c r="C1031" t="s">
        <v>4414</v>
      </c>
      <c r="D1031" t="s">
        <v>4445</v>
      </c>
    </row>
    <row r="1032" spans="1:4">
      <c r="A1032" t="s">
        <v>4446</v>
      </c>
      <c r="B1032" t="s">
        <v>4447</v>
      </c>
      <c r="C1032" t="s">
        <v>4414</v>
      </c>
    </row>
    <row r="1033" spans="1:4">
      <c r="A1033" t="s">
        <v>4448</v>
      </c>
      <c r="B1033" t="s">
        <v>4449</v>
      </c>
      <c r="C1033" t="s">
        <v>4414</v>
      </c>
    </row>
    <row r="1034" spans="1:4">
      <c r="A1034" t="s">
        <v>4450</v>
      </c>
      <c r="B1034" t="s">
        <v>4451</v>
      </c>
      <c r="C1034" t="s">
        <v>4414</v>
      </c>
    </row>
    <row r="1035" spans="1:4">
      <c r="A1035" t="s">
        <v>4452</v>
      </c>
      <c r="B1035" t="s">
        <v>4453</v>
      </c>
      <c r="C1035" t="s">
        <v>4414</v>
      </c>
      <c r="D1035" t="s">
        <v>4454</v>
      </c>
    </row>
    <row r="1036" spans="1:4">
      <c r="A1036" t="s">
        <v>4455</v>
      </c>
      <c r="B1036" t="s">
        <v>4456</v>
      </c>
      <c r="C1036" t="s">
        <v>4414</v>
      </c>
      <c r="D1036" t="s">
        <v>4457</v>
      </c>
    </row>
    <row r="1037" spans="1:4">
      <c r="A1037" t="s">
        <v>4458</v>
      </c>
      <c r="B1037" t="s">
        <v>4459</v>
      </c>
      <c r="C1037" t="s">
        <v>4414</v>
      </c>
      <c r="D1037" t="s">
        <v>4460</v>
      </c>
    </row>
    <row r="1038" spans="1:4">
      <c r="A1038" t="s">
        <v>4461</v>
      </c>
      <c r="B1038" t="s">
        <v>4462</v>
      </c>
      <c r="C1038" t="s">
        <v>4414</v>
      </c>
      <c r="D1038" t="s">
        <v>4463</v>
      </c>
    </row>
    <row r="1039" spans="1:4">
      <c r="A1039" t="s">
        <v>4464</v>
      </c>
      <c r="B1039" t="s">
        <v>4465</v>
      </c>
      <c r="C1039" t="s">
        <v>4414</v>
      </c>
      <c r="D1039" t="s">
        <v>4466</v>
      </c>
    </row>
    <row r="1040" spans="1:4">
      <c r="A1040" t="s">
        <v>4467</v>
      </c>
      <c r="B1040" t="s">
        <v>4468</v>
      </c>
      <c r="C1040" t="s">
        <v>4414</v>
      </c>
      <c r="D1040" t="s">
        <v>4469</v>
      </c>
    </row>
    <row r="1041" spans="1:4">
      <c r="A1041" t="s">
        <v>4470</v>
      </c>
      <c r="B1041" t="s">
        <v>4471</v>
      </c>
      <c r="C1041" t="s">
        <v>4414</v>
      </c>
      <c r="D1041" t="s">
        <v>4472</v>
      </c>
    </row>
    <row r="1042" spans="1:4">
      <c r="A1042" t="s">
        <v>4473</v>
      </c>
      <c r="B1042" t="s">
        <v>4474</v>
      </c>
      <c r="C1042" t="s">
        <v>4414</v>
      </c>
      <c r="D1042" t="s">
        <v>4475</v>
      </c>
    </row>
    <row r="1043" spans="1:4">
      <c r="A1043" t="s">
        <v>4476</v>
      </c>
      <c r="B1043" t="s">
        <v>4477</v>
      </c>
      <c r="C1043" t="s">
        <v>4414</v>
      </c>
      <c r="D1043" t="s">
        <v>4478</v>
      </c>
    </row>
    <row r="1044" spans="1:4">
      <c r="A1044" t="s">
        <v>4479</v>
      </c>
      <c r="C1044" t="s">
        <v>4414</v>
      </c>
      <c r="D1044" t="s">
        <v>4480</v>
      </c>
    </row>
    <row r="1045" spans="1:4">
      <c r="A1045" t="s">
        <v>4481</v>
      </c>
      <c r="C1045" t="s">
        <v>4414</v>
      </c>
      <c r="D1045" t="s">
        <v>4480</v>
      </c>
    </row>
    <row r="1046" spans="1:4">
      <c r="A1046" t="s">
        <v>4482</v>
      </c>
      <c r="C1046" t="s">
        <v>4414</v>
      </c>
      <c r="D1046" t="s">
        <v>4480</v>
      </c>
    </row>
    <row r="1047" spans="1:4">
      <c r="A1047" t="s">
        <v>4483</v>
      </c>
      <c r="C1047" t="s">
        <v>4414</v>
      </c>
      <c r="D1047" t="s">
        <v>4480</v>
      </c>
    </row>
    <row r="1048" spans="1:4">
      <c r="A1048" t="s">
        <v>4484</v>
      </c>
      <c r="B1048" t="s">
        <v>4485</v>
      </c>
      <c r="C1048" t="s">
        <v>4414</v>
      </c>
      <c r="D1048" t="s">
        <v>4486</v>
      </c>
    </row>
    <row r="1049" spans="1:4">
      <c r="A1049" t="s">
        <v>4487</v>
      </c>
      <c r="B1049" t="s">
        <v>4488</v>
      </c>
      <c r="C1049" t="s">
        <v>4414</v>
      </c>
      <c r="D1049" t="s">
        <v>4489</v>
      </c>
    </row>
    <row r="1050" spans="1:4">
      <c r="A1050" t="s">
        <v>4490</v>
      </c>
      <c r="B1050" t="s">
        <v>4491</v>
      </c>
      <c r="C1050" t="s">
        <v>4414</v>
      </c>
      <c r="D1050" t="s">
        <v>4492</v>
      </c>
    </row>
    <row r="1051" spans="1:4">
      <c r="A1051" t="s">
        <v>4493</v>
      </c>
      <c r="B1051" t="s">
        <v>4494</v>
      </c>
      <c r="C1051" t="s">
        <v>4414</v>
      </c>
      <c r="D1051" t="s">
        <v>4495</v>
      </c>
    </row>
    <row r="1052" spans="1:4">
      <c r="A1052" t="s">
        <v>4496</v>
      </c>
      <c r="B1052" t="s">
        <v>4497</v>
      </c>
      <c r="C1052" t="s">
        <v>4414</v>
      </c>
      <c r="D1052" t="s">
        <v>4498</v>
      </c>
    </row>
    <row r="1053" spans="1:4">
      <c r="A1053" t="s">
        <v>4499</v>
      </c>
      <c r="B1053" t="s">
        <v>4500</v>
      </c>
      <c r="C1053" t="s">
        <v>4414</v>
      </c>
      <c r="D1053" t="s">
        <v>4501</v>
      </c>
    </row>
    <row r="1054" spans="1:4">
      <c r="A1054" t="s">
        <v>4502</v>
      </c>
      <c r="B1054" t="s">
        <v>4503</v>
      </c>
      <c r="C1054" t="s">
        <v>4414</v>
      </c>
      <c r="D1054" t="s">
        <v>4504</v>
      </c>
    </row>
    <row r="1055" spans="1:4">
      <c r="A1055" t="s">
        <v>4505</v>
      </c>
      <c r="B1055" t="s">
        <v>4506</v>
      </c>
      <c r="C1055" t="s">
        <v>4414</v>
      </c>
      <c r="D1055" t="s">
        <v>4507</v>
      </c>
    </row>
    <row r="1056" spans="1:4">
      <c r="A1056" t="s">
        <v>4508</v>
      </c>
      <c r="B1056" t="s">
        <v>4509</v>
      </c>
      <c r="C1056" t="s">
        <v>4414</v>
      </c>
      <c r="D1056" t="s">
        <v>4510</v>
      </c>
    </row>
    <row r="1057" spans="1:4">
      <c r="A1057" t="s">
        <v>4511</v>
      </c>
      <c r="B1057" t="s">
        <v>4512</v>
      </c>
      <c r="C1057" t="s">
        <v>4414</v>
      </c>
      <c r="D1057" t="s">
        <v>4513</v>
      </c>
    </row>
    <row r="1058" spans="1:4">
      <c r="A1058" t="s">
        <v>4514</v>
      </c>
      <c r="B1058" t="s">
        <v>4515</v>
      </c>
      <c r="C1058" t="s">
        <v>4414</v>
      </c>
      <c r="D1058" t="s">
        <v>4516</v>
      </c>
    </row>
    <row r="1059" spans="1:4">
      <c r="A1059" t="s">
        <v>4517</v>
      </c>
      <c r="B1059" t="s">
        <v>4518</v>
      </c>
      <c r="C1059" t="s">
        <v>4414</v>
      </c>
      <c r="D1059" t="s">
        <v>4519</v>
      </c>
    </row>
    <row r="1060" spans="1:4">
      <c r="A1060" t="s">
        <v>4520</v>
      </c>
      <c r="C1060" t="s">
        <v>4414</v>
      </c>
      <c r="D1060" t="s">
        <v>4480</v>
      </c>
    </row>
    <row r="1061" spans="1:4">
      <c r="A1061" t="s">
        <v>4521</v>
      </c>
      <c r="C1061" t="s">
        <v>4414</v>
      </c>
      <c r="D1061" t="s">
        <v>4480</v>
      </c>
    </row>
    <row r="1062" spans="1:4">
      <c r="A1062" t="s">
        <v>4522</v>
      </c>
      <c r="C1062" t="s">
        <v>4414</v>
      </c>
      <c r="D1062" t="s">
        <v>4480</v>
      </c>
    </row>
    <row r="1063" spans="1:4">
      <c r="A1063" t="s">
        <v>4523</v>
      </c>
      <c r="C1063" t="s">
        <v>4414</v>
      </c>
      <c r="D1063" t="s">
        <v>4480</v>
      </c>
    </row>
    <row r="1064" spans="1:4">
      <c r="A1064" t="s">
        <v>4524</v>
      </c>
      <c r="C1064" t="s">
        <v>4414</v>
      </c>
      <c r="D1064" t="s">
        <v>4480</v>
      </c>
    </row>
    <row r="1065" spans="1:4">
      <c r="A1065" t="s">
        <v>4525</v>
      </c>
      <c r="C1065" t="s">
        <v>4414</v>
      </c>
      <c r="D1065" t="s">
        <v>4480</v>
      </c>
    </row>
    <row r="1066" spans="1:4">
      <c r="A1066" t="s">
        <v>4526</v>
      </c>
      <c r="C1066" t="s">
        <v>4414</v>
      </c>
      <c r="D1066" t="s">
        <v>4480</v>
      </c>
    </row>
    <row r="1067" spans="1:4">
      <c r="A1067" t="s">
        <v>4527</v>
      </c>
      <c r="C1067" t="s">
        <v>4414</v>
      </c>
      <c r="D1067" t="s">
        <v>4480</v>
      </c>
    </row>
    <row r="1068" spans="1:4">
      <c r="A1068" t="s">
        <v>4528</v>
      </c>
      <c r="B1068" t="s">
        <v>4529</v>
      </c>
      <c r="C1068" t="s">
        <v>4414</v>
      </c>
      <c r="D1068" t="s">
        <v>4530</v>
      </c>
    </row>
    <row r="1069" spans="1:4">
      <c r="A1069" t="s">
        <v>4531</v>
      </c>
      <c r="B1069" t="s">
        <v>4532</v>
      </c>
      <c r="C1069" t="s">
        <v>4414</v>
      </c>
      <c r="D1069" t="s">
        <v>4533</v>
      </c>
    </row>
    <row r="1070" spans="1:4">
      <c r="A1070" t="s">
        <v>4534</v>
      </c>
      <c r="B1070" t="s">
        <v>4535</v>
      </c>
      <c r="C1070" t="s">
        <v>4414</v>
      </c>
      <c r="D1070" t="s">
        <v>4536</v>
      </c>
    </row>
    <row r="1071" spans="1:4">
      <c r="A1071" t="s">
        <v>4537</v>
      </c>
      <c r="B1071" t="s">
        <v>4538</v>
      </c>
      <c r="C1071" t="s">
        <v>4414</v>
      </c>
      <c r="D1071" t="s">
        <v>4539</v>
      </c>
    </row>
    <row r="1072" spans="1:4">
      <c r="A1072" t="s">
        <v>4540</v>
      </c>
      <c r="B1072" t="s">
        <v>4541</v>
      </c>
      <c r="C1072" t="s">
        <v>4414</v>
      </c>
      <c r="D1072" t="s">
        <v>4542</v>
      </c>
    </row>
    <row r="1073" spans="1:4">
      <c r="A1073" t="s">
        <v>4543</v>
      </c>
      <c r="B1073" t="s">
        <v>4544</v>
      </c>
      <c r="C1073" t="s">
        <v>4414</v>
      </c>
      <c r="D1073" t="s">
        <v>4545</v>
      </c>
    </row>
    <row r="1074" spans="1:4">
      <c r="A1074" t="s">
        <v>4546</v>
      </c>
      <c r="B1074" t="s">
        <v>4547</v>
      </c>
      <c r="C1074" t="s">
        <v>4414</v>
      </c>
      <c r="D1074" t="s">
        <v>4548</v>
      </c>
    </row>
    <row r="1075" spans="1:4">
      <c r="A1075" t="s">
        <v>4549</v>
      </c>
      <c r="B1075" t="s">
        <v>4550</v>
      </c>
      <c r="C1075" t="s">
        <v>4414</v>
      </c>
      <c r="D1075" t="s">
        <v>4551</v>
      </c>
    </row>
    <row r="1076" spans="1:4">
      <c r="A1076" t="s">
        <v>4552</v>
      </c>
      <c r="B1076" t="s">
        <v>4553</v>
      </c>
      <c r="C1076" t="s">
        <v>4414</v>
      </c>
    </row>
    <row r="1077" spans="1:4">
      <c r="A1077" t="s">
        <v>4554</v>
      </c>
      <c r="B1077" t="s">
        <v>4555</v>
      </c>
      <c r="C1077" t="s">
        <v>4414</v>
      </c>
    </row>
    <row r="1078" spans="1:4">
      <c r="A1078" t="s">
        <v>4556</v>
      </c>
      <c r="B1078" t="s">
        <v>4557</v>
      </c>
      <c r="C1078" t="s">
        <v>4414</v>
      </c>
      <c r="D1078" t="s">
        <v>4558</v>
      </c>
    </row>
    <row r="1079" spans="1:4">
      <c r="A1079" t="s">
        <v>4559</v>
      </c>
      <c r="B1079" t="s">
        <v>4560</v>
      </c>
      <c r="C1079" t="s">
        <v>4414</v>
      </c>
      <c r="D1079" t="s">
        <v>4561</v>
      </c>
    </row>
    <row r="1080" spans="1:4">
      <c r="A1080" t="s">
        <v>4562</v>
      </c>
      <c r="B1080" t="s">
        <v>4563</v>
      </c>
      <c r="C1080" t="s">
        <v>4414</v>
      </c>
      <c r="D1080" t="s">
        <v>4564</v>
      </c>
    </row>
    <row r="1081" spans="1:4">
      <c r="A1081" t="s">
        <v>4565</v>
      </c>
      <c r="B1081" t="s">
        <v>4566</v>
      </c>
      <c r="C1081" t="s">
        <v>4414</v>
      </c>
      <c r="D1081" t="s">
        <v>4567</v>
      </c>
    </row>
    <row r="1082" spans="1:4">
      <c r="A1082" t="s">
        <v>4568</v>
      </c>
      <c r="B1082" t="s">
        <v>4569</v>
      </c>
      <c r="C1082" t="s">
        <v>4414</v>
      </c>
      <c r="D1082" t="s">
        <v>4570</v>
      </c>
    </row>
    <row r="1083" spans="1:4">
      <c r="A1083" t="s">
        <v>4571</v>
      </c>
      <c r="B1083" t="s">
        <v>4572</v>
      </c>
      <c r="C1083" t="s">
        <v>4414</v>
      </c>
      <c r="D1083" t="s">
        <v>4573</v>
      </c>
    </row>
    <row r="1084" spans="1:4">
      <c r="A1084" t="s">
        <v>4574</v>
      </c>
      <c r="B1084" t="s">
        <v>4575</v>
      </c>
      <c r="C1084" t="s">
        <v>4414</v>
      </c>
      <c r="D1084" t="s">
        <v>4576</v>
      </c>
    </row>
    <row r="1085" spans="1:4">
      <c r="A1085" t="s">
        <v>4577</v>
      </c>
      <c r="B1085" t="s">
        <v>4578</v>
      </c>
      <c r="C1085" t="s">
        <v>4414</v>
      </c>
      <c r="D1085" t="s">
        <v>4579</v>
      </c>
    </row>
    <row r="1086" spans="1:4">
      <c r="A1086" t="s">
        <v>4580</v>
      </c>
      <c r="B1086" t="s">
        <v>4581</v>
      </c>
      <c r="C1086" t="s">
        <v>4414</v>
      </c>
    </row>
    <row r="1087" spans="1:4">
      <c r="A1087" t="s">
        <v>4582</v>
      </c>
      <c r="B1087" t="s">
        <v>4583</v>
      </c>
      <c r="C1087" t="s">
        <v>4414</v>
      </c>
    </row>
    <row r="1088" spans="1:4">
      <c r="A1088" t="s">
        <v>4584</v>
      </c>
      <c r="B1088" t="s">
        <v>4585</v>
      </c>
      <c r="C1088" t="s">
        <v>4414</v>
      </c>
      <c r="D1088" t="s">
        <v>4586</v>
      </c>
    </row>
    <row r="1089" spans="1:4">
      <c r="A1089" t="s">
        <v>4587</v>
      </c>
      <c r="B1089" t="s">
        <v>4588</v>
      </c>
      <c r="C1089" t="s">
        <v>4414</v>
      </c>
      <c r="D1089" t="s">
        <v>4589</v>
      </c>
    </row>
    <row r="1090" spans="1:4">
      <c r="A1090" t="s">
        <v>4590</v>
      </c>
      <c r="B1090" t="s">
        <v>4591</v>
      </c>
      <c r="C1090" t="s">
        <v>4414</v>
      </c>
      <c r="D1090" t="s">
        <v>4592</v>
      </c>
    </row>
    <row r="1091" spans="1:4">
      <c r="A1091" t="s">
        <v>4593</v>
      </c>
      <c r="B1091" t="s">
        <v>4594</v>
      </c>
      <c r="C1091" t="s">
        <v>4414</v>
      </c>
      <c r="D1091" t="s">
        <v>4595</v>
      </c>
    </row>
    <row r="1092" spans="1:4">
      <c r="A1092" t="s">
        <v>4596</v>
      </c>
      <c r="B1092" t="s">
        <v>4597</v>
      </c>
      <c r="C1092" t="s">
        <v>4414</v>
      </c>
      <c r="D1092" t="s">
        <v>4598</v>
      </c>
    </row>
    <row r="1093" spans="1:4">
      <c r="A1093" t="s">
        <v>4599</v>
      </c>
      <c r="B1093" t="s">
        <v>4600</v>
      </c>
      <c r="C1093" t="s">
        <v>4414</v>
      </c>
      <c r="D1093" t="s">
        <v>4601</v>
      </c>
    </row>
    <row r="1094" spans="1:4">
      <c r="A1094" t="s">
        <v>4602</v>
      </c>
      <c r="B1094" t="s">
        <v>4603</v>
      </c>
      <c r="C1094" t="s">
        <v>4414</v>
      </c>
      <c r="D1094" t="s">
        <v>4604</v>
      </c>
    </row>
    <row r="1095" spans="1:4">
      <c r="A1095" t="s">
        <v>4605</v>
      </c>
      <c r="B1095" t="s">
        <v>4606</v>
      </c>
      <c r="C1095" t="s">
        <v>4414</v>
      </c>
      <c r="D1095" t="s">
        <v>4607</v>
      </c>
    </row>
    <row r="1096" spans="1:4">
      <c r="A1096" t="s">
        <v>4608</v>
      </c>
      <c r="B1096" t="s">
        <v>4609</v>
      </c>
      <c r="C1096" t="s">
        <v>4414</v>
      </c>
      <c r="D1096" t="s">
        <v>4610</v>
      </c>
    </row>
    <row r="1097" spans="1:4">
      <c r="A1097" t="s">
        <v>4611</v>
      </c>
      <c r="B1097" t="s">
        <v>4612</v>
      </c>
      <c r="C1097" t="s">
        <v>4414</v>
      </c>
      <c r="D1097" t="s">
        <v>4613</v>
      </c>
    </row>
    <row r="1098" spans="1:4">
      <c r="A1098" t="s">
        <v>4614</v>
      </c>
      <c r="B1098" t="s">
        <v>4615</v>
      </c>
      <c r="C1098" t="s">
        <v>4414</v>
      </c>
      <c r="D1098" t="s">
        <v>4616</v>
      </c>
    </row>
    <row r="1099" spans="1:4">
      <c r="A1099" t="s">
        <v>4617</v>
      </c>
      <c r="B1099" t="s">
        <v>4618</v>
      </c>
      <c r="C1099" t="s">
        <v>4414</v>
      </c>
      <c r="D1099" t="s">
        <v>4619</v>
      </c>
    </row>
    <row r="1100" spans="1:4">
      <c r="A1100" t="s">
        <v>4620</v>
      </c>
      <c r="B1100" t="s">
        <v>4621</v>
      </c>
      <c r="C1100" t="s">
        <v>4414</v>
      </c>
      <c r="D1100" t="s">
        <v>4622</v>
      </c>
    </row>
    <row r="1101" spans="1:4">
      <c r="A1101" t="s">
        <v>4623</v>
      </c>
      <c r="B1101" t="s">
        <v>4624</v>
      </c>
      <c r="C1101" t="s">
        <v>4414</v>
      </c>
      <c r="D1101" t="s">
        <v>4625</v>
      </c>
    </row>
    <row r="1102" spans="1:4">
      <c r="A1102" t="s">
        <v>4626</v>
      </c>
      <c r="B1102" t="s">
        <v>4627</v>
      </c>
      <c r="C1102" t="s">
        <v>4414</v>
      </c>
      <c r="D1102" t="s">
        <v>4628</v>
      </c>
    </row>
    <row r="1103" spans="1:4">
      <c r="A1103" t="s">
        <v>4629</v>
      </c>
      <c r="B1103" t="s">
        <v>4630</v>
      </c>
      <c r="C1103" t="s">
        <v>4414</v>
      </c>
      <c r="D1103" t="s">
        <v>4631</v>
      </c>
    </row>
    <row r="1104" spans="1:4">
      <c r="A1104" t="s">
        <v>4632</v>
      </c>
      <c r="B1104" t="s">
        <v>4633</v>
      </c>
      <c r="C1104" t="s">
        <v>4414</v>
      </c>
      <c r="D1104" t="s">
        <v>4634</v>
      </c>
    </row>
    <row r="1105" spans="1:4">
      <c r="A1105" t="s">
        <v>4635</v>
      </c>
      <c r="B1105" t="s">
        <v>4636</v>
      </c>
      <c r="C1105" t="s">
        <v>4414</v>
      </c>
      <c r="D1105" t="s">
        <v>4637</v>
      </c>
    </row>
    <row r="1106" spans="1:4">
      <c r="A1106" t="s">
        <v>4638</v>
      </c>
      <c r="B1106" t="s">
        <v>4639</v>
      </c>
      <c r="C1106" t="s">
        <v>4414</v>
      </c>
      <c r="D1106" t="s">
        <v>4640</v>
      </c>
    </row>
    <row r="1107" spans="1:4">
      <c r="A1107" t="s">
        <v>4641</v>
      </c>
      <c r="B1107" t="s">
        <v>4642</v>
      </c>
      <c r="C1107" t="s">
        <v>4414</v>
      </c>
      <c r="D1107" t="s">
        <v>4643</v>
      </c>
    </row>
    <row r="1108" spans="1:4">
      <c r="A1108" t="s">
        <v>4644</v>
      </c>
      <c r="B1108" t="s">
        <v>4645</v>
      </c>
      <c r="C1108" t="s">
        <v>4414</v>
      </c>
      <c r="D1108" t="s">
        <v>4646</v>
      </c>
    </row>
    <row r="1109" spans="1:4">
      <c r="A1109" t="s">
        <v>4647</v>
      </c>
      <c r="B1109" t="s">
        <v>4648</v>
      </c>
      <c r="C1109" t="s">
        <v>4414</v>
      </c>
      <c r="D1109" t="s">
        <v>4649</v>
      </c>
    </row>
    <row r="1110" spans="1:4">
      <c r="A1110" t="s">
        <v>4650</v>
      </c>
      <c r="B1110" t="s">
        <v>4651</v>
      </c>
      <c r="C1110" t="s">
        <v>4414</v>
      </c>
      <c r="D1110" t="s">
        <v>4652</v>
      </c>
    </row>
    <row r="1111" spans="1:4">
      <c r="A1111" t="s">
        <v>4653</v>
      </c>
      <c r="B1111" t="s">
        <v>4654</v>
      </c>
      <c r="C1111" t="s">
        <v>4414</v>
      </c>
      <c r="D1111" t="s">
        <v>4655</v>
      </c>
    </row>
    <row r="1112" spans="1:4">
      <c r="A1112" t="s">
        <v>4656</v>
      </c>
      <c r="B1112" t="s">
        <v>4657</v>
      </c>
      <c r="C1112" t="s">
        <v>4414</v>
      </c>
      <c r="D1112" t="s">
        <v>4658</v>
      </c>
    </row>
    <row r="1113" spans="1:4">
      <c r="A1113" t="s">
        <v>4659</v>
      </c>
      <c r="B1113" t="s">
        <v>4660</v>
      </c>
      <c r="C1113" t="s">
        <v>4414</v>
      </c>
      <c r="D1113" t="s">
        <v>4661</v>
      </c>
    </row>
    <row r="1114" spans="1:4">
      <c r="A1114" t="s">
        <v>4662</v>
      </c>
      <c r="B1114" t="s">
        <v>4663</v>
      </c>
      <c r="C1114" t="s">
        <v>4414</v>
      </c>
      <c r="D1114" t="s">
        <v>4664</v>
      </c>
    </row>
    <row r="1115" spans="1:4">
      <c r="A1115" t="s">
        <v>4665</v>
      </c>
      <c r="B1115" t="s">
        <v>4666</v>
      </c>
      <c r="C1115" t="s">
        <v>4414</v>
      </c>
      <c r="D1115" t="s">
        <v>4667</v>
      </c>
    </row>
    <row r="1116" spans="1:4">
      <c r="A1116" t="s">
        <v>4668</v>
      </c>
      <c r="B1116" t="s">
        <v>4669</v>
      </c>
      <c r="C1116" t="s">
        <v>4414</v>
      </c>
      <c r="D1116" t="s">
        <v>4670</v>
      </c>
    </row>
    <row r="1117" spans="1:4">
      <c r="A1117" t="s">
        <v>4671</v>
      </c>
      <c r="B1117" t="s">
        <v>4672</v>
      </c>
      <c r="C1117" t="s">
        <v>4414</v>
      </c>
      <c r="D1117" t="s">
        <v>4673</v>
      </c>
    </row>
    <row r="1118" spans="1:4">
      <c r="A1118" t="s">
        <v>4674</v>
      </c>
      <c r="B1118" t="s">
        <v>4675</v>
      </c>
      <c r="C1118" t="s">
        <v>4414</v>
      </c>
      <c r="D1118" t="s">
        <v>4676</v>
      </c>
    </row>
    <row r="1119" spans="1:4">
      <c r="A1119" t="s">
        <v>4677</v>
      </c>
      <c r="B1119" t="s">
        <v>4678</v>
      </c>
      <c r="C1119" t="s">
        <v>4414</v>
      </c>
      <c r="D1119" t="s">
        <v>4679</v>
      </c>
    </row>
    <row r="1120" spans="1:4">
      <c r="A1120" t="s">
        <v>4680</v>
      </c>
      <c r="B1120" t="s">
        <v>4681</v>
      </c>
      <c r="C1120" t="s">
        <v>4414</v>
      </c>
      <c r="D1120" t="s">
        <v>4682</v>
      </c>
    </row>
    <row r="1121" spans="1:4">
      <c r="A1121" t="s">
        <v>4683</v>
      </c>
      <c r="B1121" t="s">
        <v>4684</v>
      </c>
      <c r="C1121" t="s">
        <v>4414</v>
      </c>
      <c r="D1121" t="s">
        <v>4685</v>
      </c>
    </row>
    <row r="1122" spans="1:4">
      <c r="A1122" t="s">
        <v>4686</v>
      </c>
      <c r="B1122" t="s">
        <v>4687</v>
      </c>
      <c r="C1122" t="s">
        <v>4414</v>
      </c>
      <c r="D1122" t="s">
        <v>4688</v>
      </c>
    </row>
    <row r="1123" spans="1:4">
      <c r="A1123" t="s">
        <v>4689</v>
      </c>
      <c r="B1123" t="s">
        <v>4690</v>
      </c>
      <c r="C1123" t="s">
        <v>4414</v>
      </c>
      <c r="D1123" t="s">
        <v>4691</v>
      </c>
    </row>
    <row r="1124" spans="1:4">
      <c r="A1124" t="s">
        <v>4692</v>
      </c>
      <c r="B1124" t="s">
        <v>4693</v>
      </c>
      <c r="C1124" t="s">
        <v>4414</v>
      </c>
      <c r="D1124" t="s">
        <v>4694</v>
      </c>
    </row>
    <row r="1125" spans="1:4">
      <c r="A1125" t="s">
        <v>4695</v>
      </c>
      <c r="B1125" t="s">
        <v>4696</v>
      </c>
      <c r="C1125" t="s">
        <v>4414</v>
      </c>
      <c r="D1125" t="s">
        <v>4697</v>
      </c>
    </row>
    <row r="1126" spans="1:4">
      <c r="A1126" t="s">
        <v>4698</v>
      </c>
      <c r="B1126" t="s">
        <v>4699</v>
      </c>
      <c r="C1126" t="s">
        <v>4414</v>
      </c>
      <c r="D1126" t="s">
        <v>4700</v>
      </c>
    </row>
    <row r="1127" spans="1:4">
      <c r="A1127" t="s">
        <v>4701</v>
      </c>
      <c r="B1127" t="s">
        <v>4702</v>
      </c>
      <c r="C1127" t="s">
        <v>4414</v>
      </c>
      <c r="D1127" t="s">
        <v>4703</v>
      </c>
    </row>
    <row r="1128" spans="1:4">
      <c r="A1128" t="s">
        <v>4704</v>
      </c>
      <c r="B1128" t="s">
        <v>4705</v>
      </c>
      <c r="C1128" t="s">
        <v>4414</v>
      </c>
      <c r="D1128" t="s">
        <v>4706</v>
      </c>
    </row>
    <row r="1129" spans="1:4">
      <c r="A1129" t="s">
        <v>4707</v>
      </c>
      <c r="B1129" t="s">
        <v>4708</v>
      </c>
      <c r="C1129" t="s">
        <v>4414</v>
      </c>
      <c r="D1129" t="s">
        <v>4709</v>
      </c>
    </row>
    <row r="1130" spans="1:4">
      <c r="A1130" t="s">
        <v>4710</v>
      </c>
      <c r="B1130" t="s">
        <v>4711</v>
      </c>
      <c r="C1130" t="s">
        <v>4414</v>
      </c>
      <c r="D1130" t="s">
        <v>4712</v>
      </c>
    </row>
    <row r="1131" spans="1:4">
      <c r="A1131" t="s">
        <v>4713</v>
      </c>
      <c r="B1131" t="s">
        <v>4714</v>
      </c>
      <c r="C1131" t="s">
        <v>4414</v>
      </c>
      <c r="D1131" t="s">
        <v>4715</v>
      </c>
    </row>
    <row r="1132" spans="1:4">
      <c r="A1132" t="s">
        <v>4716</v>
      </c>
      <c r="B1132" t="s">
        <v>4717</v>
      </c>
      <c r="C1132" t="s">
        <v>4414</v>
      </c>
      <c r="D1132" t="s">
        <v>4718</v>
      </c>
    </row>
    <row r="1133" spans="1:4">
      <c r="A1133" t="s">
        <v>4719</v>
      </c>
      <c r="B1133" t="s">
        <v>4720</v>
      </c>
      <c r="C1133" t="s">
        <v>4414</v>
      </c>
      <c r="D1133" t="s">
        <v>4721</v>
      </c>
    </row>
    <row r="1134" spans="1:4">
      <c r="A1134" t="s">
        <v>4722</v>
      </c>
      <c r="B1134" t="s">
        <v>4723</v>
      </c>
      <c r="C1134" t="s">
        <v>4414</v>
      </c>
      <c r="D1134" t="s">
        <v>4724</v>
      </c>
    </row>
    <row r="1135" spans="1:4">
      <c r="A1135" t="s">
        <v>4725</v>
      </c>
      <c r="B1135" t="s">
        <v>4726</v>
      </c>
      <c r="C1135" t="s">
        <v>4414</v>
      </c>
      <c r="D1135" t="s">
        <v>4727</v>
      </c>
    </row>
    <row r="1136" spans="1:4">
      <c r="A1136" t="s">
        <v>4728</v>
      </c>
      <c r="B1136" t="s">
        <v>4729</v>
      </c>
      <c r="C1136" t="s">
        <v>4414</v>
      </c>
      <c r="D1136" t="s">
        <v>4730</v>
      </c>
    </row>
    <row r="1137" spans="1:4">
      <c r="A1137" t="s">
        <v>4731</v>
      </c>
      <c r="B1137" t="s">
        <v>4732</v>
      </c>
      <c r="C1137" t="s">
        <v>4414</v>
      </c>
      <c r="D1137" t="s">
        <v>4733</v>
      </c>
    </row>
    <row r="1138" spans="1:4">
      <c r="A1138" t="s">
        <v>4734</v>
      </c>
      <c r="B1138" t="s">
        <v>4735</v>
      </c>
      <c r="C1138" t="s">
        <v>4414</v>
      </c>
      <c r="D1138" t="s">
        <v>4736</v>
      </c>
    </row>
    <row r="1139" spans="1:4">
      <c r="A1139" t="s">
        <v>4737</v>
      </c>
      <c r="B1139" t="s">
        <v>4738</v>
      </c>
      <c r="C1139" t="s">
        <v>4414</v>
      </c>
      <c r="D1139" t="s">
        <v>4739</v>
      </c>
    </row>
    <row r="1140" spans="1:4">
      <c r="A1140" t="s">
        <v>4740</v>
      </c>
      <c r="B1140" t="s">
        <v>4741</v>
      </c>
      <c r="C1140" t="s">
        <v>4414</v>
      </c>
      <c r="D1140" t="s">
        <v>4742</v>
      </c>
    </row>
    <row r="1141" spans="1:4">
      <c r="A1141" t="s">
        <v>4743</v>
      </c>
      <c r="B1141" t="s">
        <v>4744</v>
      </c>
      <c r="C1141" t="s">
        <v>4414</v>
      </c>
      <c r="D1141" t="s">
        <v>4745</v>
      </c>
    </row>
    <row r="1142" spans="1:4">
      <c r="A1142" t="s">
        <v>4746</v>
      </c>
      <c r="B1142" t="s">
        <v>4747</v>
      </c>
      <c r="C1142" t="s">
        <v>4414</v>
      </c>
      <c r="D1142" t="s">
        <v>4748</v>
      </c>
    </row>
    <row r="1143" spans="1:4">
      <c r="A1143" t="s">
        <v>4749</v>
      </c>
      <c r="B1143" t="s">
        <v>4750</v>
      </c>
      <c r="C1143" t="s">
        <v>4414</v>
      </c>
      <c r="D1143" t="s">
        <v>4751</v>
      </c>
    </row>
    <row r="1144" spans="1:4">
      <c r="A1144" t="s">
        <v>4752</v>
      </c>
      <c r="B1144" t="s">
        <v>4753</v>
      </c>
      <c r="C1144" t="s">
        <v>4414</v>
      </c>
      <c r="D1144" t="s">
        <v>4754</v>
      </c>
    </row>
    <row r="1145" spans="1:4">
      <c r="A1145" t="s">
        <v>4755</v>
      </c>
      <c r="B1145" t="s">
        <v>4756</v>
      </c>
      <c r="C1145" t="s">
        <v>4414</v>
      </c>
      <c r="D1145" t="s">
        <v>4757</v>
      </c>
    </row>
    <row r="1146" spans="1:4">
      <c r="A1146" t="s">
        <v>4758</v>
      </c>
      <c r="B1146" t="s">
        <v>4759</v>
      </c>
      <c r="C1146" t="s">
        <v>4414</v>
      </c>
      <c r="D1146" t="s">
        <v>4760</v>
      </c>
    </row>
    <row r="1147" spans="1:4">
      <c r="A1147" t="s">
        <v>4761</v>
      </c>
      <c r="B1147" t="s">
        <v>4762</v>
      </c>
      <c r="C1147" t="s">
        <v>4414</v>
      </c>
      <c r="D1147" t="s">
        <v>4763</v>
      </c>
    </row>
    <row r="1148" spans="1:4">
      <c r="A1148" t="s">
        <v>4764</v>
      </c>
      <c r="B1148" t="s">
        <v>4765</v>
      </c>
      <c r="C1148" t="s">
        <v>4414</v>
      </c>
      <c r="D1148" t="s">
        <v>4766</v>
      </c>
    </row>
    <row r="1149" spans="1:4">
      <c r="A1149" t="s">
        <v>4767</v>
      </c>
      <c r="B1149" t="s">
        <v>4768</v>
      </c>
      <c r="C1149" t="s">
        <v>4414</v>
      </c>
      <c r="D1149" t="s">
        <v>4769</v>
      </c>
    </row>
    <row r="1150" spans="1:4">
      <c r="A1150" t="s">
        <v>4770</v>
      </c>
      <c r="B1150" t="s">
        <v>4771</v>
      </c>
      <c r="C1150" t="s">
        <v>4414</v>
      </c>
      <c r="D1150" t="s">
        <v>4772</v>
      </c>
    </row>
    <row r="1151" spans="1:4">
      <c r="A1151" t="s">
        <v>4773</v>
      </c>
      <c r="B1151" t="s">
        <v>4774</v>
      </c>
      <c r="C1151" t="s">
        <v>4414</v>
      </c>
      <c r="D1151" t="s">
        <v>4775</v>
      </c>
    </row>
    <row r="1152" spans="1:4">
      <c r="A1152" t="s">
        <v>4776</v>
      </c>
      <c r="B1152" t="s">
        <v>4777</v>
      </c>
      <c r="C1152" t="s">
        <v>4414</v>
      </c>
      <c r="D1152" t="s">
        <v>4778</v>
      </c>
    </row>
    <row r="1153" spans="1:4">
      <c r="A1153" t="s">
        <v>4779</v>
      </c>
      <c r="B1153" t="s">
        <v>4780</v>
      </c>
      <c r="C1153" t="s">
        <v>4414</v>
      </c>
      <c r="D1153" t="s">
        <v>4781</v>
      </c>
    </row>
    <row r="1154" spans="1:4">
      <c r="A1154" t="s">
        <v>4782</v>
      </c>
      <c r="B1154" t="s">
        <v>4783</v>
      </c>
      <c r="C1154" t="s">
        <v>4414</v>
      </c>
      <c r="D1154" t="s">
        <v>4784</v>
      </c>
    </row>
    <row r="1155" spans="1:4">
      <c r="A1155" t="s">
        <v>4785</v>
      </c>
      <c r="B1155" t="s">
        <v>4786</v>
      </c>
      <c r="C1155" t="s">
        <v>4414</v>
      </c>
      <c r="D1155" t="s">
        <v>4787</v>
      </c>
    </row>
    <row r="1156" spans="1:4">
      <c r="A1156" t="s">
        <v>4788</v>
      </c>
      <c r="B1156" t="s">
        <v>4789</v>
      </c>
      <c r="C1156" t="s">
        <v>4414</v>
      </c>
      <c r="D1156" t="s">
        <v>4790</v>
      </c>
    </row>
    <row r="1157" spans="1:4">
      <c r="A1157" t="s">
        <v>4791</v>
      </c>
      <c r="B1157" t="s">
        <v>4792</v>
      </c>
      <c r="C1157" t="s">
        <v>4414</v>
      </c>
      <c r="D1157" t="s">
        <v>4793</v>
      </c>
    </row>
    <row r="1158" spans="1:4">
      <c r="A1158" t="s">
        <v>4794</v>
      </c>
      <c r="B1158" t="s">
        <v>4795</v>
      </c>
      <c r="C1158" t="s">
        <v>4414</v>
      </c>
      <c r="D1158" t="s">
        <v>4796</v>
      </c>
    </row>
    <row r="1159" spans="1:4">
      <c r="A1159" t="s">
        <v>4797</v>
      </c>
      <c r="B1159" t="s">
        <v>4798</v>
      </c>
      <c r="C1159" t="s">
        <v>4414</v>
      </c>
      <c r="D1159" t="s">
        <v>4799</v>
      </c>
    </row>
    <row r="1160" spans="1:4">
      <c r="A1160" t="s">
        <v>4800</v>
      </c>
      <c r="B1160" t="s">
        <v>4801</v>
      </c>
      <c r="C1160" t="s">
        <v>4414</v>
      </c>
      <c r="D1160" t="s">
        <v>4802</v>
      </c>
    </row>
    <row r="1161" spans="1:4">
      <c r="A1161" t="s">
        <v>4803</v>
      </c>
      <c r="B1161" t="s">
        <v>4804</v>
      </c>
      <c r="C1161" t="s">
        <v>4414</v>
      </c>
      <c r="D1161" t="s">
        <v>4805</v>
      </c>
    </row>
    <row r="1162" spans="1:4">
      <c r="A1162" t="s">
        <v>4806</v>
      </c>
      <c r="B1162" t="s">
        <v>4807</v>
      </c>
      <c r="C1162" t="s">
        <v>4414</v>
      </c>
      <c r="D1162" t="s">
        <v>4808</v>
      </c>
    </row>
    <row r="1163" spans="1:4">
      <c r="A1163" t="s">
        <v>4809</v>
      </c>
      <c r="B1163" t="s">
        <v>4810</v>
      </c>
      <c r="C1163" t="s">
        <v>4414</v>
      </c>
      <c r="D1163" t="s">
        <v>4811</v>
      </c>
    </row>
    <row r="1164" spans="1:4">
      <c r="A1164" t="s">
        <v>4812</v>
      </c>
      <c r="B1164" t="s">
        <v>4813</v>
      </c>
      <c r="C1164" t="s">
        <v>4414</v>
      </c>
      <c r="D1164" t="s">
        <v>4814</v>
      </c>
    </row>
    <row r="1165" spans="1:4">
      <c r="A1165" t="s">
        <v>4815</v>
      </c>
      <c r="B1165" t="s">
        <v>4816</v>
      </c>
      <c r="C1165" t="s">
        <v>4414</v>
      </c>
      <c r="D1165" t="s">
        <v>4817</v>
      </c>
    </row>
    <row r="1166" spans="1:4">
      <c r="A1166" t="s">
        <v>4818</v>
      </c>
      <c r="B1166" t="s">
        <v>4819</v>
      </c>
      <c r="C1166" t="s">
        <v>4414</v>
      </c>
      <c r="D1166" t="s">
        <v>4820</v>
      </c>
    </row>
    <row r="1167" spans="1:4">
      <c r="A1167" t="s">
        <v>4821</v>
      </c>
      <c r="B1167" t="s">
        <v>4822</v>
      </c>
      <c r="C1167" t="s">
        <v>4414</v>
      </c>
      <c r="D1167" t="s">
        <v>4823</v>
      </c>
    </row>
    <row r="1168" spans="1:4">
      <c r="A1168" t="s">
        <v>4824</v>
      </c>
      <c r="B1168" t="s">
        <v>4825</v>
      </c>
      <c r="C1168" t="s">
        <v>4414</v>
      </c>
      <c r="D1168" t="s">
        <v>4826</v>
      </c>
    </row>
    <row r="1169" spans="1:4">
      <c r="A1169" t="s">
        <v>4827</v>
      </c>
      <c r="B1169" t="s">
        <v>4828</v>
      </c>
      <c r="C1169" t="s">
        <v>4414</v>
      </c>
      <c r="D1169" t="s">
        <v>4829</v>
      </c>
    </row>
    <row r="1170" spans="1:4">
      <c r="A1170" t="s">
        <v>4830</v>
      </c>
      <c r="B1170" t="s">
        <v>4831</v>
      </c>
      <c r="C1170" t="s">
        <v>4414</v>
      </c>
      <c r="D1170" t="s">
        <v>4832</v>
      </c>
    </row>
    <row r="1171" spans="1:4">
      <c r="A1171" t="s">
        <v>4833</v>
      </c>
      <c r="B1171" t="s">
        <v>4834</v>
      </c>
      <c r="C1171" t="s">
        <v>4414</v>
      </c>
      <c r="D1171" t="s">
        <v>4835</v>
      </c>
    </row>
    <row r="1172" spans="1:4">
      <c r="A1172" t="s">
        <v>4836</v>
      </c>
      <c r="B1172" t="s">
        <v>4837</v>
      </c>
      <c r="C1172" t="s">
        <v>4414</v>
      </c>
      <c r="D1172" t="s">
        <v>4838</v>
      </c>
    </row>
    <row r="1173" spans="1:4">
      <c r="A1173" t="s">
        <v>4839</v>
      </c>
      <c r="B1173" t="s">
        <v>4840</v>
      </c>
      <c r="C1173" t="s">
        <v>4414</v>
      </c>
      <c r="D1173" t="s">
        <v>4841</v>
      </c>
    </row>
    <row r="1174" spans="1:4">
      <c r="A1174" t="s">
        <v>4842</v>
      </c>
      <c r="B1174" t="s">
        <v>4843</v>
      </c>
      <c r="C1174" t="s">
        <v>4414</v>
      </c>
      <c r="D1174" t="s">
        <v>4844</v>
      </c>
    </row>
    <row r="1175" spans="1:4">
      <c r="A1175" t="s">
        <v>4845</v>
      </c>
      <c r="B1175" t="s">
        <v>4846</v>
      </c>
      <c r="C1175" t="s">
        <v>4414</v>
      </c>
      <c r="D1175" t="s">
        <v>4847</v>
      </c>
    </row>
    <row r="1176" spans="1:4">
      <c r="A1176" t="s">
        <v>4848</v>
      </c>
      <c r="B1176" t="s">
        <v>4849</v>
      </c>
      <c r="C1176" t="s">
        <v>4414</v>
      </c>
      <c r="D1176" t="s">
        <v>4850</v>
      </c>
    </row>
    <row r="1177" spans="1:4">
      <c r="A1177" t="s">
        <v>4851</v>
      </c>
      <c r="B1177" t="s">
        <v>4852</v>
      </c>
      <c r="C1177" t="s">
        <v>4414</v>
      </c>
      <c r="D1177" t="s">
        <v>4853</v>
      </c>
    </row>
    <row r="1178" spans="1:4">
      <c r="A1178" t="s">
        <v>4854</v>
      </c>
      <c r="B1178" t="s">
        <v>4855</v>
      </c>
      <c r="C1178" t="s">
        <v>4414</v>
      </c>
      <c r="D1178" t="s">
        <v>4856</v>
      </c>
    </row>
    <row r="1179" spans="1:4">
      <c r="A1179" t="s">
        <v>4857</v>
      </c>
      <c r="B1179" t="s">
        <v>4858</v>
      </c>
      <c r="C1179" t="s">
        <v>4414</v>
      </c>
      <c r="D1179" t="s">
        <v>4859</v>
      </c>
    </row>
    <row r="1180" spans="1:4">
      <c r="A1180" t="s">
        <v>4860</v>
      </c>
      <c r="B1180" t="s">
        <v>4861</v>
      </c>
      <c r="C1180" t="s">
        <v>4414</v>
      </c>
      <c r="D1180" t="s">
        <v>4862</v>
      </c>
    </row>
    <row r="1181" spans="1:4">
      <c r="A1181" t="s">
        <v>4863</v>
      </c>
      <c r="B1181" t="s">
        <v>4864</v>
      </c>
      <c r="C1181" t="s">
        <v>4414</v>
      </c>
      <c r="D1181" t="s">
        <v>4865</v>
      </c>
    </row>
    <row r="1182" spans="1:4">
      <c r="A1182" t="s">
        <v>4866</v>
      </c>
      <c r="B1182" t="s">
        <v>4867</v>
      </c>
      <c r="C1182" t="s">
        <v>4414</v>
      </c>
      <c r="D1182" t="s">
        <v>4868</v>
      </c>
    </row>
    <row r="1183" spans="1:4">
      <c r="A1183" t="s">
        <v>4869</v>
      </c>
      <c r="B1183" t="s">
        <v>4870</v>
      </c>
      <c r="C1183" t="s">
        <v>4414</v>
      </c>
      <c r="D1183" t="s">
        <v>4871</v>
      </c>
    </row>
    <row r="1184" spans="1:4">
      <c r="A1184" t="s">
        <v>4872</v>
      </c>
      <c r="B1184" t="s">
        <v>4873</v>
      </c>
      <c r="C1184" t="s">
        <v>4414</v>
      </c>
      <c r="D1184" t="s">
        <v>4874</v>
      </c>
    </row>
    <row r="1185" spans="1:4">
      <c r="A1185" t="s">
        <v>4875</v>
      </c>
      <c r="B1185" t="s">
        <v>4876</v>
      </c>
      <c r="C1185" t="s">
        <v>4414</v>
      </c>
      <c r="D1185" t="s">
        <v>4877</v>
      </c>
    </row>
    <row r="1186" spans="1:4">
      <c r="A1186" t="s">
        <v>4878</v>
      </c>
      <c r="B1186" t="s">
        <v>4879</v>
      </c>
      <c r="C1186" t="s">
        <v>4414</v>
      </c>
      <c r="D1186" t="s">
        <v>4880</v>
      </c>
    </row>
    <row r="1187" spans="1:4">
      <c r="A1187" t="s">
        <v>4881</v>
      </c>
      <c r="B1187" t="s">
        <v>4882</v>
      </c>
      <c r="C1187" t="s">
        <v>4414</v>
      </c>
      <c r="D1187" t="s">
        <v>4883</v>
      </c>
    </row>
    <row r="1188" spans="1:4">
      <c r="A1188" t="s">
        <v>4884</v>
      </c>
      <c r="B1188" t="s">
        <v>4885</v>
      </c>
      <c r="C1188" t="s">
        <v>4414</v>
      </c>
      <c r="D1188" t="s">
        <v>4886</v>
      </c>
    </row>
    <row r="1189" spans="1:4">
      <c r="A1189" t="s">
        <v>4887</v>
      </c>
      <c r="B1189" t="s">
        <v>4888</v>
      </c>
      <c r="C1189" t="s">
        <v>4414</v>
      </c>
      <c r="D1189" t="s">
        <v>4889</v>
      </c>
    </row>
    <row r="1190" spans="1:4">
      <c r="A1190" t="s">
        <v>4890</v>
      </c>
      <c r="B1190" t="s">
        <v>4891</v>
      </c>
      <c r="C1190" t="s">
        <v>4414</v>
      </c>
      <c r="D1190" t="s">
        <v>4892</v>
      </c>
    </row>
    <row r="1191" spans="1:4">
      <c r="A1191" t="s">
        <v>4893</v>
      </c>
      <c r="B1191" t="s">
        <v>4894</v>
      </c>
      <c r="C1191" t="s">
        <v>4414</v>
      </c>
      <c r="D1191" t="s">
        <v>4895</v>
      </c>
    </row>
    <row r="1192" spans="1:4">
      <c r="A1192" t="s">
        <v>4896</v>
      </c>
      <c r="B1192" t="s">
        <v>4897</v>
      </c>
      <c r="C1192" t="s">
        <v>4414</v>
      </c>
      <c r="D1192" t="s">
        <v>4898</v>
      </c>
    </row>
    <row r="1193" spans="1:4">
      <c r="A1193" t="s">
        <v>4899</v>
      </c>
      <c r="B1193" t="s">
        <v>4900</v>
      </c>
      <c r="C1193" t="s">
        <v>4414</v>
      </c>
      <c r="D1193" t="s">
        <v>4901</v>
      </c>
    </row>
    <row r="1194" spans="1:4">
      <c r="A1194" t="s">
        <v>4902</v>
      </c>
      <c r="B1194" t="s">
        <v>4903</v>
      </c>
      <c r="C1194" t="s">
        <v>4414</v>
      </c>
      <c r="D1194" t="s">
        <v>4904</v>
      </c>
    </row>
    <row r="1195" spans="1:4">
      <c r="A1195" t="s">
        <v>4905</v>
      </c>
      <c r="B1195" t="s">
        <v>4906</v>
      </c>
      <c r="C1195" t="s">
        <v>4414</v>
      </c>
      <c r="D1195" t="s">
        <v>4907</v>
      </c>
    </row>
    <row r="1196" spans="1:4">
      <c r="A1196" t="s">
        <v>4908</v>
      </c>
      <c r="B1196" t="s">
        <v>4909</v>
      </c>
      <c r="C1196" t="s">
        <v>4414</v>
      </c>
      <c r="D1196" t="s">
        <v>4910</v>
      </c>
    </row>
    <row r="1197" spans="1:4">
      <c r="A1197" t="s">
        <v>4911</v>
      </c>
      <c r="B1197" t="s">
        <v>4912</v>
      </c>
      <c r="C1197" t="s">
        <v>4414</v>
      </c>
      <c r="D1197" t="s">
        <v>4913</v>
      </c>
    </row>
    <row r="1198" spans="1:4">
      <c r="A1198" t="s">
        <v>4914</v>
      </c>
      <c r="B1198" t="s">
        <v>4915</v>
      </c>
      <c r="C1198" t="s">
        <v>4414</v>
      </c>
      <c r="D1198" t="s">
        <v>4916</v>
      </c>
    </row>
    <row r="1199" spans="1:4">
      <c r="A1199" t="s">
        <v>4917</v>
      </c>
      <c r="B1199" t="s">
        <v>4918</v>
      </c>
      <c r="C1199" t="s">
        <v>4414</v>
      </c>
      <c r="D1199" t="s">
        <v>4919</v>
      </c>
    </row>
    <row r="1200" spans="1:4">
      <c r="A1200" t="s">
        <v>4920</v>
      </c>
      <c r="B1200" t="s">
        <v>4921</v>
      </c>
      <c r="C1200" t="s">
        <v>4414</v>
      </c>
      <c r="D1200" t="s">
        <v>4922</v>
      </c>
    </row>
    <row r="1201" spans="1:4">
      <c r="A1201" t="s">
        <v>4923</v>
      </c>
      <c r="B1201" t="s">
        <v>4924</v>
      </c>
      <c r="C1201" t="s">
        <v>4414</v>
      </c>
      <c r="D1201" t="s">
        <v>4925</v>
      </c>
    </row>
    <row r="1202" spans="1:4">
      <c r="A1202" t="s">
        <v>4926</v>
      </c>
      <c r="B1202" t="s">
        <v>4927</v>
      </c>
      <c r="C1202" t="s">
        <v>4414</v>
      </c>
      <c r="D1202" t="s">
        <v>4928</v>
      </c>
    </row>
    <row r="1203" spans="1:4">
      <c r="A1203" t="s">
        <v>4929</v>
      </c>
      <c r="B1203" t="s">
        <v>4930</v>
      </c>
      <c r="C1203" t="s">
        <v>4414</v>
      </c>
      <c r="D1203" t="s">
        <v>4931</v>
      </c>
    </row>
    <row r="1204" spans="1:4">
      <c r="A1204" t="s">
        <v>4932</v>
      </c>
      <c r="B1204" t="s">
        <v>4933</v>
      </c>
      <c r="C1204" t="s">
        <v>4414</v>
      </c>
      <c r="D1204" t="s">
        <v>4934</v>
      </c>
    </row>
    <row r="1205" spans="1:4">
      <c r="A1205" t="s">
        <v>4935</v>
      </c>
      <c r="B1205" t="s">
        <v>4936</v>
      </c>
      <c r="C1205" t="s">
        <v>4414</v>
      </c>
      <c r="D1205" t="s">
        <v>4937</v>
      </c>
    </row>
    <row r="1206" spans="1:4">
      <c r="A1206" t="s">
        <v>4938</v>
      </c>
      <c r="B1206" t="s">
        <v>4939</v>
      </c>
      <c r="C1206" t="s">
        <v>4414</v>
      </c>
      <c r="D1206" t="s">
        <v>4940</v>
      </c>
    </row>
    <row r="1207" spans="1:4">
      <c r="A1207" t="s">
        <v>4941</v>
      </c>
      <c r="B1207" t="s">
        <v>4942</v>
      </c>
      <c r="C1207" t="s">
        <v>4414</v>
      </c>
      <c r="D1207" t="s">
        <v>4943</v>
      </c>
    </row>
    <row r="1208" spans="1:4">
      <c r="A1208" t="s">
        <v>4944</v>
      </c>
      <c r="B1208" t="s">
        <v>4945</v>
      </c>
      <c r="C1208" t="s">
        <v>4414</v>
      </c>
      <c r="D1208" t="s">
        <v>4946</v>
      </c>
    </row>
    <row r="1209" spans="1:4">
      <c r="A1209" t="s">
        <v>4947</v>
      </c>
      <c r="B1209" t="s">
        <v>4948</v>
      </c>
      <c r="C1209" t="s">
        <v>4414</v>
      </c>
      <c r="D1209" t="s">
        <v>4949</v>
      </c>
    </row>
    <row r="1210" spans="1:4">
      <c r="A1210" t="s">
        <v>4950</v>
      </c>
      <c r="B1210" t="s">
        <v>4951</v>
      </c>
      <c r="C1210" t="s">
        <v>4414</v>
      </c>
      <c r="D1210" t="s">
        <v>4952</v>
      </c>
    </row>
    <row r="1211" spans="1:4">
      <c r="A1211" t="s">
        <v>4953</v>
      </c>
      <c r="B1211" t="s">
        <v>4954</v>
      </c>
      <c r="C1211" t="s">
        <v>4414</v>
      </c>
      <c r="D1211" t="s">
        <v>4955</v>
      </c>
    </row>
    <row r="1212" spans="1:4">
      <c r="A1212" t="s">
        <v>4956</v>
      </c>
      <c r="B1212" t="s">
        <v>4957</v>
      </c>
      <c r="C1212" t="s">
        <v>4414</v>
      </c>
      <c r="D1212" t="s">
        <v>4958</v>
      </c>
    </row>
    <row r="1213" spans="1:4">
      <c r="A1213" t="s">
        <v>4959</v>
      </c>
      <c r="B1213" t="s">
        <v>4960</v>
      </c>
      <c r="C1213" t="s">
        <v>4414</v>
      </c>
      <c r="D1213" t="s">
        <v>4961</v>
      </c>
    </row>
    <row r="1214" spans="1:4">
      <c r="A1214" t="s">
        <v>4962</v>
      </c>
      <c r="B1214" t="s">
        <v>4963</v>
      </c>
      <c r="C1214" t="s">
        <v>4414</v>
      </c>
      <c r="D1214" t="s">
        <v>4964</v>
      </c>
    </row>
    <row r="1215" spans="1:4">
      <c r="A1215" t="s">
        <v>4965</v>
      </c>
      <c r="B1215" t="s">
        <v>4966</v>
      </c>
      <c r="C1215" t="s">
        <v>4414</v>
      </c>
      <c r="D1215" t="s">
        <v>4967</v>
      </c>
    </row>
    <row r="1216" spans="1:4">
      <c r="A1216" t="s">
        <v>4968</v>
      </c>
      <c r="B1216" t="s">
        <v>4969</v>
      </c>
      <c r="C1216" t="s">
        <v>4414</v>
      </c>
      <c r="D1216" t="s">
        <v>4970</v>
      </c>
    </row>
    <row r="1217" spans="1:4">
      <c r="A1217" t="s">
        <v>4971</v>
      </c>
      <c r="B1217" t="s">
        <v>4972</v>
      </c>
      <c r="C1217" t="s">
        <v>4414</v>
      </c>
      <c r="D1217" t="s">
        <v>4973</v>
      </c>
    </row>
    <row r="1218" spans="1:4">
      <c r="A1218" t="s">
        <v>4974</v>
      </c>
      <c r="B1218" t="s">
        <v>4975</v>
      </c>
      <c r="C1218" t="s">
        <v>4414</v>
      </c>
      <c r="D1218" t="s">
        <v>4976</v>
      </c>
    </row>
    <row r="1219" spans="1:4">
      <c r="A1219" t="s">
        <v>4977</v>
      </c>
      <c r="B1219" t="s">
        <v>4978</v>
      </c>
      <c r="C1219" t="s">
        <v>4414</v>
      </c>
      <c r="D1219" t="s">
        <v>4979</v>
      </c>
    </row>
    <row r="1220" spans="1:4">
      <c r="A1220" t="s">
        <v>4980</v>
      </c>
      <c r="B1220" t="s">
        <v>4981</v>
      </c>
      <c r="C1220" t="s">
        <v>4414</v>
      </c>
      <c r="D1220" t="s">
        <v>4982</v>
      </c>
    </row>
    <row r="1221" spans="1:4">
      <c r="A1221" t="s">
        <v>4983</v>
      </c>
      <c r="B1221" t="s">
        <v>4984</v>
      </c>
      <c r="C1221" t="s">
        <v>4414</v>
      </c>
      <c r="D1221" t="s">
        <v>4985</v>
      </c>
    </row>
    <row r="1222" spans="1:4">
      <c r="A1222" t="s">
        <v>4986</v>
      </c>
      <c r="B1222" t="s">
        <v>4987</v>
      </c>
      <c r="C1222" t="s">
        <v>4414</v>
      </c>
      <c r="D1222" t="s">
        <v>4988</v>
      </c>
    </row>
    <row r="1223" spans="1:4">
      <c r="A1223" t="s">
        <v>4989</v>
      </c>
      <c r="B1223" t="s">
        <v>4990</v>
      </c>
      <c r="C1223" t="s">
        <v>4414</v>
      </c>
      <c r="D1223" t="s">
        <v>4991</v>
      </c>
    </row>
    <row r="1224" spans="1:4">
      <c r="A1224" t="s">
        <v>4992</v>
      </c>
      <c r="B1224" t="s">
        <v>4993</v>
      </c>
      <c r="C1224" t="s">
        <v>4414</v>
      </c>
      <c r="D1224" t="s">
        <v>4994</v>
      </c>
    </row>
    <row r="1225" spans="1:4">
      <c r="A1225" t="s">
        <v>4995</v>
      </c>
      <c r="B1225" t="s">
        <v>4996</v>
      </c>
      <c r="C1225" t="s">
        <v>4414</v>
      </c>
      <c r="D1225" t="s">
        <v>4997</v>
      </c>
    </row>
    <row r="1226" spans="1:4">
      <c r="A1226" t="s">
        <v>4998</v>
      </c>
      <c r="B1226" t="s">
        <v>4999</v>
      </c>
      <c r="C1226" t="s">
        <v>4414</v>
      </c>
      <c r="D1226" t="s">
        <v>5000</v>
      </c>
    </row>
    <row r="1227" spans="1:4">
      <c r="A1227" t="s">
        <v>5001</v>
      </c>
      <c r="B1227" t="s">
        <v>5002</v>
      </c>
      <c r="C1227" t="s">
        <v>4414</v>
      </c>
      <c r="D1227" t="s">
        <v>5003</v>
      </c>
    </row>
    <row r="1228" spans="1:4">
      <c r="A1228" t="s">
        <v>5004</v>
      </c>
      <c r="B1228" t="s">
        <v>5005</v>
      </c>
      <c r="C1228" t="s">
        <v>4414</v>
      </c>
      <c r="D1228" t="s">
        <v>5006</v>
      </c>
    </row>
    <row r="1229" spans="1:4">
      <c r="A1229" t="s">
        <v>5007</v>
      </c>
      <c r="B1229" t="s">
        <v>5008</v>
      </c>
      <c r="C1229" t="s">
        <v>4414</v>
      </c>
      <c r="D1229" t="s">
        <v>5009</v>
      </c>
    </row>
    <row r="1230" spans="1:4">
      <c r="A1230" t="s">
        <v>5010</v>
      </c>
      <c r="B1230" t="s">
        <v>5011</v>
      </c>
      <c r="C1230" t="s">
        <v>4414</v>
      </c>
      <c r="D1230" t="s">
        <v>5012</v>
      </c>
    </row>
    <row r="1231" spans="1:4">
      <c r="A1231" t="s">
        <v>5013</v>
      </c>
      <c r="B1231" t="s">
        <v>5014</v>
      </c>
      <c r="C1231" t="s">
        <v>4414</v>
      </c>
      <c r="D1231" t="s">
        <v>5015</v>
      </c>
    </row>
    <row r="1232" spans="1:4">
      <c r="A1232" t="s">
        <v>5016</v>
      </c>
      <c r="B1232" t="s">
        <v>5017</v>
      </c>
      <c r="C1232" t="s">
        <v>4414</v>
      </c>
      <c r="D1232" t="s">
        <v>5018</v>
      </c>
    </row>
    <row r="1233" spans="1:4">
      <c r="A1233" t="s">
        <v>5019</v>
      </c>
      <c r="B1233" t="s">
        <v>5020</v>
      </c>
      <c r="C1233" t="s">
        <v>4414</v>
      </c>
      <c r="D1233" t="s">
        <v>5021</v>
      </c>
    </row>
    <row r="1234" spans="1:4">
      <c r="A1234" t="s">
        <v>5022</v>
      </c>
      <c r="B1234" t="s">
        <v>5023</v>
      </c>
      <c r="C1234" t="s">
        <v>4414</v>
      </c>
      <c r="D1234" t="s">
        <v>5024</v>
      </c>
    </row>
    <row r="1235" spans="1:4">
      <c r="A1235" t="s">
        <v>5025</v>
      </c>
      <c r="B1235" t="s">
        <v>5026</v>
      </c>
      <c r="C1235" t="s">
        <v>4414</v>
      </c>
      <c r="D1235" t="s">
        <v>5027</v>
      </c>
    </row>
    <row r="1236" spans="1:4">
      <c r="A1236" t="s">
        <v>5028</v>
      </c>
      <c r="B1236" t="s">
        <v>5029</v>
      </c>
      <c r="C1236" t="s">
        <v>4414</v>
      </c>
      <c r="D1236" t="s">
        <v>5030</v>
      </c>
    </row>
    <row r="1237" spans="1:4">
      <c r="A1237" t="s">
        <v>5031</v>
      </c>
      <c r="B1237" t="s">
        <v>5032</v>
      </c>
      <c r="C1237" t="s">
        <v>4414</v>
      </c>
      <c r="D1237" t="s">
        <v>5033</v>
      </c>
    </row>
    <row r="1238" spans="1:4">
      <c r="A1238" t="s">
        <v>5034</v>
      </c>
      <c r="B1238" t="s">
        <v>5035</v>
      </c>
      <c r="C1238" t="s">
        <v>4414</v>
      </c>
      <c r="D1238" t="s">
        <v>5036</v>
      </c>
    </row>
    <row r="1239" spans="1:4">
      <c r="A1239" t="s">
        <v>5037</v>
      </c>
      <c r="B1239" t="s">
        <v>5038</v>
      </c>
      <c r="C1239" t="s">
        <v>4414</v>
      </c>
      <c r="D1239" t="s">
        <v>5039</v>
      </c>
    </row>
    <row r="1240" spans="1:4">
      <c r="A1240" t="s">
        <v>5040</v>
      </c>
      <c r="B1240" t="s">
        <v>5041</v>
      </c>
      <c r="C1240" t="s">
        <v>4414</v>
      </c>
      <c r="D1240" t="s">
        <v>5042</v>
      </c>
    </row>
    <row r="1241" spans="1:4">
      <c r="A1241" t="s">
        <v>5043</v>
      </c>
      <c r="B1241" t="s">
        <v>5044</v>
      </c>
      <c r="C1241" t="s">
        <v>4414</v>
      </c>
      <c r="D1241" t="s">
        <v>5045</v>
      </c>
    </row>
    <row r="1242" spans="1:4">
      <c r="A1242" t="s">
        <v>5046</v>
      </c>
      <c r="B1242" t="s">
        <v>5047</v>
      </c>
      <c r="C1242" t="s">
        <v>4414</v>
      </c>
      <c r="D1242" t="s">
        <v>5048</v>
      </c>
    </row>
    <row r="1243" spans="1:4">
      <c r="A1243" t="s">
        <v>5049</v>
      </c>
      <c r="B1243" t="s">
        <v>5050</v>
      </c>
      <c r="C1243" t="s">
        <v>4414</v>
      </c>
      <c r="D1243" t="s">
        <v>5051</v>
      </c>
    </row>
    <row r="1244" spans="1:4">
      <c r="A1244" t="s">
        <v>5052</v>
      </c>
      <c r="B1244" t="s">
        <v>5053</v>
      </c>
      <c r="C1244" t="s">
        <v>4414</v>
      </c>
      <c r="D1244" t="s">
        <v>5054</v>
      </c>
    </row>
    <row r="1245" spans="1:4">
      <c r="A1245" t="s">
        <v>5055</v>
      </c>
      <c r="B1245" t="s">
        <v>5056</v>
      </c>
      <c r="C1245" t="s">
        <v>4414</v>
      </c>
      <c r="D1245" t="s">
        <v>5057</v>
      </c>
    </row>
    <row r="1246" spans="1:4">
      <c r="A1246" t="s">
        <v>5058</v>
      </c>
      <c r="B1246" t="s">
        <v>5059</v>
      </c>
      <c r="C1246" t="s">
        <v>4414</v>
      </c>
      <c r="D1246" t="s">
        <v>5060</v>
      </c>
    </row>
    <row r="1247" spans="1:4">
      <c r="A1247" t="s">
        <v>5061</v>
      </c>
      <c r="B1247" t="s">
        <v>5062</v>
      </c>
      <c r="C1247" t="s">
        <v>4414</v>
      </c>
    </row>
    <row r="1248" spans="1:4">
      <c r="A1248" t="s">
        <v>5063</v>
      </c>
      <c r="B1248" t="s">
        <v>5064</v>
      </c>
      <c r="C1248" t="s">
        <v>4414</v>
      </c>
    </row>
    <row r="1249" spans="1:4">
      <c r="A1249" t="s">
        <v>5065</v>
      </c>
      <c r="B1249" t="s">
        <v>5066</v>
      </c>
      <c r="C1249" t="s">
        <v>4414</v>
      </c>
    </row>
    <row r="1250" spans="1:4">
      <c r="A1250" t="s">
        <v>5067</v>
      </c>
      <c r="B1250" t="s">
        <v>5068</v>
      </c>
      <c r="C1250" t="s">
        <v>4414</v>
      </c>
    </row>
    <row r="1251" spans="1:4">
      <c r="A1251" t="s">
        <v>5069</v>
      </c>
      <c r="B1251" t="s">
        <v>5070</v>
      </c>
      <c r="C1251" t="s">
        <v>4414</v>
      </c>
    </row>
    <row r="1252" spans="1:4">
      <c r="A1252" t="s">
        <v>5071</v>
      </c>
      <c r="B1252" t="s">
        <v>5072</v>
      </c>
      <c r="C1252" t="s">
        <v>4414</v>
      </c>
    </row>
    <row r="1253" spans="1:4">
      <c r="A1253" t="s">
        <v>5073</v>
      </c>
      <c r="B1253" t="s">
        <v>5074</v>
      </c>
      <c r="C1253" t="s">
        <v>4414</v>
      </c>
    </row>
    <row r="1254" spans="1:4">
      <c r="A1254" t="s">
        <v>5075</v>
      </c>
      <c r="B1254" t="s">
        <v>5076</v>
      </c>
      <c r="C1254" t="s">
        <v>4414</v>
      </c>
      <c r="D1254" t="s">
        <v>5077</v>
      </c>
    </row>
    <row r="1255" spans="1:4">
      <c r="A1255" t="s">
        <v>5078</v>
      </c>
      <c r="B1255" t="s">
        <v>5079</v>
      </c>
      <c r="C1255" t="s">
        <v>4414</v>
      </c>
      <c r="D1255" t="s">
        <v>5080</v>
      </c>
    </row>
    <row r="1256" spans="1:4">
      <c r="A1256" t="s">
        <v>5081</v>
      </c>
      <c r="B1256" t="s">
        <v>5082</v>
      </c>
      <c r="C1256" t="s">
        <v>4414</v>
      </c>
      <c r="D1256" t="s">
        <v>5083</v>
      </c>
    </row>
    <row r="1257" spans="1:4">
      <c r="A1257" t="s">
        <v>5084</v>
      </c>
      <c r="B1257" t="s">
        <v>5085</v>
      </c>
      <c r="C1257" t="s">
        <v>4414</v>
      </c>
      <c r="D1257" t="s">
        <v>5086</v>
      </c>
    </row>
    <row r="1258" spans="1:4">
      <c r="A1258" t="s">
        <v>5087</v>
      </c>
      <c r="B1258" t="s">
        <v>5088</v>
      </c>
      <c r="C1258" t="s">
        <v>4414</v>
      </c>
      <c r="D1258" t="s">
        <v>5089</v>
      </c>
    </row>
    <row r="1259" spans="1:4">
      <c r="A1259" t="s">
        <v>5090</v>
      </c>
      <c r="B1259" t="s">
        <v>5091</v>
      </c>
      <c r="C1259" t="s">
        <v>4414</v>
      </c>
      <c r="D1259" t="s">
        <v>5092</v>
      </c>
    </row>
    <row r="1260" spans="1:4">
      <c r="A1260" t="s">
        <v>5093</v>
      </c>
      <c r="B1260" t="s">
        <v>5094</v>
      </c>
      <c r="C1260" t="s">
        <v>4414</v>
      </c>
      <c r="D1260" t="s">
        <v>5095</v>
      </c>
    </row>
    <row r="1261" spans="1:4">
      <c r="A1261" t="s">
        <v>5096</v>
      </c>
      <c r="B1261" t="s">
        <v>5097</v>
      </c>
      <c r="C1261" t="s">
        <v>4414</v>
      </c>
      <c r="D1261" t="s">
        <v>5098</v>
      </c>
    </row>
    <row r="1262" spans="1:4">
      <c r="A1262" t="s">
        <v>5099</v>
      </c>
      <c r="B1262" t="s">
        <v>5100</v>
      </c>
      <c r="C1262" t="s">
        <v>4414</v>
      </c>
      <c r="D1262" t="s">
        <v>5101</v>
      </c>
    </row>
    <row r="1263" spans="1:4">
      <c r="A1263" t="s">
        <v>5102</v>
      </c>
      <c r="B1263" t="s">
        <v>5103</v>
      </c>
      <c r="C1263" t="s">
        <v>4414</v>
      </c>
    </row>
    <row r="1264" spans="1:4">
      <c r="A1264" t="s">
        <v>5104</v>
      </c>
      <c r="B1264" t="s">
        <v>5105</v>
      </c>
      <c r="C1264" t="s">
        <v>4414</v>
      </c>
    </row>
    <row r="1265" spans="1:4">
      <c r="A1265" t="s">
        <v>5106</v>
      </c>
      <c r="B1265" t="s">
        <v>5107</v>
      </c>
      <c r="C1265" t="s">
        <v>4414</v>
      </c>
    </row>
    <row r="1266" spans="1:4">
      <c r="A1266" t="s">
        <v>5108</v>
      </c>
      <c r="B1266" t="s">
        <v>5109</v>
      </c>
      <c r="C1266" t="s">
        <v>4414</v>
      </c>
    </row>
    <row r="1267" spans="1:4">
      <c r="A1267" t="s">
        <v>5110</v>
      </c>
      <c r="B1267" t="s">
        <v>5111</v>
      </c>
      <c r="C1267" t="s">
        <v>4414</v>
      </c>
    </row>
    <row r="1268" spans="1:4">
      <c r="A1268" t="s">
        <v>5112</v>
      </c>
      <c r="B1268" t="s">
        <v>5113</v>
      </c>
      <c r="C1268" t="s">
        <v>4414</v>
      </c>
      <c r="D1268" t="s">
        <v>5114</v>
      </c>
    </row>
    <row r="1269" spans="1:4">
      <c r="A1269" t="s">
        <v>5115</v>
      </c>
      <c r="B1269" t="s">
        <v>5116</v>
      </c>
      <c r="C1269" t="s">
        <v>4414</v>
      </c>
      <c r="D1269" t="s">
        <v>5117</v>
      </c>
    </row>
    <row r="1270" spans="1:4">
      <c r="A1270" t="s">
        <v>5118</v>
      </c>
      <c r="B1270" t="s">
        <v>5119</v>
      </c>
      <c r="C1270" t="s">
        <v>4414</v>
      </c>
      <c r="D1270" t="s">
        <v>5120</v>
      </c>
    </row>
    <row r="1271" spans="1:4">
      <c r="A1271" t="s">
        <v>5121</v>
      </c>
      <c r="B1271" t="s">
        <v>5122</v>
      </c>
      <c r="C1271" t="s">
        <v>4414</v>
      </c>
      <c r="D1271" t="s">
        <v>5123</v>
      </c>
    </row>
    <row r="1272" spans="1:4">
      <c r="A1272" t="s">
        <v>5124</v>
      </c>
      <c r="B1272" t="s">
        <v>5125</v>
      </c>
      <c r="C1272" t="s">
        <v>4414</v>
      </c>
      <c r="D1272" t="s">
        <v>5126</v>
      </c>
    </row>
    <row r="1273" spans="1:4">
      <c r="A1273" t="s">
        <v>5127</v>
      </c>
      <c r="B1273" t="s">
        <v>5128</v>
      </c>
      <c r="C1273" t="s">
        <v>4414</v>
      </c>
      <c r="D1273" t="s">
        <v>5129</v>
      </c>
    </row>
    <row r="1274" spans="1:4">
      <c r="A1274" t="s">
        <v>5130</v>
      </c>
      <c r="B1274" t="s">
        <v>5131</v>
      </c>
      <c r="C1274" t="s">
        <v>4414</v>
      </c>
      <c r="D1274" t="s">
        <v>5132</v>
      </c>
    </row>
    <row r="1275" spans="1:4">
      <c r="A1275" t="s">
        <v>5133</v>
      </c>
      <c r="B1275" t="s">
        <v>5134</v>
      </c>
      <c r="C1275" t="s">
        <v>4414</v>
      </c>
      <c r="D1275" t="s">
        <v>5135</v>
      </c>
    </row>
    <row r="1276" spans="1:4">
      <c r="A1276" t="s">
        <v>5136</v>
      </c>
      <c r="B1276" t="s">
        <v>5137</v>
      </c>
      <c r="C1276" t="s">
        <v>4414</v>
      </c>
      <c r="D1276" t="s">
        <v>5138</v>
      </c>
    </row>
    <row r="1277" spans="1:4">
      <c r="A1277" t="s">
        <v>5139</v>
      </c>
      <c r="B1277" t="s">
        <v>5140</v>
      </c>
      <c r="C1277" t="s">
        <v>4414</v>
      </c>
      <c r="D1277" t="s">
        <v>5141</v>
      </c>
    </row>
    <row r="1278" spans="1:4">
      <c r="A1278" t="s">
        <v>5142</v>
      </c>
      <c r="B1278" t="s">
        <v>5143</v>
      </c>
      <c r="C1278" t="s">
        <v>4414</v>
      </c>
      <c r="D1278" t="s">
        <v>5144</v>
      </c>
    </row>
    <row r="1279" spans="1:4">
      <c r="A1279" t="s">
        <v>5145</v>
      </c>
      <c r="B1279" t="s">
        <v>5146</v>
      </c>
      <c r="C1279" t="s">
        <v>4414</v>
      </c>
      <c r="D1279" t="s">
        <v>5147</v>
      </c>
    </row>
    <row r="1280" spans="1:4">
      <c r="A1280" t="s">
        <v>5148</v>
      </c>
      <c r="B1280" t="s">
        <v>5149</v>
      </c>
      <c r="C1280" t="s">
        <v>4414</v>
      </c>
      <c r="D1280" t="s">
        <v>5150</v>
      </c>
    </row>
    <row r="1281" spans="1:4">
      <c r="A1281" t="s">
        <v>5151</v>
      </c>
      <c r="B1281" t="s">
        <v>5152</v>
      </c>
      <c r="C1281" t="s">
        <v>4414</v>
      </c>
      <c r="D1281" t="s">
        <v>5153</v>
      </c>
    </row>
    <row r="1282" spans="1:4">
      <c r="A1282" t="s">
        <v>5154</v>
      </c>
      <c r="B1282" t="s">
        <v>5155</v>
      </c>
      <c r="C1282" t="s">
        <v>4414</v>
      </c>
      <c r="D1282" t="s">
        <v>5156</v>
      </c>
    </row>
    <row r="1283" spans="1:4">
      <c r="A1283" t="s">
        <v>5157</v>
      </c>
      <c r="B1283" t="s">
        <v>5158</v>
      </c>
      <c r="C1283" t="s">
        <v>4414</v>
      </c>
      <c r="D1283" t="s">
        <v>5159</v>
      </c>
    </row>
    <row r="1284" spans="1:4">
      <c r="A1284" t="s">
        <v>5160</v>
      </c>
      <c r="B1284" t="s">
        <v>5161</v>
      </c>
      <c r="C1284" t="s">
        <v>4414</v>
      </c>
      <c r="D1284" t="s">
        <v>5162</v>
      </c>
    </row>
    <row r="1285" spans="1:4">
      <c r="A1285" t="s">
        <v>5163</v>
      </c>
      <c r="B1285" t="s">
        <v>5164</v>
      </c>
      <c r="C1285" t="s">
        <v>4414</v>
      </c>
    </row>
    <row r="1286" spans="1:4">
      <c r="A1286" t="s">
        <v>5165</v>
      </c>
      <c r="B1286" t="s">
        <v>5166</v>
      </c>
      <c r="C1286" t="s">
        <v>4414</v>
      </c>
      <c r="D1286" t="s">
        <v>5167</v>
      </c>
    </row>
    <row r="1287" spans="1:4">
      <c r="A1287" t="s">
        <v>5168</v>
      </c>
      <c r="B1287" t="s">
        <v>5169</v>
      </c>
      <c r="C1287" t="s">
        <v>4414</v>
      </c>
    </row>
    <row r="1288" spans="1:4">
      <c r="A1288" t="s">
        <v>5170</v>
      </c>
      <c r="B1288" t="s">
        <v>5171</v>
      </c>
      <c r="C1288" t="s">
        <v>4414</v>
      </c>
      <c r="D1288" t="s">
        <v>5172</v>
      </c>
    </row>
    <row r="1289" spans="1:4">
      <c r="A1289" t="s">
        <v>5173</v>
      </c>
      <c r="B1289" t="s">
        <v>5174</v>
      </c>
      <c r="C1289" t="s">
        <v>4414</v>
      </c>
      <c r="D1289" t="s">
        <v>5172</v>
      </c>
    </row>
    <row r="1290" spans="1:4">
      <c r="A1290" t="s">
        <v>5175</v>
      </c>
      <c r="B1290" t="s">
        <v>5176</v>
      </c>
      <c r="C1290" t="s">
        <v>4414</v>
      </c>
    </row>
    <row r="1291" spans="1:4">
      <c r="A1291" t="s">
        <v>5177</v>
      </c>
      <c r="B1291" t="s">
        <v>5178</v>
      </c>
      <c r="C1291" t="s">
        <v>4414</v>
      </c>
    </row>
    <row r="1292" spans="1:4">
      <c r="A1292" t="s">
        <v>5179</v>
      </c>
      <c r="B1292" t="s">
        <v>5180</v>
      </c>
      <c r="C1292" t="s">
        <v>4414</v>
      </c>
    </row>
    <row r="1293" spans="1:4">
      <c r="A1293" t="s">
        <v>5181</v>
      </c>
      <c r="B1293" t="s">
        <v>5182</v>
      </c>
      <c r="C1293" t="s">
        <v>4414</v>
      </c>
    </row>
    <row r="1294" spans="1:4">
      <c r="A1294" t="s">
        <v>5183</v>
      </c>
      <c r="B1294" t="s">
        <v>5184</v>
      </c>
      <c r="C1294" t="s">
        <v>4414</v>
      </c>
      <c r="D1294" t="s">
        <v>5077</v>
      </c>
    </row>
    <row r="1295" spans="1:4">
      <c r="A1295" t="s">
        <v>5185</v>
      </c>
      <c r="B1295" t="s">
        <v>5186</v>
      </c>
      <c r="C1295" t="s">
        <v>4414</v>
      </c>
      <c r="D1295" t="s">
        <v>5080</v>
      </c>
    </row>
    <row r="1296" spans="1:4">
      <c r="A1296" t="s">
        <v>5187</v>
      </c>
      <c r="B1296" t="s">
        <v>5188</v>
      </c>
      <c r="C1296" t="s">
        <v>4414</v>
      </c>
      <c r="D1296" t="s">
        <v>5189</v>
      </c>
    </row>
    <row r="1297" spans="1:4">
      <c r="A1297" t="s">
        <v>5190</v>
      </c>
      <c r="B1297" t="s">
        <v>5191</v>
      </c>
      <c r="C1297" t="s">
        <v>4414</v>
      </c>
      <c r="D1297" t="s">
        <v>5192</v>
      </c>
    </row>
    <row r="1298" spans="1:4">
      <c r="A1298" t="s">
        <v>5193</v>
      </c>
      <c r="B1298" t="s">
        <v>5194</v>
      </c>
      <c r="C1298" t="s">
        <v>4414</v>
      </c>
      <c r="D1298" t="s">
        <v>5089</v>
      </c>
    </row>
    <row r="1299" spans="1:4">
      <c r="A1299" t="s">
        <v>5195</v>
      </c>
      <c r="B1299" t="s">
        <v>5196</v>
      </c>
      <c r="C1299" t="s">
        <v>4414</v>
      </c>
      <c r="D1299" t="s">
        <v>5197</v>
      </c>
    </row>
    <row r="1300" spans="1:4">
      <c r="A1300" t="s">
        <v>5198</v>
      </c>
      <c r="B1300" t="s">
        <v>5199</v>
      </c>
      <c r="C1300" t="s">
        <v>4414</v>
      </c>
      <c r="D1300" t="s">
        <v>5200</v>
      </c>
    </row>
    <row r="1301" spans="1:4">
      <c r="A1301" t="s">
        <v>5201</v>
      </c>
      <c r="B1301" t="s">
        <v>5202</v>
      </c>
      <c r="C1301" t="s">
        <v>4414</v>
      </c>
      <c r="D1301" t="s">
        <v>5203</v>
      </c>
    </row>
    <row r="1302" spans="1:4">
      <c r="A1302" t="s">
        <v>5204</v>
      </c>
      <c r="B1302" t="s">
        <v>5205</v>
      </c>
      <c r="C1302" t="s">
        <v>4414</v>
      </c>
      <c r="D1302" t="s">
        <v>5206</v>
      </c>
    </row>
    <row r="1303" spans="1:4">
      <c r="A1303" t="s">
        <v>5207</v>
      </c>
      <c r="B1303" t="s">
        <v>5208</v>
      </c>
      <c r="C1303" t="s">
        <v>4414</v>
      </c>
      <c r="D1303" t="s">
        <v>5209</v>
      </c>
    </row>
    <row r="1304" spans="1:4">
      <c r="A1304" t="s">
        <v>5210</v>
      </c>
      <c r="B1304" t="s">
        <v>5211</v>
      </c>
      <c r="C1304" t="s">
        <v>4414</v>
      </c>
      <c r="D1304" t="s">
        <v>5209</v>
      </c>
    </row>
    <row r="1305" spans="1:4">
      <c r="A1305" t="s">
        <v>5212</v>
      </c>
      <c r="B1305" t="s">
        <v>5213</v>
      </c>
      <c r="C1305" t="s">
        <v>4414</v>
      </c>
      <c r="D1305" t="s">
        <v>5209</v>
      </c>
    </row>
    <row r="1306" spans="1:4">
      <c r="A1306" t="s">
        <v>5214</v>
      </c>
      <c r="B1306" t="s">
        <v>5215</v>
      </c>
      <c r="C1306" t="s">
        <v>4414</v>
      </c>
      <c r="D1306" t="s">
        <v>5209</v>
      </c>
    </row>
    <row r="1307" spans="1:4">
      <c r="A1307" t="s">
        <v>5216</v>
      </c>
      <c r="B1307" t="s">
        <v>5217</v>
      </c>
      <c r="C1307" t="s">
        <v>4414</v>
      </c>
      <c r="D1307" t="s">
        <v>5209</v>
      </c>
    </row>
    <row r="1308" spans="1:4">
      <c r="A1308" t="s">
        <v>5218</v>
      </c>
      <c r="B1308" t="s">
        <v>5219</v>
      </c>
      <c r="C1308" t="s">
        <v>4414</v>
      </c>
      <c r="D1308" t="s">
        <v>5114</v>
      </c>
    </row>
    <row r="1309" spans="1:4">
      <c r="A1309" t="s">
        <v>5220</v>
      </c>
      <c r="B1309" t="s">
        <v>5221</v>
      </c>
      <c r="C1309" t="s">
        <v>4414</v>
      </c>
      <c r="D1309" t="s">
        <v>5117</v>
      </c>
    </row>
    <row r="1310" spans="1:4">
      <c r="A1310" t="s">
        <v>5222</v>
      </c>
      <c r="B1310" t="s">
        <v>5223</v>
      </c>
      <c r="C1310" t="s">
        <v>4414</v>
      </c>
      <c r="D1310" t="s">
        <v>5120</v>
      </c>
    </row>
    <row r="1311" spans="1:4">
      <c r="A1311" t="s">
        <v>5224</v>
      </c>
      <c r="B1311" t="s">
        <v>5225</v>
      </c>
      <c r="C1311" t="s">
        <v>4414</v>
      </c>
      <c r="D1311" t="s">
        <v>5123</v>
      </c>
    </row>
    <row r="1312" spans="1:4">
      <c r="A1312" t="s">
        <v>5226</v>
      </c>
      <c r="B1312" t="s">
        <v>5227</v>
      </c>
      <c r="C1312" t="s">
        <v>4414</v>
      </c>
      <c r="D1312" t="s">
        <v>5126</v>
      </c>
    </row>
    <row r="1313" spans="1:4">
      <c r="A1313" t="s">
        <v>5228</v>
      </c>
      <c r="B1313" t="s">
        <v>5229</v>
      </c>
      <c r="C1313" t="s">
        <v>4414</v>
      </c>
      <c r="D1313" t="s">
        <v>5129</v>
      </c>
    </row>
    <row r="1314" spans="1:4">
      <c r="A1314" t="s">
        <v>5230</v>
      </c>
      <c r="B1314" t="s">
        <v>5231</v>
      </c>
      <c r="C1314" t="s">
        <v>4414</v>
      </c>
      <c r="D1314" t="s">
        <v>5132</v>
      </c>
    </row>
    <row r="1315" spans="1:4">
      <c r="A1315" t="s">
        <v>5232</v>
      </c>
      <c r="B1315" t="s">
        <v>5233</v>
      </c>
      <c r="C1315" t="s">
        <v>4414</v>
      </c>
      <c r="D1315" t="s">
        <v>5135</v>
      </c>
    </row>
    <row r="1316" spans="1:4">
      <c r="A1316" t="s">
        <v>5234</v>
      </c>
      <c r="B1316" t="s">
        <v>5235</v>
      </c>
      <c r="C1316" t="s">
        <v>4414</v>
      </c>
      <c r="D1316" t="s">
        <v>5138</v>
      </c>
    </row>
    <row r="1317" spans="1:4">
      <c r="A1317" t="s">
        <v>5236</v>
      </c>
      <c r="B1317" t="s">
        <v>5237</v>
      </c>
      <c r="C1317" t="s">
        <v>4414</v>
      </c>
      <c r="D1317" t="s">
        <v>5141</v>
      </c>
    </row>
    <row r="1318" spans="1:4">
      <c r="A1318" t="s">
        <v>5238</v>
      </c>
      <c r="B1318" t="s">
        <v>5239</v>
      </c>
      <c r="C1318" t="s">
        <v>4414</v>
      </c>
      <c r="D1318" t="s">
        <v>5144</v>
      </c>
    </row>
    <row r="1319" spans="1:4">
      <c r="A1319" t="s">
        <v>5240</v>
      </c>
      <c r="B1319" t="s">
        <v>5241</v>
      </c>
      <c r="C1319" t="s">
        <v>4414</v>
      </c>
      <c r="D1319" t="s">
        <v>5147</v>
      </c>
    </row>
    <row r="1320" spans="1:4">
      <c r="A1320" t="s">
        <v>5242</v>
      </c>
      <c r="B1320" t="s">
        <v>5243</v>
      </c>
      <c r="C1320" t="s">
        <v>4414</v>
      </c>
      <c r="D1320" t="s">
        <v>5244</v>
      </c>
    </row>
    <row r="1321" spans="1:4">
      <c r="A1321" t="s">
        <v>5245</v>
      </c>
      <c r="B1321" t="s">
        <v>5246</v>
      </c>
      <c r="C1321" t="s">
        <v>4414</v>
      </c>
      <c r="D1321" t="s">
        <v>5153</v>
      </c>
    </row>
    <row r="1322" spans="1:4">
      <c r="A1322" t="s">
        <v>5247</v>
      </c>
      <c r="B1322" t="s">
        <v>5248</v>
      </c>
      <c r="C1322" t="s">
        <v>4414</v>
      </c>
      <c r="D1322" t="s">
        <v>5156</v>
      </c>
    </row>
    <row r="1323" spans="1:4">
      <c r="A1323" t="s">
        <v>5249</v>
      </c>
      <c r="B1323" t="s">
        <v>5250</v>
      </c>
      <c r="C1323" t="s">
        <v>4414</v>
      </c>
      <c r="D1323" t="s">
        <v>5159</v>
      </c>
    </row>
    <row r="1324" spans="1:4">
      <c r="A1324" t="s">
        <v>5251</v>
      </c>
      <c r="B1324" t="s">
        <v>5252</v>
      </c>
      <c r="C1324" t="s">
        <v>4414</v>
      </c>
      <c r="D1324" t="s">
        <v>5162</v>
      </c>
    </row>
    <row r="1325" spans="1:4">
      <c r="A1325" t="s">
        <v>5253</v>
      </c>
      <c r="B1325" t="s">
        <v>5254</v>
      </c>
      <c r="C1325" t="s">
        <v>4414</v>
      </c>
      <c r="D1325" t="s">
        <v>5244</v>
      </c>
    </row>
    <row r="1326" spans="1:4">
      <c r="A1326" t="s">
        <v>5255</v>
      </c>
      <c r="B1326" t="s">
        <v>5256</v>
      </c>
      <c r="C1326" t="s">
        <v>4414</v>
      </c>
      <c r="D1326" t="s">
        <v>5167</v>
      </c>
    </row>
    <row r="1327" spans="1:4">
      <c r="A1327" t="s">
        <v>5257</v>
      </c>
      <c r="B1327" t="s">
        <v>5258</v>
      </c>
      <c r="C1327" t="s">
        <v>4414</v>
      </c>
      <c r="D1327" t="s">
        <v>5244</v>
      </c>
    </row>
    <row r="1328" spans="1:4">
      <c r="A1328" t="s">
        <v>5259</v>
      </c>
      <c r="B1328" t="s">
        <v>5260</v>
      </c>
      <c r="C1328" t="s">
        <v>4414</v>
      </c>
      <c r="D1328" t="s">
        <v>5172</v>
      </c>
    </row>
    <row r="1329" spans="1:4">
      <c r="A1329" t="s">
        <v>5261</v>
      </c>
      <c r="B1329" t="s">
        <v>5262</v>
      </c>
      <c r="C1329" t="s">
        <v>4414</v>
      </c>
      <c r="D1329" t="s">
        <v>5172</v>
      </c>
    </row>
    <row r="1330" spans="1:4">
      <c r="A1330" t="s">
        <v>5263</v>
      </c>
      <c r="B1330" t="s">
        <v>5264</v>
      </c>
      <c r="C1330" t="s">
        <v>4414</v>
      </c>
      <c r="D1330" t="s">
        <v>5244</v>
      </c>
    </row>
    <row r="1331" spans="1:4">
      <c r="A1331" t="s">
        <v>5265</v>
      </c>
      <c r="B1331" t="s">
        <v>5266</v>
      </c>
      <c r="C1331" t="s">
        <v>4414</v>
      </c>
      <c r="D1331" t="s">
        <v>5244</v>
      </c>
    </row>
    <row r="1332" spans="1:4">
      <c r="A1332" t="s">
        <v>5267</v>
      </c>
      <c r="B1332" t="s">
        <v>5268</v>
      </c>
      <c r="C1332" t="s">
        <v>4414</v>
      </c>
      <c r="D1332" t="s">
        <v>5244</v>
      </c>
    </row>
    <row r="1333" spans="1:4">
      <c r="A1333" t="s">
        <v>5269</v>
      </c>
      <c r="B1333" t="s">
        <v>5270</v>
      </c>
      <c r="C1333" t="s">
        <v>4414</v>
      </c>
      <c r="D1333" t="s">
        <v>5244</v>
      </c>
    </row>
    <row r="1334" spans="1:4">
      <c r="A1334" t="s">
        <v>5271</v>
      </c>
      <c r="B1334" t="s">
        <v>5272</v>
      </c>
      <c r="C1334" t="s">
        <v>4414</v>
      </c>
      <c r="D1334" t="s">
        <v>5273</v>
      </c>
    </row>
    <row r="1335" spans="1:4">
      <c r="A1335" t="s">
        <v>5274</v>
      </c>
      <c r="B1335" t="s">
        <v>5275</v>
      </c>
      <c r="C1335" t="s">
        <v>4414</v>
      </c>
      <c r="D1335" t="s">
        <v>5276</v>
      </c>
    </row>
    <row r="1336" spans="1:4">
      <c r="A1336" t="s">
        <v>5277</v>
      </c>
      <c r="B1336" t="s">
        <v>5278</v>
      </c>
      <c r="C1336" t="s">
        <v>4414</v>
      </c>
      <c r="D1336" t="s">
        <v>5279</v>
      </c>
    </row>
    <row r="1337" spans="1:4">
      <c r="A1337" t="s">
        <v>5280</v>
      </c>
      <c r="B1337" t="s">
        <v>5281</v>
      </c>
      <c r="C1337" t="s">
        <v>4414</v>
      </c>
      <c r="D1337" t="s">
        <v>5282</v>
      </c>
    </row>
    <row r="1338" spans="1:4">
      <c r="A1338" t="s">
        <v>5283</v>
      </c>
      <c r="B1338" t="s">
        <v>5284</v>
      </c>
      <c r="C1338" t="s">
        <v>4414</v>
      </c>
      <c r="D1338" t="s">
        <v>5089</v>
      </c>
    </row>
    <row r="1339" spans="1:4">
      <c r="A1339" t="s">
        <v>5285</v>
      </c>
      <c r="B1339" t="s">
        <v>5286</v>
      </c>
      <c r="C1339" t="s">
        <v>4414</v>
      </c>
      <c r="D1339" t="s">
        <v>5287</v>
      </c>
    </row>
    <row r="1340" spans="1:4">
      <c r="A1340" t="s">
        <v>5288</v>
      </c>
      <c r="B1340" t="s">
        <v>5289</v>
      </c>
      <c r="C1340" t="s">
        <v>4414</v>
      </c>
      <c r="D1340" t="s">
        <v>5290</v>
      </c>
    </row>
    <row r="1341" spans="1:4">
      <c r="A1341" t="s">
        <v>5291</v>
      </c>
      <c r="B1341" t="s">
        <v>5292</v>
      </c>
      <c r="C1341" t="s">
        <v>4414</v>
      </c>
      <c r="D1341" t="s">
        <v>5293</v>
      </c>
    </row>
    <row r="1342" spans="1:4">
      <c r="A1342" t="s">
        <v>5294</v>
      </c>
      <c r="B1342" t="s">
        <v>5295</v>
      </c>
      <c r="C1342" t="s">
        <v>4414</v>
      </c>
      <c r="D1342" t="s">
        <v>5296</v>
      </c>
    </row>
    <row r="1343" spans="1:4">
      <c r="A1343" t="s">
        <v>5297</v>
      </c>
      <c r="B1343" t="s">
        <v>5298</v>
      </c>
      <c r="C1343" t="s">
        <v>4414</v>
      </c>
      <c r="D1343" t="s">
        <v>5209</v>
      </c>
    </row>
    <row r="1344" spans="1:4">
      <c r="A1344" t="s">
        <v>5299</v>
      </c>
      <c r="B1344" t="s">
        <v>5300</v>
      </c>
      <c r="C1344" t="s">
        <v>4414</v>
      </c>
      <c r="D1344" t="s">
        <v>5209</v>
      </c>
    </row>
    <row r="1345" spans="1:4">
      <c r="A1345" t="s">
        <v>5301</v>
      </c>
      <c r="B1345" t="s">
        <v>5302</v>
      </c>
      <c r="C1345" t="s">
        <v>4414</v>
      </c>
      <c r="D1345" t="s">
        <v>5209</v>
      </c>
    </row>
    <row r="1346" spans="1:4">
      <c r="A1346" t="s">
        <v>5303</v>
      </c>
      <c r="B1346" t="s">
        <v>5304</v>
      </c>
      <c r="C1346" t="s">
        <v>4414</v>
      </c>
    </row>
    <row r="1347" spans="1:4">
      <c r="A1347" t="s">
        <v>5305</v>
      </c>
      <c r="B1347" t="s">
        <v>5306</v>
      </c>
      <c r="C1347" t="s">
        <v>4414</v>
      </c>
    </row>
    <row r="1348" spans="1:4">
      <c r="A1348" t="s">
        <v>5307</v>
      </c>
      <c r="B1348" t="s">
        <v>5308</v>
      </c>
      <c r="C1348" t="s">
        <v>4414</v>
      </c>
    </row>
    <row r="1349" spans="1:4">
      <c r="A1349" t="s">
        <v>5309</v>
      </c>
      <c r="B1349" t="s">
        <v>5310</v>
      </c>
      <c r="C1349" t="s">
        <v>4414</v>
      </c>
    </row>
    <row r="1350" spans="1:4">
      <c r="A1350" t="s">
        <v>5311</v>
      </c>
      <c r="B1350" t="s">
        <v>5312</v>
      </c>
      <c r="C1350" t="s">
        <v>4414</v>
      </c>
    </row>
    <row r="1351" spans="1:4">
      <c r="A1351" t="s">
        <v>5313</v>
      </c>
      <c r="B1351" t="s">
        <v>5314</v>
      </c>
      <c r="C1351" t="s">
        <v>4414</v>
      </c>
    </row>
    <row r="1352" spans="1:4">
      <c r="A1352" t="s">
        <v>5315</v>
      </c>
      <c r="B1352" t="s">
        <v>5316</v>
      </c>
      <c r="C1352" t="s">
        <v>4414</v>
      </c>
    </row>
    <row r="1353" spans="1:4">
      <c r="A1353" t="s">
        <v>5317</v>
      </c>
      <c r="B1353" t="s">
        <v>5318</v>
      </c>
      <c r="C1353" t="s">
        <v>4414</v>
      </c>
    </row>
    <row r="1354" spans="1:4">
      <c r="A1354" t="s">
        <v>5319</v>
      </c>
      <c r="B1354" t="s">
        <v>5320</v>
      </c>
      <c r="C1354" t="s">
        <v>4414</v>
      </c>
    </row>
    <row r="1355" spans="1:4">
      <c r="A1355" t="s">
        <v>5321</v>
      </c>
      <c r="B1355" t="s">
        <v>5322</v>
      </c>
      <c r="C1355" t="s">
        <v>4414</v>
      </c>
    </row>
    <row r="1356" spans="1:4">
      <c r="A1356" t="s">
        <v>5323</v>
      </c>
      <c r="B1356" t="s">
        <v>5324</v>
      </c>
      <c r="C1356" t="s">
        <v>4414</v>
      </c>
    </row>
    <row r="1357" spans="1:4">
      <c r="A1357" t="s">
        <v>5325</v>
      </c>
      <c r="B1357" t="s">
        <v>5326</v>
      </c>
      <c r="C1357" t="s">
        <v>4414</v>
      </c>
    </row>
    <row r="1358" spans="1:4">
      <c r="A1358" t="s">
        <v>5327</v>
      </c>
      <c r="B1358" t="s">
        <v>5328</v>
      </c>
      <c r="C1358" t="s">
        <v>4414</v>
      </c>
    </row>
    <row r="1359" spans="1:4">
      <c r="A1359" t="s">
        <v>5329</v>
      </c>
      <c r="B1359" t="s">
        <v>5330</v>
      </c>
      <c r="C1359" t="s">
        <v>4414</v>
      </c>
    </row>
    <row r="1360" spans="1:4">
      <c r="A1360" t="s">
        <v>5331</v>
      </c>
      <c r="B1360" t="s">
        <v>5332</v>
      </c>
      <c r="C1360" t="s">
        <v>4414</v>
      </c>
      <c r="D1360" t="s">
        <v>5077</v>
      </c>
    </row>
    <row r="1361" spans="1:4">
      <c r="A1361" t="s">
        <v>5333</v>
      </c>
      <c r="B1361" t="s">
        <v>5334</v>
      </c>
      <c r="C1361" t="s">
        <v>4414</v>
      </c>
      <c r="D1361" t="s">
        <v>5080</v>
      </c>
    </row>
    <row r="1362" spans="1:4">
      <c r="A1362" t="s">
        <v>5335</v>
      </c>
      <c r="B1362" t="s">
        <v>5336</v>
      </c>
      <c r="C1362" t="s">
        <v>4414</v>
      </c>
      <c r="D1362" t="s">
        <v>5083</v>
      </c>
    </row>
    <row r="1363" spans="1:4">
      <c r="A1363" t="s">
        <v>5337</v>
      </c>
      <c r="B1363" t="s">
        <v>5338</v>
      </c>
      <c r="C1363" t="s">
        <v>4414</v>
      </c>
      <c r="D1363" t="s">
        <v>5086</v>
      </c>
    </row>
    <row r="1364" spans="1:4">
      <c r="A1364" t="s">
        <v>5339</v>
      </c>
      <c r="B1364" t="s">
        <v>5340</v>
      </c>
      <c r="C1364" t="s">
        <v>4414</v>
      </c>
      <c r="D1364" t="s">
        <v>5089</v>
      </c>
    </row>
    <row r="1365" spans="1:4">
      <c r="A1365" t="s">
        <v>5341</v>
      </c>
      <c r="B1365" t="s">
        <v>5342</v>
      </c>
      <c r="C1365" t="s">
        <v>4414</v>
      </c>
      <c r="D1365" t="s">
        <v>5092</v>
      </c>
    </row>
    <row r="1366" spans="1:4">
      <c r="A1366" t="s">
        <v>5343</v>
      </c>
      <c r="B1366" t="s">
        <v>5344</v>
      </c>
      <c r="C1366" t="s">
        <v>4414</v>
      </c>
      <c r="D1366" t="s">
        <v>5095</v>
      </c>
    </row>
    <row r="1367" spans="1:4">
      <c r="A1367" t="s">
        <v>5345</v>
      </c>
      <c r="B1367" t="s">
        <v>5346</v>
      </c>
      <c r="C1367" t="s">
        <v>4414</v>
      </c>
      <c r="D1367" t="s">
        <v>5098</v>
      </c>
    </row>
    <row r="1368" spans="1:4">
      <c r="A1368" t="s">
        <v>5347</v>
      </c>
      <c r="B1368" t="s">
        <v>5348</v>
      </c>
      <c r="C1368" t="s">
        <v>4414</v>
      </c>
      <c r="D1368" t="s">
        <v>5101</v>
      </c>
    </row>
    <row r="1369" spans="1:4">
      <c r="A1369" t="s">
        <v>5349</v>
      </c>
      <c r="B1369" t="s">
        <v>5350</v>
      </c>
      <c r="C1369" t="s">
        <v>4414</v>
      </c>
      <c r="D1369" t="s">
        <v>5209</v>
      </c>
    </row>
    <row r="1370" spans="1:4">
      <c r="A1370" t="s">
        <v>5351</v>
      </c>
      <c r="B1370" t="s">
        <v>5352</v>
      </c>
      <c r="C1370" t="s">
        <v>4414</v>
      </c>
      <c r="D1370" t="s">
        <v>5209</v>
      </c>
    </row>
    <row r="1371" spans="1:4">
      <c r="A1371" t="s">
        <v>5353</v>
      </c>
      <c r="B1371" t="s">
        <v>5354</v>
      </c>
      <c r="C1371" t="s">
        <v>4414</v>
      </c>
      <c r="D1371" t="s">
        <v>5209</v>
      </c>
    </row>
    <row r="1372" spans="1:4">
      <c r="A1372" t="s">
        <v>5355</v>
      </c>
      <c r="B1372" t="s">
        <v>5356</v>
      </c>
      <c r="C1372" t="s">
        <v>4414</v>
      </c>
    </row>
    <row r="1373" spans="1:4">
      <c r="A1373" t="s">
        <v>5357</v>
      </c>
      <c r="B1373" t="s">
        <v>5358</v>
      </c>
      <c r="C1373" t="s">
        <v>4414</v>
      </c>
      <c r="D1373" t="s">
        <v>5209</v>
      </c>
    </row>
    <row r="1374" spans="1:4">
      <c r="A1374" t="s">
        <v>5359</v>
      </c>
      <c r="B1374" t="s">
        <v>5360</v>
      </c>
      <c r="C1374" t="s">
        <v>4414</v>
      </c>
      <c r="D1374" t="s">
        <v>5114</v>
      </c>
    </row>
    <row r="1375" spans="1:4">
      <c r="A1375" t="s">
        <v>5361</v>
      </c>
      <c r="B1375" t="s">
        <v>5362</v>
      </c>
      <c r="C1375" t="s">
        <v>4414</v>
      </c>
      <c r="D1375" t="s">
        <v>5117</v>
      </c>
    </row>
    <row r="1376" spans="1:4">
      <c r="A1376" t="s">
        <v>5363</v>
      </c>
      <c r="B1376" t="s">
        <v>5364</v>
      </c>
      <c r="C1376" t="s">
        <v>4414</v>
      </c>
      <c r="D1376" t="s">
        <v>5120</v>
      </c>
    </row>
    <row r="1377" spans="1:4">
      <c r="A1377" t="s">
        <v>5365</v>
      </c>
      <c r="B1377" t="s">
        <v>5366</v>
      </c>
      <c r="C1377" t="s">
        <v>4414</v>
      </c>
      <c r="D1377" t="s">
        <v>5123</v>
      </c>
    </row>
    <row r="1378" spans="1:4">
      <c r="A1378" t="s">
        <v>5367</v>
      </c>
      <c r="B1378" t="s">
        <v>5368</v>
      </c>
      <c r="C1378" t="s">
        <v>4414</v>
      </c>
      <c r="D1378" t="s">
        <v>5126</v>
      </c>
    </row>
    <row r="1379" spans="1:4">
      <c r="A1379" t="s">
        <v>5369</v>
      </c>
      <c r="B1379" t="s">
        <v>5370</v>
      </c>
      <c r="C1379" t="s">
        <v>4414</v>
      </c>
      <c r="D1379" t="s">
        <v>5129</v>
      </c>
    </row>
    <row r="1380" spans="1:4">
      <c r="A1380" t="s">
        <v>5371</v>
      </c>
      <c r="B1380" t="s">
        <v>5372</v>
      </c>
      <c r="C1380" t="s">
        <v>4414</v>
      </c>
      <c r="D1380" t="s">
        <v>5132</v>
      </c>
    </row>
    <row r="1381" spans="1:4">
      <c r="A1381" t="s">
        <v>5373</v>
      </c>
      <c r="B1381" t="s">
        <v>5374</v>
      </c>
      <c r="C1381" t="s">
        <v>4414</v>
      </c>
      <c r="D1381" t="s">
        <v>5375</v>
      </c>
    </row>
    <row r="1382" spans="1:4">
      <c r="A1382" t="s">
        <v>5376</v>
      </c>
      <c r="B1382" t="s">
        <v>5377</v>
      </c>
      <c r="C1382" t="s">
        <v>4414</v>
      </c>
      <c r="D1382" t="s">
        <v>5138</v>
      </c>
    </row>
    <row r="1383" spans="1:4">
      <c r="A1383" t="s">
        <v>5378</v>
      </c>
      <c r="B1383" t="s">
        <v>5379</v>
      </c>
      <c r="C1383" t="s">
        <v>4414</v>
      </c>
      <c r="D1383" t="s">
        <v>5141</v>
      </c>
    </row>
    <row r="1384" spans="1:4">
      <c r="A1384" t="s">
        <v>5380</v>
      </c>
      <c r="B1384" t="s">
        <v>5381</v>
      </c>
      <c r="C1384" t="s">
        <v>4414</v>
      </c>
      <c r="D1384" t="s">
        <v>5144</v>
      </c>
    </row>
    <row r="1385" spans="1:4">
      <c r="A1385" t="s">
        <v>5382</v>
      </c>
      <c r="B1385" t="s">
        <v>5383</v>
      </c>
      <c r="C1385" t="s">
        <v>4414</v>
      </c>
      <c r="D1385" t="s">
        <v>5147</v>
      </c>
    </row>
    <row r="1386" spans="1:4">
      <c r="A1386" t="s">
        <v>5384</v>
      </c>
      <c r="B1386" t="s">
        <v>5385</v>
      </c>
      <c r="C1386" t="s">
        <v>4414</v>
      </c>
      <c r="D1386" t="s">
        <v>5244</v>
      </c>
    </row>
    <row r="1387" spans="1:4">
      <c r="A1387" t="s">
        <v>5386</v>
      </c>
      <c r="B1387" t="s">
        <v>5387</v>
      </c>
      <c r="C1387" t="s">
        <v>4414</v>
      </c>
      <c r="D1387" t="s">
        <v>5153</v>
      </c>
    </row>
    <row r="1388" spans="1:4">
      <c r="A1388" t="s">
        <v>5388</v>
      </c>
      <c r="B1388" t="s">
        <v>5389</v>
      </c>
      <c r="C1388" t="s">
        <v>4414</v>
      </c>
      <c r="D1388" t="s">
        <v>5156</v>
      </c>
    </row>
    <row r="1389" spans="1:4">
      <c r="A1389" t="s">
        <v>5390</v>
      </c>
      <c r="B1389" t="s">
        <v>5391</v>
      </c>
      <c r="C1389" t="s">
        <v>4414</v>
      </c>
      <c r="D1389" t="s">
        <v>5159</v>
      </c>
    </row>
    <row r="1390" spans="1:4">
      <c r="A1390" t="s">
        <v>5392</v>
      </c>
      <c r="B1390" t="s">
        <v>5393</v>
      </c>
      <c r="C1390" t="s">
        <v>4414</v>
      </c>
      <c r="D1390" t="s">
        <v>5162</v>
      </c>
    </row>
    <row r="1391" spans="1:4">
      <c r="A1391" t="s">
        <v>5394</v>
      </c>
      <c r="B1391" t="s">
        <v>5395</v>
      </c>
      <c r="C1391" t="s">
        <v>4414</v>
      </c>
      <c r="D1391" t="s">
        <v>5244</v>
      </c>
    </row>
    <row r="1392" spans="1:4">
      <c r="A1392" t="s">
        <v>5396</v>
      </c>
      <c r="B1392" t="s">
        <v>5397</v>
      </c>
      <c r="C1392" t="s">
        <v>4414</v>
      </c>
      <c r="D1392" t="s">
        <v>5167</v>
      </c>
    </row>
    <row r="1393" spans="1:4">
      <c r="A1393" t="s">
        <v>5398</v>
      </c>
      <c r="B1393" t="s">
        <v>5399</v>
      </c>
      <c r="C1393" t="s">
        <v>4414</v>
      </c>
      <c r="D1393" t="s">
        <v>5244</v>
      </c>
    </row>
    <row r="1394" spans="1:4">
      <c r="A1394" t="s">
        <v>5400</v>
      </c>
      <c r="B1394" t="s">
        <v>5401</v>
      </c>
      <c r="C1394" t="s">
        <v>4414</v>
      </c>
      <c r="D1394" t="s">
        <v>5402</v>
      </c>
    </row>
    <row r="1395" spans="1:4">
      <c r="A1395" t="s">
        <v>5403</v>
      </c>
      <c r="B1395" t="s">
        <v>5404</v>
      </c>
      <c r="C1395" t="s">
        <v>4414</v>
      </c>
      <c r="D1395" t="s">
        <v>5405</v>
      </c>
    </row>
    <row r="1396" spans="1:4">
      <c r="A1396" t="s">
        <v>5406</v>
      </c>
      <c r="B1396" t="s">
        <v>5407</v>
      </c>
      <c r="C1396" t="s">
        <v>4414</v>
      </c>
      <c r="D1396" t="s">
        <v>5244</v>
      </c>
    </row>
    <row r="1397" spans="1:4">
      <c r="A1397" t="s">
        <v>5408</v>
      </c>
      <c r="B1397" t="s">
        <v>5409</v>
      </c>
      <c r="C1397" t="s">
        <v>4414</v>
      </c>
      <c r="D1397" t="s">
        <v>5244</v>
      </c>
    </row>
    <row r="1398" spans="1:4">
      <c r="A1398" t="s">
        <v>5410</v>
      </c>
      <c r="B1398" t="s">
        <v>5411</v>
      </c>
      <c r="C1398" t="s">
        <v>4414</v>
      </c>
      <c r="D1398" t="s">
        <v>5244</v>
      </c>
    </row>
    <row r="1399" spans="1:4">
      <c r="A1399" t="s">
        <v>5412</v>
      </c>
      <c r="B1399" t="s">
        <v>5413</v>
      </c>
      <c r="C1399" t="s">
        <v>4414</v>
      </c>
      <c r="D1399" t="s">
        <v>5244</v>
      </c>
    </row>
    <row r="1400" spans="1:4">
      <c r="A1400" t="s">
        <v>5414</v>
      </c>
      <c r="B1400" t="s">
        <v>5415</v>
      </c>
      <c r="C1400" t="s">
        <v>4414</v>
      </c>
      <c r="D1400" t="s">
        <v>5077</v>
      </c>
    </row>
    <row r="1401" spans="1:4">
      <c r="A1401" t="s">
        <v>5416</v>
      </c>
      <c r="B1401" t="s">
        <v>5417</v>
      </c>
      <c r="C1401" t="s">
        <v>4414</v>
      </c>
      <c r="D1401" t="s">
        <v>5080</v>
      </c>
    </row>
    <row r="1402" spans="1:4">
      <c r="A1402" t="s">
        <v>5418</v>
      </c>
      <c r="B1402" t="s">
        <v>5419</v>
      </c>
      <c r="C1402" t="s">
        <v>4414</v>
      </c>
      <c r="D1402" t="s">
        <v>5083</v>
      </c>
    </row>
    <row r="1403" spans="1:4">
      <c r="A1403" t="s">
        <v>5420</v>
      </c>
      <c r="B1403" t="s">
        <v>5421</v>
      </c>
      <c r="C1403" t="s">
        <v>4414</v>
      </c>
      <c r="D1403" t="s">
        <v>5086</v>
      </c>
    </row>
    <row r="1404" spans="1:4">
      <c r="A1404" t="s">
        <v>5422</v>
      </c>
      <c r="B1404" t="s">
        <v>5423</v>
      </c>
      <c r="C1404" t="s">
        <v>4414</v>
      </c>
      <c r="D1404" t="s">
        <v>5089</v>
      </c>
    </row>
    <row r="1405" spans="1:4">
      <c r="A1405" t="s">
        <v>5424</v>
      </c>
      <c r="B1405" t="s">
        <v>5425</v>
      </c>
      <c r="C1405" t="s">
        <v>4414</v>
      </c>
      <c r="D1405" t="s">
        <v>5092</v>
      </c>
    </row>
    <row r="1406" spans="1:4">
      <c r="A1406" t="s">
        <v>5426</v>
      </c>
      <c r="B1406" t="s">
        <v>5427</v>
      </c>
      <c r="C1406" t="s">
        <v>4414</v>
      </c>
      <c r="D1406" t="s">
        <v>5095</v>
      </c>
    </row>
    <row r="1407" spans="1:4">
      <c r="A1407" t="s">
        <v>5428</v>
      </c>
      <c r="B1407" t="s">
        <v>5429</v>
      </c>
      <c r="C1407" t="s">
        <v>4414</v>
      </c>
      <c r="D1407" t="s">
        <v>5098</v>
      </c>
    </row>
    <row r="1408" spans="1:4">
      <c r="A1408" t="s">
        <v>5430</v>
      </c>
      <c r="B1408" t="s">
        <v>5431</v>
      </c>
      <c r="C1408" t="s">
        <v>4414</v>
      </c>
      <c r="D1408" t="s">
        <v>5101</v>
      </c>
    </row>
    <row r="1409" spans="1:4">
      <c r="A1409" t="s">
        <v>5432</v>
      </c>
      <c r="B1409" t="s">
        <v>5433</v>
      </c>
      <c r="C1409" t="s">
        <v>4414</v>
      </c>
      <c r="D1409" t="s">
        <v>5209</v>
      </c>
    </row>
    <row r="1410" spans="1:4">
      <c r="A1410" t="s">
        <v>5434</v>
      </c>
      <c r="B1410" t="s">
        <v>5435</v>
      </c>
      <c r="C1410" t="s">
        <v>4414</v>
      </c>
      <c r="D1410" t="s">
        <v>5209</v>
      </c>
    </row>
    <row r="1411" spans="1:4">
      <c r="A1411" t="s">
        <v>5436</v>
      </c>
      <c r="B1411" t="s">
        <v>5437</v>
      </c>
      <c r="C1411" t="s">
        <v>4414</v>
      </c>
      <c r="D1411" t="s">
        <v>5209</v>
      </c>
    </row>
    <row r="1412" spans="1:4">
      <c r="A1412" t="s">
        <v>5438</v>
      </c>
      <c r="B1412" t="s">
        <v>5439</v>
      </c>
      <c r="C1412" t="s">
        <v>4414</v>
      </c>
    </row>
    <row r="1413" spans="1:4">
      <c r="A1413" t="s">
        <v>5440</v>
      </c>
      <c r="B1413" t="s">
        <v>5441</v>
      </c>
      <c r="C1413" t="s">
        <v>4414</v>
      </c>
      <c r="D1413" t="s">
        <v>5209</v>
      </c>
    </row>
    <row r="1414" spans="1:4">
      <c r="A1414" t="s">
        <v>5442</v>
      </c>
      <c r="B1414" t="s">
        <v>5443</v>
      </c>
      <c r="C1414" t="s">
        <v>4414</v>
      </c>
      <c r="D1414" t="s">
        <v>5114</v>
      </c>
    </row>
    <row r="1415" spans="1:4">
      <c r="A1415" t="s">
        <v>5444</v>
      </c>
      <c r="B1415" t="s">
        <v>5445</v>
      </c>
      <c r="C1415" t="s">
        <v>4414</v>
      </c>
      <c r="D1415" t="s">
        <v>5117</v>
      </c>
    </row>
    <row r="1416" spans="1:4">
      <c r="A1416" t="s">
        <v>5446</v>
      </c>
      <c r="B1416" t="s">
        <v>5447</v>
      </c>
      <c r="C1416" t="s">
        <v>4414</v>
      </c>
      <c r="D1416" t="s">
        <v>5120</v>
      </c>
    </row>
    <row r="1417" spans="1:4">
      <c r="A1417" t="s">
        <v>5448</v>
      </c>
      <c r="B1417" t="s">
        <v>5449</v>
      </c>
      <c r="C1417" t="s">
        <v>4414</v>
      </c>
      <c r="D1417" t="s">
        <v>5123</v>
      </c>
    </row>
    <row r="1418" spans="1:4">
      <c r="A1418" t="s">
        <v>5450</v>
      </c>
      <c r="B1418" t="s">
        <v>5451</v>
      </c>
      <c r="C1418" t="s">
        <v>4414</v>
      </c>
      <c r="D1418" t="s">
        <v>5126</v>
      </c>
    </row>
    <row r="1419" spans="1:4">
      <c r="A1419" t="s">
        <v>5452</v>
      </c>
      <c r="B1419" t="s">
        <v>5453</v>
      </c>
      <c r="C1419" t="s">
        <v>4414</v>
      </c>
      <c r="D1419" t="s">
        <v>5129</v>
      </c>
    </row>
    <row r="1420" spans="1:4">
      <c r="A1420" t="s">
        <v>5454</v>
      </c>
      <c r="B1420" t="s">
        <v>5455</v>
      </c>
      <c r="C1420" t="s">
        <v>4414</v>
      </c>
      <c r="D1420" t="s">
        <v>5132</v>
      </c>
    </row>
    <row r="1421" spans="1:4">
      <c r="A1421" t="s">
        <v>5456</v>
      </c>
      <c r="B1421" t="s">
        <v>5457</v>
      </c>
      <c r="C1421" t="s">
        <v>4414</v>
      </c>
      <c r="D1421" t="s">
        <v>5375</v>
      </c>
    </row>
    <row r="1422" spans="1:4">
      <c r="A1422" t="s">
        <v>5458</v>
      </c>
      <c r="B1422" t="s">
        <v>5459</v>
      </c>
      <c r="C1422" t="s">
        <v>4414</v>
      </c>
      <c r="D1422" t="s">
        <v>5138</v>
      </c>
    </row>
    <row r="1423" spans="1:4">
      <c r="A1423" t="s">
        <v>5460</v>
      </c>
      <c r="B1423" t="s">
        <v>5461</v>
      </c>
      <c r="C1423" t="s">
        <v>4414</v>
      </c>
      <c r="D1423" t="s">
        <v>5141</v>
      </c>
    </row>
    <row r="1424" spans="1:4">
      <c r="A1424" t="s">
        <v>5462</v>
      </c>
      <c r="B1424" t="s">
        <v>5463</v>
      </c>
      <c r="C1424" t="s">
        <v>4414</v>
      </c>
      <c r="D1424" t="s">
        <v>5144</v>
      </c>
    </row>
    <row r="1425" spans="1:4">
      <c r="A1425" t="s">
        <v>5464</v>
      </c>
      <c r="B1425" t="s">
        <v>5465</v>
      </c>
      <c r="C1425" t="s">
        <v>4414</v>
      </c>
      <c r="D1425" t="s">
        <v>5147</v>
      </c>
    </row>
    <row r="1426" spans="1:4">
      <c r="A1426" t="s">
        <v>5466</v>
      </c>
      <c r="B1426" t="s">
        <v>5467</v>
      </c>
      <c r="C1426" t="s">
        <v>4414</v>
      </c>
      <c r="D1426" t="s">
        <v>5244</v>
      </c>
    </row>
    <row r="1427" spans="1:4">
      <c r="A1427" t="s">
        <v>5468</v>
      </c>
      <c r="B1427" t="s">
        <v>5469</v>
      </c>
      <c r="C1427" t="s">
        <v>4414</v>
      </c>
      <c r="D1427" t="s">
        <v>5153</v>
      </c>
    </row>
    <row r="1428" spans="1:4">
      <c r="A1428" t="s">
        <v>5470</v>
      </c>
      <c r="B1428" t="s">
        <v>5471</v>
      </c>
      <c r="C1428" t="s">
        <v>4414</v>
      </c>
      <c r="D1428" t="s">
        <v>5156</v>
      </c>
    </row>
    <row r="1429" spans="1:4">
      <c r="A1429" t="s">
        <v>5472</v>
      </c>
      <c r="B1429" t="s">
        <v>5473</v>
      </c>
      <c r="C1429" t="s">
        <v>4414</v>
      </c>
      <c r="D1429" t="s">
        <v>5159</v>
      </c>
    </row>
    <row r="1430" spans="1:4">
      <c r="A1430" t="s">
        <v>5474</v>
      </c>
      <c r="B1430" t="s">
        <v>5475</v>
      </c>
      <c r="C1430" t="s">
        <v>4414</v>
      </c>
      <c r="D1430" t="s">
        <v>5162</v>
      </c>
    </row>
    <row r="1431" spans="1:4">
      <c r="A1431" t="s">
        <v>5476</v>
      </c>
      <c r="B1431" t="s">
        <v>5477</v>
      </c>
      <c r="C1431" t="s">
        <v>4414</v>
      </c>
      <c r="D1431" t="s">
        <v>5244</v>
      </c>
    </row>
    <row r="1432" spans="1:4">
      <c r="A1432" t="s">
        <v>5478</v>
      </c>
      <c r="B1432" t="s">
        <v>5479</v>
      </c>
      <c r="C1432" t="s">
        <v>4414</v>
      </c>
      <c r="D1432" t="s">
        <v>5167</v>
      </c>
    </row>
    <row r="1433" spans="1:4">
      <c r="A1433" t="s">
        <v>5480</v>
      </c>
      <c r="B1433" t="s">
        <v>5481</v>
      </c>
      <c r="C1433" t="s">
        <v>4414</v>
      </c>
      <c r="D1433" t="s">
        <v>5244</v>
      </c>
    </row>
    <row r="1434" spans="1:4">
      <c r="A1434" t="s">
        <v>5482</v>
      </c>
      <c r="B1434" t="s">
        <v>5483</v>
      </c>
      <c r="C1434" t="s">
        <v>4414</v>
      </c>
      <c r="D1434" t="s">
        <v>5402</v>
      </c>
    </row>
    <row r="1435" spans="1:4">
      <c r="A1435" t="s">
        <v>5484</v>
      </c>
      <c r="B1435" t="s">
        <v>5485</v>
      </c>
      <c r="C1435" t="s">
        <v>4414</v>
      </c>
      <c r="D1435" t="s">
        <v>5405</v>
      </c>
    </row>
    <row r="1436" spans="1:4">
      <c r="A1436" t="s">
        <v>5486</v>
      </c>
      <c r="B1436" t="s">
        <v>5487</v>
      </c>
      <c r="C1436" t="s">
        <v>4414</v>
      </c>
      <c r="D1436" t="s">
        <v>5244</v>
      </c>
    </row>
    <row r="1437" spans="1:4">
      <c r="A1437" t="s">
        <v>5488</v>
      </c>
      <c r="B1437" t="s">
        <v>5489</v>
      </c>
      <c r="C1437" t="s">
        <v>4414</v>
      </c>
      <c r="D1437" t="s">
        <v>5244</v>
      </c>
    </row>
    <row r="1438" spans="1:4">
      <c r="A1438" t="s">
        <v>5490</v>
      </c>
      <c r="B1438" t="s">
        <v>5491</v>
      </c>
      <c r="C1438" t="s">
        <v>4414</v>
      </c>
      <c r="D1438" t="s">
        <v>5244</v>
      </c>
    </row>
    <row r="1439" spans="1:4">
      <c r="A1439" t="s">
        <v>5492</v>
      </c>
      <c r="B1439" t="s">
        <v>5493</v>
      </c>
      <c r="C1439" t="s">
        <v>4414</v>
      </c>
      <c r="D1439" t="s">
        <v>5244</v>
      </c>
    </row>
    <row r="1440" spans="1:4">
      <c r="A1440" t="s">
        <v>5494</v>
      </c>
      <c r="B1440" t="s">
        <v>5495</v>
      </c>
      <c r="C1440" t="s">
        <v>4414</v>
      </c>
      <c r="D1440" t="s">
        <v>5077</v>
      </c>
    </row>
    <row r="1441" spans="1:4">
      <c r="A1441" t="s">
        <v>5496</v>
      </c>
      <c r="B1441" t="s">
        <v>5497</v>
      </c>
      <c r="C1441" t="s">
        <v>4414</v>
      </c>
      <c r="D1441" t="s">
        <v>5080</v>
      </c>
    </row>
    <row r="1442" spans="1:4">
      <c r="A1442" t="s">
        <v>5498</v>
      </c>
      <c r="B1442" t="s">
        <v>5499</v>
      </c>
      <c r="C1442" t="s">
        <v>4414</v>
      </c>
      <c r="D1442" t="s">
        <v>5083</v>
      </c>
    </row>
    <row r="1443" spans="1:4">
      <c r="A1443" t="s">
        <v>5500</v>
      </c>
      <c r="B1443" t="s">
        <v>5501</v>
      </c>
      <c r="C1443" t="s">
        <v>4414</v>
      </c>
      <c r="D1443" t="s">
        <v>5086</v>
      </c>
    </row>
    <row r="1444" spans="1:4">
      <c r="A1444" t="s">
        <v>5502</v>
      </c>
      <c r="B1444" t="s">
        <v>5503</v>
      </c>
      <c r="C1444" t="s">
        <v>4414</v>
      </c>
      <c r="D1444" t="s">
        <v>5089</v>
      </c>
    </row>
    <row r="1445" spans="1:4">
      <c r="A1445" t="s">
        <v>5504</v>
      </c>
      <c r="B1445" t="s">
        <v>5505</v>
      </c>
      <c r="C1445" t="s">
        <v>4414</v>
      </c>
      <c r="D1445" t="s">
        <v>5092</v>
      </c>
    </row>
    <row r="1446" spans="1:4">
      <c r="A1446" t="s">
        <v>5506</v>
      </c>
      <c r="B1446" t="s">
        <v>5507</v>
      </c>
      <c r="C1446" t="s">
        <v>4414</v>
      </c>
      <c r="D1446" t="s">
        <v>5095</v>
      </c>
    </row>
    <row r="1447" spans="1:4">
      <c r="A1447" t="s">
        <v>5508</v>
      </c>
      <c r="B1447" t="s">
        <v>5509</v>
      </c>
      <c r="C1447" t="s">
        <v>4414</v>
      </c>
      <c r="D1447" t="s">
        <v>5098</v>
      </c>
    </row>
    <row r="1448" spans="1:4">
      <c r="A1448" t="s">
        <v>5510</v>
      </c>
      <c r="B1448" t="s">
        <v>5511</v>
      </c>
      <c r="C1448" t="s">
        <v>4414</v>
      </c>
      <c r="D1448" t="s">
        <v>5101</v>
      </c>
    </row>
    <row r="1449" spans="1:4">
      <c r="A1449" t="s">
        <v>5512</v>
      </c>
      <c r="B1449" t="s">
        <v>5513</v>
      </c>
      <c r="C1449" t="s">
        <v>4414</v>
      </c>
      <c r="D1449" t="s">
        <v>5209</v>
      </c>
    </row>
    <row r="1450" spans="1:4">
      <c r="A1450" t="s">
        <v>5514</v>
      </c>
      <c r="B1450" t="s">
        <v>5515</v>
      </c>
      <c r="C1450" t="s">
        <v>4414</v>
      </c>
      <c r="D1450" t="s">
        <v>5209</v>
      </c>
    </row>
    <row r="1451" spans="1:4">
      <c r="A1451" t="s">
        <v>5516</v>
      </c>
      <c r="B1451" t="s">
        <v>5517</v>
      </c>
      <c r="C1451" t="s">
        <v>4414</v>
      </c>
      <c r="D1451" t="s">
        <v>5209</v>
      </c>
    </row>
    <row r="1452" spans="1:4">
      <c r="A1452" t="s">
        <v>5518</v>
      </c>
      <c r="B1452" t="s">
        <v>5519</v>
      </c>
      <c r="C1452" t="s">
        <v>4414</v>
      </c>
    </row>
    <row r="1453" spans="1:4">
      <c r="A1453" t="s">
        <v>5520</v>
      </c>
      <c r="B1453" t="s">
        <v>5521</v>
      </c>
      <c r="C1453" t="s">
        <v>4414</v>
      </c>
      <c r="D1453" t="s">
        <v>5209</v>
      </c>
    </row>
    <row r="1454" spans="1:4">
      <c r="A1454" t="s">
        <v>5522</v>
      </c>
      <c r="B1454" t="s">
        <v>5523</v>
      </c>
      <c r="C1454" t="s">
        <v>4414</v>
      </c>
      <c r="D1454" t="s">
        <v>5114</v>
      </c>
    </row>
    <row r="1455" spans="1:4">
      <c r="A1455" t="s">
        <v>5524</v>
      </c>
      <c r="B1455" t="s">
        <v>5525</v>
      </c>
      <c r="C1455" t="s">
        <v>4414</v>
      </c>
      <c r="D1455" t="s">
        <v>5117</v>
      </c>
    </row>
    <row r="1456" spans="1:4">
      <c r="A1456" t="s">
        <v>5526</v>
      </c>
      <c r="B1456" t="s">
        <v>5527</v>
      </c>
      <c r="C1456" t="s">
        <v>4414</v>
      </c>
      <c r="D1456" t="s">
        <v>5120</v>
      </c>
    </row>
    <row r="1457" spans="1:4">
      <c r="A1457" t="s">
        <v>5528</v>
      </c>
      <c r="B1457" t="s">
        <v>5529</v>
      </c>
      <c r="C1457" t="s">
        <v>4414</v>
      </c>
      <c r="D1457" t="s">
        <v>5123</v>
      </c>
    </row>
    <row r="1458" spans="1:4">
      <c r="A1458" t="s">
        <v>5530</v>
      </c>
      <c r="B1458" t="s">
        <v>5531</v>
      </c>
      <c r="C1458" t="s">
        <v>4414</v>
      </c>
      <c r="D1458" t="s">
        <v>5126</v>
      </c>
    </row>
    <row r="1459" spans="1:4">
      <c r="A1459" t="s">
        <v>5532</v>
      </c>
      <c r="B1459" t="s">
        <v>5533</v>
      </c>
      <c r="C1459" t="s">
        <v>4414</v>
      </c>
      <c r="D1459" t="s">
        <v>5129</v>
      </c>
    </row>
    <row r="1460" spans="1:4">
      <c r="A1460" t="s">
        <v>5534</v>
      </c>
      <c r="B1460" t="s">
        <v>5535</v>
      </c>
      <c r="C1460" t="s">
        <v>4414</v>
      </c>
      <c r="D1460" t="s">
        <v>5132</v>
      </c>
    </row>
    <row r="1461" spans="1:4">
      <c r="A1461" t="s">
        <v>5536</v>
      </c>
      <c r="B1461" t="s">
        <v>5537</v>
      </c>
      <c r="C1461" t="s">
        <v>4414</v>
      </c>
      <c r="D1461" t="s">
        <v>5375</v>
      </c>
    </row>
    <row r="1462" spans="1:4">
      <c r="A1462" t="s">
        <v>5538</v>
      </c>
      <c r="B1462" t="s">
        <v>5539</v>
      </c>
      <c r="C1462" t="s">
        <v>4414</v>
      </c>
      <c r="D1462" t="s">
        <v>5138</v>
      </c>
    </row>
    <row r="1463" spans="1:4">
      <c r="A1463" t="s">
        <v>5540</v>
      </c>
      <c r="B1463" t="s">
        <v>5541</v>
      </c>
      <c r="C1463" t="s">
        <v>4414</v>
      </c>
      <c r="D1463" t="s">
        <v>5141</v>
      </c>
    </row>
    <row r="1464" spans="1:4">
      <c r="A1464" t="s">
        <v>5542</v>
      </c>
      <c r="B1464" t="s">
        <v>5543</v>
      </c>
      <c r="C1464" t="s">
        <v>4414</v>
      </c>
      <c r="D1464" t="s">
        <v>5144</v>
      </c>
    </row>
    <row r="1465" spans="1:4">
      <c r="A1465" t="s">
        <v>5544</v>
      </c>
      <c r="B1465" t="s">
        <v>5545</v>
      </c>
      <c r="C1465" t="s">
        <v>4414</v>
      </c>
      <c r="D1465" t="s">
        <v>5147</v>
      </c>
    </row>
    <row r="1466" spans="1:4">
      <c r="A1466" t="s">
        <v>5546</v>
      </c>
      <c r="B1466" t="s">
        <v>5547</v>
      </c>
      <c r="C1466" t="s">
        <v>4414</v>
      </c>
      <c r="D1466" t="s">
        <v>5244</v>
      </c>
    </row>
    <row r="1467" spans="1:4">
      <c r="A1467" t="s">
        <v>5548</v>
      </c>
      <c r="B1467" t="s">
        <v>5549</v>
      </c>
      <c r="C1467" t="s">
        <v>4414</v>
      </c>
      <c r="D1467" t="s">
        <v>5153</v>
      </c>
    </row>
    <row r="1468" spans="1:4">
      <c r="A1468" t="s">
        <v>5550</v>
      </c>
      <c r="B1468" t="s">
        <v>5551</v>
      </c>
      <c r="C1468" t="s">
        <v>4414</v>
      </c>
      <c r="D1468" t="s">
        <v>5156</v>
      </c>
    </row>
    <row r="1469" spans="1:4">
      <c r="A1469" t="s">
        <v>5552</v>
      </c>
      <c r="B1469" t="s">
        <v>5553</v>
      </c>
      <c r="C1469" t="s">
        <v>4414</v>
      </c>
      <c r="D1469" t="s">
        <v>5159</v>
      </c>
    </row>
    <row r="1470" spans="1:4">
      <c r="A1470" t="s">
        <v>5554</v>
      </c>
      <c r="B1470" t="s">
        <v>5555</v>
      </c>
      <c r="C1470" t="s">
        <v>4414</v>
      </c>
      <c r="D1470" t="s">
        <v>5162</v>
      </c>
    </row>
    <row r="1471" spans="1:4">
      <c r="A1471" t="s">
        <v>5556</v>
      </c>
      <c r="B1471" t="s">
        <v>5557</v>
      </c>
      <c r="C1471" t="s">
        <v>4414</v>
      </c>
      <c r="D1471" t="s">
        <v>5244</v>
      </c>
    </row>
    <row r="1472" spans="1:4">
      <c r="A1472" t="s">
        <v>5558</v>
      </c>
      <c r="B1472" t="s">
        <v>5559</v>
      </c>
      <c r="C1472" t="s">
        <v>4414</v>
      </c>
      <c r="D1472" t="s">
        <v>5167</v>
      </c>
    </row>
    <row r="1473" spans="1:4">
      <c r="A1473" t="s">
        <v>5560</v>
      </c>
      <c r="B1473" t="s">
        <v>5561</v>
      </c>
      <c r="C1473" t="s">
        <v>4414</v>
      </c>
      <c r="D1473" t="s">
        <v>5244</v>
      </c>
    </row>
    <row r="1474" spans="1:4">
      <c r="A1474" t="s">
        <v>5562</v>
      </c>
      <c r="B1474" t="s">
        <v>5563</v>
      </c>
      <c r="C1474" t="s">
        <v>4414</v>
      </c>
      <c r="D1474" t="s">
        <v>5402</v>
      </c>
    </row>
    <row r="1475" spans="1:4">
      <c r="A1475" t="s">
        <v>5564</v>
      </c>
      <c r="B1475" t="s">
        <v>5565</v>
      </c>
      <c r="C1475" t="s">
        <v>4414</v>
      </c>
      <c r="D1475" t="s">
        <v>5405</v>
      </c>
    </row>
    <row r="1476" spans="1:4">
      <c r="A1476" t="s">
        <v>5566</v>
      </c>
      <c r="B1476" t="s">
        <v>5567</v>
      </c>
      <c r="C1476" t="s">
        <v>4414</v>
      </c>
      <c r="D1476" t="s">
        <v>5244</v>
      </c>
    </row>
    <row r="1477" spans="1:4">
      <c r="A1477" t="s">
        <v>5568</v>
      </c>
      <c r="B1477" t="s">
        <v>5569</v>
      </c>
      <c r="C1477" t="s">
        <v>4414</v>
      </c>
      <c r="D1477" t="s">
        <v>5244</v>
      </c>
    </row>
    <row r="1478" spans="1:4">
      <c r="A1478" t="s">
        <v>5570</v>
      </c>
      <c r="B1478" t="s">
        <v>5571</v>
      </c>
      <c r="C1478" t="s">
        <v>4414</v>
      </c>
      <c r="D1478" t="s">
        <v>5244</v>
      </c>
    </row>
    <row r="1479" spans="1:4">
      <c r="A1479" t="s">
        <v>5572</v>
      </c>
      <c r="B1479" t="s">
        <v>5573</v>
      </c>
      <c r="C1479" t="s">
        <v>4414</v>
      </c>
      <c r="D1479" t="s">
        <v>5244</v>
      </c>
    </row>
    <row r="1480" spans="1:4">
      <c r="A1480" t="s">
        <v>5574</v>
      </c>
      <c r="B1480" t="s">
        <v>5575</v>
      </c>
      <c r="C1480" t="s">
        <v>4414</v>
      </c>
      <c r="D1480" t="s">
        <v>5576</v>
      </c>
    </row>
    <row r="1481" spans="1:4">
      <c r="A1481" t="s">
        <v>5577</v>
      </c>
      <c r="B1481" t="s">
        <v>5578</v>
      </c>
      <c r="C1481" t="s">
        <v>4414</v>
      </c>
    </row>
    <row r="1482" spans="1:4">
      <c r="A1482" t="s">
        <v>5579</v>
      </c>
      <c r="B1482" t="s">
        <v>5580</v>
      </c>
      <c r="C1482" t="s">
        <v>4414</v>
      </c>
    </row>
    <row r="1483" spans="1:4">
      <c r="A1483" t="s">
        <v>5581</v>
      </c>
      <c r="B1483" t="s">
        <v>5582</v>
      </c>
      <c r="C1483" t="s">
        <v>4414</v>
      </c>
    </row>
    <row r="1484" spans="1:4">
      <c r="A1484" t="s">
        <v>5583</v>
      </c>
      <c r="B1484" t="s">
        <v>5584</v>
      </c>
      <c r="C1484" t="s">
        <v>4414</v>
      </c>
    </row>
    <row r="1485" spans="1:4">
      <c r="A1485" t="s">
        <v>5585</v>
      </c>
      <c r="B1485" t="s">
        <v>5586</v>
      </c>
      <c r="C1485" t="s">
        <v>4414</v>
      </c>
    </row>
    <row r="1486" spans="1:4">
      <c r="A1486" t="s">
        <v>5587</v>
      </c>
      <c r="B1486" t="s">
        <v>5588</v>
      </c>
      <c r="C1486" t="s">
        <v>4414</v>
      </c>
    </row>
    <row r="1487" spans="1:4">
      <c r="A1487" t="s">
        <v>5589</v>
      </c>
      <c r="B1487" t="s">
        <v>5590</v>
      </c>
      <c r="C1487" t="s">
        <v>4414</v>
      </c>
      <c r="D1487" t="s">
        <v>5591</v>
      </c>
    </row>
    <row r="1488" spans="1:4">
      <c r="A1488" t="s">
        <v>5592</v>
      </c>
      <c r="B1488" t="s">
        <v>5593</v>
      </c>
      <c r="C1488" t="s">
        <v>4414</v>
      </c>
      <c r="D1488" t="s">
        <v>5594</v>
      </c>
    </row>
    <row r="1489" spans="1:4">
      <c r="A1489" t="s">
        <v>5595</v>
      </c>
      <c r="B1489" t="s">
        <v>5596</v>
      </c>
      <c r="C1489" t="s">
        <v>4414</v>
      </c>
      <c r="D1489" t="s">
        <v>5597</v>
      </c>
    </row>
    <row r="1490" spans="1:4">
      <c r="A1490" t="s">
        <v>5598</v>
      </c>
      <c r="B1490" t="s">
        <v>5599</v>
      </c>
      <c r="C1490" t="s">
        <v>4414</v>
      </c>
      <c r="D1490" t="s">
        <v>5600</v>
      </c>
    </row>
    <row r="1491" spans="1:4">
      <c r="A1491" t="s">
        <v>5601</v>
      </c>
      <c r="B1491" t="s">
        <v>5602</v>
      </c>
      <c r="C1491" t="s">
        <v>4414</v>
      </c>
      <c r="D1491" t="s">
        <v>5603</v>
      </c>
    </row>
    <row r="1492" spans="1:4">
      <c r="A1492" t="s">
        <v>5604</v>
      </c>
      <c r="B1492" t="s">
        <v>5605</v>
      </c>
      <c r="C1492" t="s">
        <v>4414</v>
      </c>
      <c r="D1492" t="s">
        <v>5606</v>
      </c>
    </row>
    <row r="1493" spans="1:4">
      <c r="A1493" t="s">
        <v>5607</v>
      </c>
      <c r="B1493" t="s">
        <v>5608</v>
      </c>
      <c r="C1493" t="s">
        <v>4414</v>
      </c>
      <c r="D1493" t="s">
        <v>5609</v>
      </c>
    </row>
    <row r="1494" spans="1:4">
      <c r="A1494" t="s">
        <v>5610</v>
      </c>
      <c r="B1494" t="s">
        <v>5611</v>
      </c>
      <c r="C1494" t="s">
        <v>4414</v>
      </c>
      <c r="D1494" t="s">
        <v>5612</v>
      </c>
    </row>
    <row r="1495" spans="1:4">
      <c r="A1495" t="s">
        <v>5613</v>
      </c>
      <c r="B1495" t="s">
        <v>5614</v>
      </c>
      <c r="C1495" t="s">
        <v>4414</v>
      </c>
    </row>
    <row r="1496" spans="1:4">
      <c r="A1496" t="s">
        <v>5615</v>
      </c>
      <c r="B1496" t="s">
        <v>5616</v>
      </c>
      <c r="C1496" t="s">
        <v>4414</v>
      </c>
    </row>
    <row r="1497" spans="1:4">
      <c r="A1497" t="s">
        <v>5617</v>
      </c>
      <c r="B1497" t="s">
        <v>5618</v>
      </c>
      <c r="C1497" t="s">
        <v>4414</v>
      </c>
    </row>
    <row r="1498" spans="1:4">
      <c r="A1498" t="s">
        <v>5619</v>
      </c>
      <c r="B1498" t="s">
        <v>5620</v>
      </c>
      <c r="C1498" t="s">
        <v>4414</v>
      </c>
    </row>
    <row r="1499" spans="1:4">
      <c r="A1499" t="s">
        <v>5621</v>
      </c>
      <c r="B1499" t="s">
        <v>5622</v>
      </c>
      <c r="C1499" t="s">
        <v>4414</v>
      </c>
      <c r="D1499" t="s">
        <v>5591</v>
      </c>
    </row>
    <row r="1500" spans="1:4">
      <c r="A1500" t="s">
        <v>5623</v>
      </c>
      <c r="B1500" t="s">
        <v>5624</v>
      </c>
      <c r="C1500" t="s">
        <v>4414</v>
      </c>
      <c r="D1500" t="s">
        <v>5594</v>
      </c>
    </row>
    <row r="1501" spans="1:4">
      <c r="A1501" t="s">
        <v>5625</v>
      </c>
      <c r="B1501" t="s">
        <v>5626</v>
      </c>
      <c r="C1501" t="s">
        <v>4414</v>
      </c>
      <c r="D1501" t="s">
        <v>5597</v>
      </c>
    </row>
    <row r="1502" spans="1:4">
      <c r="A1502" t="s">
        <v>5627</v>
      </c>
      <c r="B1502" t="s">
        <v>5628</v>
      </c>
      <c r="C1502" t="s">
        <v>4414</v>
      </c>
      <c r="D1502" t="s">
        <v>5600</v>
      </c>
    </row>
    <row r="1503" spans="1:4">
      <c r="A1503" t="s">
        <v>5629</v>
      </c>
      <c r="B1503" t="s">
        <v>5630</v>
      </c>
      <c r="C1503" t="s">
        <v>4414</v>
      </c>
      <c r="D1503" t="s">
        <v>5603</v>
      </c>
    </row>
    <row r="1504" spans="1:4">
      <c r="A1504" t="s">
        <v>5631</v>
      </c>
      <c r="B1504" t="s">
        <v>5632</v>
      </c>
      <c r="C1504" t="s">
        <v>4414</v>
      </c>
    </row>
    <row r="1505" spans="1:4">
      <c r="A1505" t="s">
        <v>5633</v>
      </c>
      <c r="B1505" t="s">
        <v>5634</v>
      </c>
      <c r="C1505" t="s">
        <v>4414</v>
      </c>
    </row>
    <row r="1506" spans="1:4">
      <c r="A1506" t="s">
        <v>5635</v>
      </c>
      <c r="B1506" t="s">
        <v>5636</v>
      </c>
      <c r="C1506" t="s">
        <v>4414</v>
      </c>
    </row>
    <row r="1507" spans="1:4">
      <c r="A1507" t="s">
        <v>5637</v>
      </c>
      <c r="B1507" t="s">
        <v>5638</v>
      </c>
      <c r="C1507" t="s">
        <v>4414</v>
      </c>
    </row>
    <row r="1508" spans="1:4">
      <c r="A1508" t="s">
        <v>5639</v>
      </c>
      <c r="B1508" t="s">
        <v>5640</v>
      </c>
      <c r="C1508" t="s">
        <v>4414</v>
      </c>
    </row>
    <row r="1509" spans="1:4">
      <c r="A1509" t="s">
        <v>5641</v>
      </c>
      <c r="B1509" t="s">
        <v>5642</v>
      </c>
      <c r="C1509" t="s">
        <v>4414</v>
      </c>
    </row>
    <row r="1510" spans="1:4">
      <c r="A1510" t="s">
        <v>5643</v>
      </c>
      <c r="B1510" t="s">
        <v>5644</v>
      </c>
      <c r="C1510" t="s">
        <v>4414</v>
      </c>
    </row>
    <row r="1511" spans="1:4">
      <c r="A1511" t="s">
        <v>5645</v>
      </c>
      <c r="B1511" t="s">
        <v>5646</v>
      </c>
      <c r="C1511" t="s">
        <v>4414</v>
      </c>
    </row>
    <row r="1512" spans="1:4">
      <c r="A1512" t="s">
        <v>5647</v>
      </c>
      <c r="B1512" t="s">
        <v>5648</v>
      </c>
      <c r="C1512" t="s">
        <v>4414</v>
      </c>
    </row>
    <row r="1513" spans="1:4">
      <c r="A1513" t="s">
        <v>5649</v>
      </c>
      <c r="B1513" t="s">
        <v>5650</v>
      </c>
      <c r="C1513" t="s">
        <v>4414</v>
      </c>
    </row>
    <row r="1514" spans="1:4">
      <c r="A1514" t="s">
        <v>5651</v>
      </c>
      <c r="B1514" t="s">
        <v>5652</v>
      </c>
      <c r="C1514" t="s">
        <v>4414</v>
      </c>
    </row>
    <row r="1515" spans="1:4">
      <c r="A1515" t="s">
        <v>5653</v>
      </c>
      <c r="B1515" t="s">
        <v>5654</v>
      </c>
      <c r="C1515" t="s">
        <v>4414</v>
      </c>
      <c r="D1515" t="s">
        <v>5655</v>
      </c>
    </row>
    <row r="1516" spans="1:4">
      <c r="A1516" t="s">
        <v>5656</v>
      </c>
      <c r="B1516" t="s">
        <v>5657</v>
      </c>
      <c r="C1516" t="s">
        <v>4414</v>
      </c>
    </row>
    <row r="1517" spans="1:4">
      <c r="A1517" t="s">
        <v>5658</v>
      </c>
      <c r="B1517" t="s">
        <v>5659</v>
      </c>
      <c r="C1517" t="s">
        <v>4414</v>
      </c>
    </row>
    <row r="1518" spans="1:4">
      <c r="A1518" t="s">
        <v>5660</v>
      </c>
      <c r="B1518" t="s">
        <v>5661</v>
      </c>
      <c r="C1518" t="s">
        <v>4414</v>
      </c>
    </row>
    <row r="1519" spans="1:4">
      <c r="A1519" t="s">
        <v>5662</v>
      </c>
      <c r="B1519" t="s">
        <v>5663</v>
      </c>
      <c r="C1519" t="s">
        <v>4414</v>
      </c>
    </row>
    <row r="1520" spans="1:4">
      <c r="A1520" t="s">
        <v>5664</v>
      </c>
      <c r="B1520" t="s">
        <v>5665</v>
      </c>
      <c r="C1520" t="s">
        <v>4414</v>
      </c>
    </row>
    <row r="1521" spans="1:3">
      <c r="A1521" t="s">
        <v>5666</v>
      </c>
      <c r="B1521" t="s">
        <v>5667</v>
      </c>
      <c r="C1521" t="s">
        <v>4414</v>
      </c>
    </row>
    <row r="1522" spans="1:3">
      <c r="A1522" t="s">
        <v>5668</v>
      </c>
      <c r="B1522" t="s">
        <v>5669</v>
      </c>
      <c r="C1522" t="s">
        <v>4414</v>
      </c>
    </row>
    <row r="1523" spans="1:3">
      <c r="A1523" t="s">
        <v>5670</v>
      </c>
      <c r="B1523" t="s">
        <v>5671</v>
      </c>
      <c r="C1523" t="s">
        <v>4414</v>
      </c>
    </row>
    <row r="1524" spans="1:3">
      <c r="A1524" t="s">
        <v>5672</v>
      </c>
      <c r="B1524" t="s">
        <v>5673</v>
      </c>
      <c r="C1524" t="s">
        <v>4414</v>
      </c>
    </row>
    <row r="1525" spans="1:3">
      <c r="A1525" t="s">
        <v>5674</v>
      </c>
      <c r="B1525" t="s">
        <v>5675</v>
      </c>
      <c r="C1525" t="s">
        <v>4414</v>
      </c>
    </row>
    <row r="1526" spans="1:3">
      <c r="A1526" t="s">
        <v>5676</v>
      </c>
      <c r="B1526" t="s">
        <v>5677</v>
      </c>
      <c r="C1526" t="s">
        <v>4414</v>
      </c>
    </row>
    <row r="1527" spans="1:3">
      <c r="A1527" t="s">
        <v>5678</v>
      </c>
      <c r="B1527" t="s">
        <v>5679</v>
      </c>
      <c r="C1527" t="s">
        <v>4414</v>
      </c>
    </row>
    <row r="1528" spans="1:3">
      <c r="A1528" t="s">
        <v>5680</v>
      </c>
      <c r="B1528" t="s">
        <v>5681</v>
      </c>
      <c r="C1528" t="s">
        <v>4414</v>
      </c>
    </row>
    <row r="1529" spans="1:3">
      <c r="A1529" t="s">
        <v>5682</v>
      </c>
      <c r="B1529" t="s">
        <v>5683</v>
      </c>
      <c r="C1529" t="s">
        <v>4414</v>
      </c>
    </row>
    <row r="1530" spans="1:3">
      <c r="A1530" t="s">
        <v>5684</v>
      </c>
      <c r="B1530" t="s">
        <v>5685</v>
      </c>
      <c r="C1530" t="s">
        <v>4414</v>
      </c>
    </row>
    <row r="1531" spans="1:3">
      <c r="A1531" t="s">
        <v>5686</v>
      </c>
      <c r="B1531" t="s">
        <v>5687</v>
      </c>
      <c r="C1531" t="s">
        <v>4414</v>
      </c>
    </row>
    <row r="1532" spans="1:3">
      <c r="A1532" t="s">
        <v>5688</v>
      </c>
      <c r="B1532" t="s">
        <v>5689</v>
      </c>
      <c r="C1532" t="s">
        <v>4414</v>
      </c>
    </row>
    <row r="1533" spans="1:3">
      <c r="A1533" t="s">
        <v>5690</v>
      </c>
      <c r="B1533" t="s">
        <v>5691</v>
      </c>
      <c r="C1533" t="s">
        <v>4414</v>
      </c>
    </row>
    <row r="1534" spans="1:3">
      <c r="A1534" t="s">
        <v>5692</v>
      </c>
      <c r="B1534" t="s">
        <v>5693</v>
      </c>
      <c r="C1534" t="s">
        <v>4414</v>
      </c>
    </row>
    <row r="1535" spans="1:3">
      <c r="A1535" t="s">
        <v>5694</v>
      </c>
      <c r="B1535" t="s">
        <v>5695</v>
      </c>
      <c r="C1535" t="s">
        <v>4414</v>
      </c>
    </row>
    <row r="1536" spans="1:3">
      <c r="A1536" t="s">
        <v>5696</v>
      </c>
      <c r="B1536" t="s">
        <v>5697</v>
      </c>
      <c r="C1536" t="s">
        <v>4414</v>
      </c>
    </row>
    <row r="1537" spans="1:4">
      <c r="A1537" t="s">
        <v>5698</v>
      </c>
      <c r="B1537" t="s">
        <v>5699</v>
      </c>
      <c r="C1537" t="s">
        <v>4414</v>
      </c>
    </row>
    <row r="1538" spans="1:4">
      <c r="A1538" t="s">
        <v>5700</v>
      </c>
      <c r="B1538" t="s">
        <v>5701</v>
      </c>
      <c r="C1538" t="s">
        <v>4414</v>
      </c>
    </row>
    <row r="1539" spans="1:4">
      <c r="A1539" t="s">
        <v>5702</v>
      </c>
      <c r="B1539" t="s">
        <v>5703</v>
      </c>
      <c r="C1539" t="s">
        <v>4414</v>
      </c>
    </row>
    <row r="1540" spans="1:4">
      <c r="A1540" s="283" t="s">
        <v>5704</v>
      </c>
      <c r="B1540" s="283" t="s">
        <v>5705</v>
      </c>
      <c r="C1540" s="283" t="s">
        <v>4414</v>
      </c>
      <c r="D1540" s="283" t="s">
        <v>5706</v>
      </c>
    </row>
    <row r="1541" spans="1:4">
      <c r="A1541" s="283" t="s">
        <v>5707</v>
      </c>
      <c r="B1541" s="283" t="s">
        <v>5708</v>
      </c>
      <c r="C1541" s="283" t="s">
        <v>4414</v>
      </c>
      <c r="D1541" s="283" t="s">
        <v>5709</v>
      </c>
    </row>
    <row r="1542" spans="1:4">
      <c r="A1542" s="283" t="s">
        <v>5710</v>
      </c>
      <c r="B1542" s="283" t="s">
        <v>5711</v>
      </c>
      <c r="C1542" s="283" t="s">
        <v>4414</v>
      </c>
      <c r="D1542" s="283" t="s">
        <v>5712</v>
      </c>
    </row>
    <row r="1543" spans="1:4">
      <c r="A1543" s="283" t="s">
        <v>5713</v>
      </c>
      <c r="B1543" s="283" t="s">
        <v>5714</v>
      </c>
      <c r="C1543" s="283" t="s">
        <v>4414</v>
      </c>
      <c r="D1543" s="283" t="s">
        <v>5715</v>
      </c>
    </row>
    <row r="1544" spans="1:4">
      <c r="A1544" s="283" t="s">
        <v>5716</v>
      </c>
      <c r="B1544" s="283" t="s">
        <v>5717</v>
      </c>
      <c r="C1544" s="283" t="s">
        <v>4414</v>
      </c>
      <c r="D1544" s="283" t="s">
        <v>5718</v>
      </c>
    </row>
    <row r="1545" spans="1:4">
      <c r="A1545" s="283" t="s">
        <v>5719</v>
      </c>
      <c r="B1545" s="283" t="s">
        <v>5720</v>
      </c>
      <c r="C1545" s="283" t="s">
        <v>4414</v>
      </c>
      <c r="D1545" s="283" t="s">
        <v>5721</v>
      </c>
    </row>
    <row r="1546" spans="1:4">
      <c r="A1546" s="283" t="s">
        <v>5722</v>
      </c>
      <c r="B1546" s="283" t="s">
        <v>5723</v>
      </c>
      <c r="C1546" s="283" t="s">
        <v>4414</v>
      </c>
      <c r="D1546" s="283" t="s">
        <v>5724</v>
      </c>
    </row>
    <row r="1547" spans="1:4">
      <c r="A1547" s="283" t="s">
        <v>5725</v>
      </c>
      <c r="B1547" s="283" t="s">
        <v>5726</v>
      </c>
      <c r="C1547" s="283" t="s">
        <v>4414</v>
      </c>
      <c r="D1547" s="283" t="s">
        <v>5727</v>
      </c>
    </row>
    <row r="1548" spans="1:4">
      <c r="A1548" t="s">
        <v>5728</v>
      </c>
      <c r="B1548" t="s">
        <v>5729</v>
      </c>
      <c r="C1548" t="s">
        <v>4414</v>
      </c>
      <c r="D1548" t="s">
        <v>5730</v>
      </c>
    </row>
    <row r="1549" spans="1:4">
      <c r="A1549" t="s">
        <v>5731</v>
      </c>
      <c r="B1549" t="s">
        <v>5732</v>
      </c>
      <c r="C1549" t="s">
        <v>4414</v>
      </c>
      <c r="D1549" t="s">
        <v>5733</v>
      </c>
    </row>
    <row r="1550" spans="1:4">
      <c r="A1550" t="s">
        <v>5734</v>
      </c>
      <c r="B1550" t="s">
        <v>5735</v>
      </c>
      <c r="C1550" t="s">
        <v>2011</v>
      </c>
      <c r="D1550" t="s">
        <v>5736</v>
      </c>
    </row>
    <row r="1551" spans="1:4">
      <c r="A1551" t="s">
        <v>5737</v>
      </c>
      <c r="B1551" t="s">
        <v>5738</v>
      </c>
      <c r="C1551" t="s">
        <v>2011</v>
      </c>
      <c r="D1551" t="s">
        <v>5739</v>
      </c>
    </row>
    <row r="1552" spans="1:4">
      <c r="A1552" t="s">
        <v>5740</v>
      </c>
      <c r="B1552" t="s">
        <v>5741</v>
      </c>
      <c r="C1552" t="s">
        <v>2011</v>
      </c>
      <c r="D1552" t="s">
        <v>5742</v>
      </c>
    </row>
    <row r="1553" spans="1:5">
      <c r="A1553" s="108" t="s">
        <v>5743</v>
      </c>
      <c r="B1553" s="108" t="s">
        <v>5744</v>
      </c>
      <c r="C1553" s="108" t="s">
        <v>2011</v>
      </c>
      <c r="D1553" s="108" t="s">
        <v>5745</v>
      </c>
    </row>
    <row r="1554" spans="1:5">
      <c r="A1554" t="s">
        <v>5746</v>
      </c>
      <c r="B1554" t="s">
        <v>5747</v>
      </c>
      <c r="C1554" t="s">
        <v>2011</v>
      </c>
      <c r="D1554" t="s">
        <v>5748</v>
      </c>
    </row>
    <row r="1555" spans="1:5">
      <c r="A1555" s="108" t="s">
        <v>5749</v>
      </c>
      <c r="B1555" s="108" t="s">
        <v>5750</v>
      </c>
      <c r="C1555" s="108" t="s">
        <v>4414</v>
      </c>
      <c r="D1555" s="108"/>
    </row>
    <row r="1556" spans="1:5">
      <c r="A1556" t="s">
        <v>5751</v>
      </c>
      <c r="B1556" t="s">
        <v>5752</v>
      </c>
      <c r="C1556" t="s">
        <v>4414</v>
      </c>
    </row>
    <row r="1557" spans="1:5">
      <c r="A1557" t="s">
        <v>5753</v>
      </c>
      <c r="B1557" t="s">
        <v>5754</v>
      </c>
      <c r="C1557" t="s">
        <v>4414</v>
      </c>
    </row>
    <row r="1558" spans="1:5">
      <c r="A1558" t="s">
        <v>5755</v>
      </c>
      <c r="B1558" t="s">
        <v>5756</v>
      </c>
      <c r="C1558" t="s">
        <v>4414</v>
      </c>
    </row>
    <row r="1559" spans="1:5">
      <c r="A1559" t="s">
        <v>5757</v>
      </c>
      <c r="B1559" t="s">
        <v>5758</v>
      </c>
      <c r="C1559" t="s">
        <v>4414</v>
      </c>
    </row>
    <row r="1560" spans="1:5">
      <c r="A1560" t="s">
        <v>5759</v>
      </c>
      <c r="B1560" t="s">
        <v>5760</v>
      </c>
      <c r="C1560" t="s">
        <v>4414</v>
      </c>
    </row>
    <row r="1561" spans="1:5">
      <c r="A1561" t="s">
        <v>5761</v>
      </c>
      <c r="B1561" t="s">
        <v>5762</v>
      </c>
      <c r="C1561" t="s">
        <v>4414</v>
      </c>
    </row>
    <row r="1562" spans="1:5">
      <c r="A1562" t="s">
        <v>5763</v>
      </c>
      <c r="B1562" t="s">
        <v>5764</v>
      </c>
      <c r="C1562" t="s">
        <v>4414</v>
      </c>
      <c r="D1562" t="s">
        <v>5765</v>
      </c>
    </row>
    <row r="1563" spans="1:5">
      <c r="A1563" s="108" t="s">
        <v>5766</v>
      </c>
      <c r="B1563" s="108" t="s">
        <v>5767</v>
      </c>
      <c r="C1563" s="108" t="s">
        <v>5768</v>
      </c>
      <c r="D1563" s="108" t="s">
        <v>5769</v>
      </c>
      <c r="E1563" t="s">
        <v>5770</v>
      </c>
    </row>
    <row r="1564" spans="1:5">
      <c r="A1564" s="108" t="s">
        <v>5771</v>
      </c>
      <c r="B1564" s="108" t="s">
        <v>5772</v>
      </c>
      <c r="C1564" s="108" t="s">
        <v>5768</v>
      </c>
      <c r="D1564" s="108" t="s">
        <v>5773</v>
      </c>
      <c r="E1564" t="s">
        <v>5770</v>
      </c>
    </row>
    <row r="1565" spans="1:5">
      <c r="A1565" t="s">
        <v>5774</v>
      </c>
      <c r="B1565" s="108" t="s">
        <v>5775</v>
      </c>
      <c r="C1565" t="s">
        <v>5768</v>
      </c>
      <c r="D1565" s="108" t="s">
        <v>5776</v>
      </c>
      <c r="E1565" t="s">
        <v>5770</v>
      </c>
    </row>
    <row r="1566" spans="1:5">
      <c r="A1566" s="108" t="s">
        <v>5777</v>
      </c>
      <c r="B1566" s="108" t="s">
        <v>5778</v>
      </c>
      <c r="C1566" s="108" t="s">
        <v>5768</v>
      </c>
      <c r="D1566" s="108" t="s">
        <v>5779</v>
      </c>
      <c r="E1566" t="s">
        <v>5780</v>
      </c>
    </row>
    <row r="1567" spans="1:5">
      <c r="A1567" s="108" t="s">
        <v>5781</v>
      </c>
      <c r="B1567" s="317" t="s">
        <v>5782</v>
      </c>
      <c r="C1567" s="108" t="s">
        <v>5768</v>
      </c>
      <c r="D1567" s="317" t="s">
        <v>5783</v>
      </c>
      <c r="E1567" t="s">
        <v>5784</v>
      </c>
    </row>
    <row r="1568" spans="1:5">
      <c r="A1568" s="317" t="s">
        <v>5785</v>
      </c>
      <c r="B1568" t="s">
        <v>5786</v>
      </c>
      <c r="C1568" s="317" t="s">
        <v>5768</v>
      </c>
      <c r="D1568" t="s">
        <v>5787</v>
      </c>
      <c r="E1568" t="s">
        <v>5770</v>
      </c>
    </row>
    <row r="1569" spans="1:5">
      <c r="A1569" t="s">
        <v>5788</v>
      </c>
      <c r="B1569" t="s">
        <v>5789</v>
      </c>
      <c r="C1569" t="s">
        <v>5768</v>
      </c>
      <c r="D1569" t="s">
        <v>5790</v>
      </c>
      <c r="E1569" t="s">
        <v>5770</v>
      </c>
    </row>
    <row r="1570" spans="1:5">
      <c r="A1570" t="s">
        <v>5791</v>
      </c>
      <c r="B1570" t="s">
        <v>5792</v>
      </c>
      <c r="C1570" t="s">
        <v>5768</v>
      </c>
      <c r="D1570" t="s">
        <v>5793</v>
      </c>
      <c r="E1570" t="s">
        <v>5770</v>
      </c>
    </row>
    <row r="1571" spans="1:5">
      <c r="A1571" t="s">
        <v>5794</v>
      </c>
      <c r="B1571" t="s">
        <v>5795</v>
      </c>
      <c r="C1571" t="s">
        <v>5768</v>
      </c>
      <c r="D1571" t="s">
        <v>5796</v>
      </c>
      <c r="E1571" t="s">
        <v>5770</v>
      </c>
    </row>
    <row r="1572" spans="1:5">
      <c r="A1572" t="s">
        <v>5797</v>
      </c>
      <c r="B1572" t="s">
        <v>5798</v>
      </c>
      <c r="C1572" t="s">
        <v>5768</v>
      </c>
      <c r="D1572" t="s">
        <v>5799</v>
      </c>
      <c r="E1572" t="s">
        <v>5770</v>
      </c>
    </row>
    <row r="1573" spans="1:5">
      <c r="A1573" t="s">
        <v>5800</v>
      </c>
      <c r="B1573" t="s">
        <v>5801</v>
      </c>
      <c r="C1573" t="s">
        <v>5768</v>
      </c>
      <c r="D1573" t="s">
        <v>5802</v>
      </c>
      <c r="E1573" t="s">
        <v>5770</v>
      </c>
    </row>
    <row r="1574" spans="1:5">
      <c r="A1574" t="s">
        <v>5803</v>
      </c>
      <c r="B1574" t="s">
        <v>5804</v>
      </c>
      <c r="C1574" t="s">
        <v>5768</v>
      </c>
      <c r="D1574" t="s">
        <v>5805</v>
      </c>
      <c r="E1574" t="s">
        <v>5770</v>
      </c>
    </row>
    <row r="1575" spans="1:5">
      <c r="A1575" t="s">
        <v>5806</v>
      </c>
      <c r="B1575" t="s">
        <v>5807</v>
      </c>
      <c r="C1575" t="s">
        <v>5768</v>
      </c>
      <c r="D1575" t="s">
        <v>5808</v>
      </c>
      <c r="E1575" t="s">
        <v>5770</v>
      </c>
    </row>
    <row r="1576" spans="1:5">
      <c r="A1576" t="s">
        <v>5809</v>
      </c>
      <c r="B1576" t="s">
        <v>5810</v>
      </c>
      <c r="C1576" t="s">
        <v>5768</v>
      </c>
      <c r="D1576" t="s">
        <v>5811</v>
      </c>
      <c r="E1576" t="s">
        <v>5770</v>
      </c>
    </row>
    <row r="1577" spans="1:5">
      <c r="A1577" t="s">
        <v>5812</v>
      </c>
      <c r="B1577" t="s">
        <v>5813</v>
      </c>
      <c r="C1577" t="s">
        <v>5768</v>
      </c>
      <c r="D1577" t="s">
        <v>5814</v>
      </c>
      <c r="E1577" t="s">
        <v>5770</v>
      </c>
    </row>
    <row r="1578" spans="1:5">
      <c r="A1578" t="s">
        <v>5815</v>
      </c>
      <c r="B1578" t="s">
        <v>5816</v>
      </c>
      <c r="C1578" t="s">
        <v>5768</v>
      </c>
      <c r="D1578" t="s">
        <v>5817</v>
      </c>
      <c r="E1578" t="s">
        <v>5770</v>
      </c>
    </row>
    <row r="1579" spans="1:5">
      <c r="A1579" t="s">
        <v>5818</v>
      </c>
      <c r="B1579" s="317" t="s">
        <v>5819</v>
      </c>
      <c r="C1579" t="s">
        <v>5768</v>
      </c>
      <c r="D1579" s="317" t="s">
        <v>5820</v>
      </c>
      <c r="E1579" t="s">
        <v>5770</v>
      </c>
    </row>
    <row r="1580" spans="1:5">
      <c r="A1580" s="317" t="s">
        <v>5821</v>
      </c>
      <c r="B1580" t="s">
        <v>5822</v>
      </c>
      <c r="C1580" s="317" t="s">
        <v>5768</v>
      </c>
      <c r="E1580" t="s">
        <v>5770</v>
      </c>
    </row>
    <row r="1581" spans="1:5">
      <c r="A1581" t="s">
        <v>5823</v>
      </c>
      <c r="B1581" t="s">
        <v>5824</v>
      </c>
      <c r="C1581" t="s">
        <v>5768</v>
      </c>
      <c r="D1581" t="s">
        <v>5825</v>
      </c>
      <c r="E1581" t="s">
        <v>5770</v>
      </c>
    </row>
    <row r="1582" spans="1:5">
      <c r="A1582" t="s">
        <v>5826</v>
      </c>
      <c r="B1582" t="s">
        <v>5827</v>
      </c>
      <c r="C1582" t="s">
        <v>5768</v>
      </c>
      <c r="D1582" t="s">
        <v>5828</v>
      </c>
      <c r="E1582" t="s">
        <v>5770</v>
      </c>
    </row>
    <row r="1583" spans="1:5">
      <c r="A1583" t="s">
        <v>5829</v>
      </c>
      <c r="B1583" t="s">
        <v>5830</v>
      </c>
      <c r="C1583" t="s">
        <v>5768</v>
      </c>
      <c r="D1583" t="s">
        <v>5831</v>
      </c>
      <c r="E1583" t="s">
        <v>5770</v>
      </c>
    </row>
    <row r="1584" spans="1:5">
      <c r="A1584" t="s">
        <v>5832</v>
      </c>
      <c r="B1584" t="s">
        <v>5833</v>
      </c>
      <c r="C1584" t="s">
        <v>5768</v>
      </c>
      <c r="E1584" t="s">
        <v>5770</v>
      </c>
    </row>
    <row r="1585" spans="1:5">
      <c r="A1585" t="s">
        <v>5834</v>
      </c>
      <c r="B1585" t="s">
        <v>5835</v>
      </c>
      <c r="C1585" t="s">
        <v>5768</v>
      </c>
      <c r="E1585" t="s">
        <v>5770</v>
      </c>
    </row>
    <row r="1586" spans="1:5">
      <c r="A1586" t="s">
        <v>5836</v>
      </c>
      <c r="B1586" t="s">
        <v>5837</v>
      </c>
      <c r="C1586" t="s">
        <v>5768</v>
      </c>
      <c r="E1586" t="s">
        <v>5838</v>
      </c>
    </row>
    <row r="1587" spans="1:5">
      <c r="A1587" t="s">
        <v>5839</v>
      </c>
      <c r="B1587" t="s">
        <v>5840</v>
      </c>
      <c r="C1587" t="s">
        <v>5768</v>
      </c>
      <c r="E1587" t="s">
        <v>5838</v>
      </c>
    </row>
    <row r="1588" spans="1:5">
      <c r="A1588" t="s">
        <v>5841</v>
      </c>
      <c r="B1588" t="s">
        <v>5842</v>
      </c>
      <c r="C1588" t="s">
        <v>5768</v>
      </c>
      <c r="D1588" t="s">
        <v>5843</v>
      </c>
      <c r="E1588" t="s">
        <v>5780</v>
      </c>
    </row>
    <row r="1589" spans="1:5">
      <c r="A1589" t="s">
        <v>5844</v>
      </c>
      <c r="B1589" s="317" t="s">
        <v>5845</v>
      </c>
      <c r="C1589" t="s">
        <v>5768</v>
      </c>
      <c r="D1589" s="317" t="s">
        <v>5846</v>
      </c>
      <c r="E1589" t="s">
        <v>5770</v>
      </c>
    </row>
    <row r="1590" spans="1:5">
      <c r="A1590" s="317" t="s">
        <v>5847</v>
      </c>
      <c r="B1590" t="s">
        <v>5848</v>
      </c>
      <c r="C1590" s="317" t="s">
        <v>5768</v>
      </c>
      <c r="D1590" t="s">
        <v>5846</v>
      </c>
      <c r="E1590" t="s">
        <v>5849</v>
      </c>
    </row>
    <row r="1591" spans="1:5">
      <c r="A1591" t="s">
        <v>5850</v>
      </c>
      <c r="B1591" t="s">
        <v>5851</v>
      </c>
      <c r="C1591" t="s">
        <v>5768</v>
      </c>
      <c r="D1591" t="s">
        <v>5846</v>
      </c>
      <c r="E1591" t="s">
        <v>5849</v>
      </c>
    </row>
    <row r="1592" spans="1:5">
      <c r="A1592" t="s">
        <v>5852</v>
      </c>
      <c r="B1592" t="s">
        <v>5853</v>
      </c>
      <c r="C1592" t="s">
        <v>5768</v>
      </c>
      <c r="D1592" t="s">
        <v>5846</v>
      </c>
      <c r="E1592" t="s">
        <v>5849</v>
      </c>
    </row>
    <row r="1593" spans="1:5">
      <c r="A1593" t="s">
        <v>5854</v>
      </c>
      <c r="B1593" t="s">
        <v>5855</v>
      </c>
      <c r="C1593" t="s">
        <v>5768</v>
      </c>
      <c r="D1593" t="s">
        <v>5846</v>
      </c>
      <c r="E1593" t="s">
        <v>5849</v>
      </c>
    </row>
    <row r="1594" spans="1:5">
      <c r="A1594" t="s">
        <v>5856</v>
      </c>
      <c r="B1594" t="s">
        <v>5857</v>
      </c>
      <c r="C1594" t="s">
        <v>5768</v>
      </c>
      <c r="D1594" t="s">
        <v>5846</v>
      </c>
      <c r="E1594" t="s">
        <v>5849</v>
      </c>
    </row>
    <row r="1595" spans="1:5">
      <c r="A1595" t="s">
        <v>5858</v>
      </c>
      <c r="B1595" t="s">
        <v>5859</v>
      </c>
      <c r="C1595" t="s">
        <v>5768</v>
      </c>
      <c r="E1595" t="s">
        <v>5849</v>
      </c>
    </row>
    <row r="1596" spans="1:5">
      <c r="A1596" t="s">
        <v>5860</v>
      </c>
      <c r="B1596" t="s">
        <v>5861</v>
      </c>
      <c r="C1596" t="s">
        <v>5768</v>
      </c>
      <c r="E1596" t="s">
        <v>5770</v>
      </c>
    </row>
    <row r="1597" spans="1:5">
      <c r="A1597" t="s">
        <v>5862</v>
      </c>
      <c r="B1597" t="s">
        <v>5863</v>
      </c>
      <c r="C1597" t="s">
        <v>5768</v>
      </c>
      <c r="D1597" t="s">
        <v>5864</v>
      </c>
      <c r="E1597" t="s">
        <v>5770</v>
      </c>
    </row>
    <row r="1598" spans="1:5">
      <c r="A1598" t="s">
        <v>5865</v>
      </c>
      <c r="B1598" t="s">
        <v>5866</v>
      </c>
      <c r="C1598" t="s">
        <v>5768</v>
      </c>
      <c r="D1598" t="s">
        <v>5864</v>
      </c>
      <c r="E1598" t="s">
        <v>5867</v>
      </c>
    </row>
    <row r="1599" spans="1:5">
      <c r="A1599" t="s">
        <v>5868</v>
      </c>
      <c r="B1599" t="s">
        <v>5869</v>
      </c>
      <c r="C1599" t="s">
        <v>5768</v>
      </c>
      <c r="D1599" t="s">
        <v>5864</v>
      </c>
      <c r="E1599" t="s">
        <v>5867</v>
      </c>
    </row>
    <row r="1600" spans="1:5">
      <c r="A1600" t="s">
        <v>5870</v>
      </c>
      <c r="B1600" t="s">
        <v>5871</v>
      </c>
      <c r="C1600" t="s">
        <v>5768</v>
      </c>
      <c r="D1600" t="s">
        <v>5864</v>
      </c>
      <c r="E1600" t="s">
        <v>5867</v>
      </c>
    </row>
    <row r="1601" spans="1:5">
      <c r="A1601" t="s">
        <v>5872</v>
      </c>
      <c r="B1601" t="s">
        <v>5873</v>
      </c>
      <c r="C1601" t="s">
        <v>5768</v>
      </c>
      <c r="D1601" t="s">
        <v>5864</v>
      </c>
      <c r="E1601" t="s">
        <v>5867</v>
      </c>
    </row>
    <row r="1602" spans="1:5">
      <c r="A1602" t="s">
        <v>5874</v>
      </c>
      <c r="B1602" t="s">
        <v>5875</v>
      </c>
      <c r="C1602" t="s">
        <v>5768</v>
      </c>
      <c r="D1602" t="s">
        <v>5864</v>
      </c>
      <c r="E1602" t="s">
        <v>5876</v>
      </c>
    </row>
    <row r="1603" spans="1:5">
      <c r="A1603" t="s">
        <v>5877</v>
      </c>
      <c r="B1603" t="s">
        <v>5878</v>
      </c>
      <c r="C1603" t="s">
        <v>5768</v>
      </c>
      <c r="E1603" t="s">
        <v>5876</v>
      </c>
    </row>
    <row r="1604" spans="1:5">
      <c r="A1604" t="s">
        <v>5879</v>
      </c>
      <c r="B1604" t="s">
        <v>5880</v>
      </c>
      <c r="C1604" t="s">
        <v>5768</v>
      </c>
      <c r="E1604" t="s">
        <v>5881</v>
      </c>
    </row>
    <row r="1605" spans="1:5">
      <c r="A1605" t="s">
        <v>5882</v>
      </c>
      <c r="B1605" t="s">
        <v>5883</v>
      </c>
      <c r="C1605" t="s">
        <v>5768</v>
      </c>
      <c r="E1605" t="s">
        <v>5770</v>
      </c>
    </row>
    <row r="1606" spans="1:5">
      <c r="A1606" t="s">
        <v>5884</v>
      </c>
      <c r="B1606" t="s">
        <v>5885</v>
      </c>
      <c r="C1606" t="s">
        <v>5768</v>
      </c>
      <c r="E1606" t="s">
        <v>5770</v>
      </c>
    </row>
    <row r="1607" spans="1:5">
      <c r="A1607" t="s">
        <v>5886</v>
      </c>
      <c r="B1607" t="s">
        <v>5887</v>
      </c>
      <c r="C1607" t="s">
        <v>5768</v>
      </c>
      <c r="E1607" t="s">
        <v>5770</v>
      </c>
    </row>
    <row r="1608" spans="1:5">
      <c r="A1608" t="s">
        <v>5888</v>
      </c>
      <c r="B1608" t="s">
        <v>5889</v>
      </c>
      <c r="C1608" t="s">
        <v>5768</v>
      </c>
      <c r="E1608" t="s">
        <v>5770</v>
      </c>
    </row>
    <row r="1609" spans="1:5">
      <c r="A1609" t="s">
        <v>5890</v>
      </c>
      <c r="B1609" t="s">
        <v>5891</v>
      </c>
      <c r="C1609" t="s">
        <v>5768</v>
      </c>
      <c r="E1609" t="s">
        <v>5770</v>
      </c>
    </row>
    <row r="1610" spans="1:5">
      <c r="A1610" t="s">
        <v>5892</v>
      </c>
      <c r="B1610" t="s">
        <v>5893</v>
      </c>
      <c r="C1610" t="s">
        <v>5768</v>
      </c>
      <c r="E1610" t="s">
        <v>5770</v>
      </c>
    </row>
    <row r="1611" spans="1:5">
      <c r="A1611" t="s">
        <v>5894</v>
      </c>
      <c r="B1611" t="s">
        <v>5895</v>
      </c>
      <c r="C1611" t="s">
        <v>5768</v>
      </c>
      <c r="E1611" t="s">
        <v>5770</v>
      </c>
    </row>
    <row r="1612" spans="1:5">
      <c r="A1612" t="s">
        <v>5896</v>
      </c>
      <c r="B1612" t="s">
        <v>5897</v>
      </c>
      <c r="C1612" t="s">
        <v>5768</v>
      </c>
      <c r="E1612" t="s">
        <v>5770</v>
      </c>
    </row>
    <row r="1613" spans="1:5">
      <c r="A1613" t="s">
        <v>5898</v>
      </c>
      <c r="B1613" t="s">
        <v>5899</v>
      </c>
      <c r="C1613" t="s">
        <v>5768</v>
      </c>
      <c r="E1613" t="s">
        <v>5770</v>
      </c>
    </row>
    <row r="1614" spans="1:5">
      <c r="A1614" t="s">
        <v>5900</v>
      </c>
      <c r="B1614" t="s">
        <v>5901</v>
      </c>
      <c r="C1614" t="s">
        <v>5768</v>
      </c>
      <c r="E1614" t="s">
        <v>5770</v>
      </c>
    </row>
    <row r="1615" spans="1:5">
      <c r="A1615" t="s">
        <v>5902</v>
      </c>
      <c r="B1615" t="s">
        <v>5903</v>
      </c>
      <c r="C1615" t="s">
        <v>5768</v>
      </c>
      <c r="E1615" t="s">
        <v>5770</v>
      </c>
    </row>
    <row r="1616" spans="1:5">
      <c r="A1616" t="s">
        <v>5904</v>
      </c>
      <c r="B1616" t="s">
        <v>5905</v>
      </c>
      <c r="C1616" t="s">
        <v>5768</v>
      </c>
      <c r="E1616" t="s">
        <v>5770</v>
      </c>
    </row>
    <row r="1617" spans="1:5">
      <c r="A1617" t="s">
        <v>5906</v>
      </c>
      <c r="B1617" t="s">
        <v>5907</v>
      </c>
      <c r="C1617" t="s">
        <v>5768</v>
      </c>
      <c r="E1617" t="s">
        <v>5770</v>
      </c>
    </row>
    <row r="1618" spans="1:5">
      <c r="A1618" t="s">
        <v>5908</v>
      </c>
      <c r="B1618" t="s">
        <v>5909</v>
      </c>
      <c r="C1618" t="s">
        <v>5768</v>
      </c>
      <c r="E1618" t="s">
        <v>5770</v>
      </c>
    </row>
    <row r="1619" spans="1:5">
      <c r="A1619" t="s">
        <v>5910</v>
      </c>
      <c r="B1619" s="288" t="s">
        <v>5911</v>
      </c>
      <c r="C1619" t="s">
        <v>5768</v>
      </c>
      <c r="D1619" t="s">
        <v>5912</v>
      </c>
      <c r="E1619" t="s">
        <v>5770</v>
      </c>
    </row>
    <row r="1620" spans="1:5">
      <c r="A1620" t="s">
        <v>5913</v>
      </c>
      <c r="B1620" t="s">
        <v>5914</v>
      </c>
      <c r="C1620" t="s">
        <v>5768</v>
      </c>
      <c r="D1620" t="s">
        <v>5915</v>
      </c>
      <c r="E1620" t="s">
        <v>5770</v>
      </c>
    </row>
    <row r="1621" spans="1:5">
      <c r="A1621" t="s">
        <v>5916</v>
      </c>
      <c r="B1621" t="s">
        <v>5917</v>
      </c>
      <c r="C1621" t="s">
        <v>5768</v>
      </c>
      <c r="D1621" t="s">
        <v>5918</v>
      </c>
      <c r="E1621" t="s">
        <v>5770</v>
      </c>
    </row>
    <row r="1622" spans="1:5">
      <c r="A1622" t="s">
        <v>5919</v>
      </c>
      <c r="B1622" t="s">
        <v>5920</v>
      </c>
      <c r="C1622" t="s">
        <v>5768</v>
      </c>
      <c r="D1622" t="s">
        <v>5921</v>
      </c>
      <c r="E1622" t="s">
        <v>5770</v>
      </c>
    </row>
    <row r="1623" spans="1:5">
      <c r="A1623" t="s">
        <v>5922</v>
      </c>
      <c r="B1623" t="s">
        <v>5923</v>
      </c>
      <c r="C1623" t="s">
        <v>5768</v>
      </c>
      <c r="D1623" t="s">
        <v>5924</v>
      </c>
      <c r="E1623" t="s">
        <v>5770</v>
      </c>
    </row>
    <row r="1624" spans="1:5">
      <c r="A1624" t="s">
        <v>5925</v>
      </c>
      <c r="B1624" s="317"/>
      <c r="C1624" t="s">
        <v>5768</v>
      </c>
      <c r="D1624" s="317" t="s">
        <v>5926</v>
      </c>
      <c r="E1624" t="s">
        <v>5927</v>
      </c>
    </row>
    <row r="1625" spans="1:5">
      <c r="A1625" s="317" t="s">
        <v>5928</v>
      </c>
      <c r="C1625" s="317" t="s">
        <v>5768</v>
      </c>
      <c r="D1625" t="s">
        <v>5929</v>
      </c>
      <c r="E1625" t="s">
        <v>5876</v>
      </c>
    </row>
    <row r="1626" spans="1:5">
      <c r="A1626" t="s">
        <v>5930</v>
      </c>
      <c r="C1626" t="s">
        <v>5768</v>
      </c>
      <c r="D1626" t="s">
        <v>5931</v>
      </c>
      <c r="E1626" t="s">
        <v>5876</v>
      </c>
    </row>
    <row r="1627" spans="1:5">
      <c r="A1627" t="s">
        <v>5932</v>
      </c>
      <c r="C1627" t="s">
        <v>5768</v>
      </c>
      <c r="D1627" t="s">
        <v>5933</v>
      </c>
      <c r="E1627" t="s">
        <v>5934</v>
      </c>
    </row>
    <row r="1628" spans="1:5">
      <c r="A1628" t="s">
        <v>5935</v>
      </c>
      <c r="C1628" t="s">
        <v>5768</v>
      </c>
      <c r="D1628" t="s">
        <v>5936</v>
      </c>
      <c r="E1628" t="s">
        <v>5934</v>
      </c>
    </row>
    <row r="1629" spans="1:5">
      <c r="A1629" t="s">
        <v>5937</v>
      </c>
      <c r="C1629" t="s">
        <v>5768</v>
      </c>
      <c r="D1629" t="s">
        <v>5938</v>
      </c>
      <c r="E1629" t="s">
        <v>5770</v>
      </c>
    </row>
    <row r="1630" spans="1:5">
      <c r="A1630" t="s">
        <v>5939</v>
      </c>
      <c r="C1630" t="s">
        <v>5768</v>
      </c>
      <c r="D1630" t="s">
        <v>5940</v>
      </c>
      <c r="E1630" t="s">
        <v>5770</v>
      </c>
    </row>
    <row r="1631" spans="1:5">
      <c r="A1631" t="s">
        <v>5941</v>
      </c>
      <c r="C1631" t="s">
        <v>5768</v>
      </c>
      <c r="D1631" t="s">
        <v>5942</v>
      </c>
      <c r="E1631" t="s">
        <v>5770</v>
      </c>
    </row>
    <row r="1632" spans="1:5">
      <c r="A1632" t="s">
        <v>5943</v>
      </c>
      <c r="C1632" t="s">
        <v>5768</v>
      </c>
      <c r="D1632" t="s">
        <v>5944</v>
      </c>
      <c r="E1632" t="s">
        <v>5770</v>
      </c>
    </row>
    <row r="1633" spans="1:5">
      <c r="A1633" t="s">
        <v>5945</v>
      </c>
      <c r="C1633" t="s">
        <v>5768</v>
      </c>
      <c r="D1633" t="s">
        <v>5946</v>
      </c>
      <c r="E1633" t="s">
        <v>5770</v>
      </c>
    </row>
    <row r="1634" spans="1:5">
      <c r="A1634" t="s">
        <v>5947</v>
      </c>
      <c r="C1634" t="s">
        <v>5768</v>
      </c>
      <c r="D1634" t="s">
        <v>5948</v>
      </c>
      <c r="E1634" t="s">
        <v>5770</v>
      </c>
    </row>
    <row r="1635" spans="1:5">
      <c r="A1635" t="s">
        <v>5949</v>
      </c>
      <c r="C1635" t="s">
        <v>5768</v>
      </c>
      <c r="D1635" t="s">
        <v>5950</v>
      </c>
      <c r="E1635" t="s">
        <v>5770</v>
      </c>
    </row>
    <row r="1636" spans="1:5">
      <c r="A1636" t="s">
        <v>5951</v>
      </c>
      <c r="C1636" t="s">
        <v>5768</v>
      </c>
      <c r="D1636" t="s">
        <v>5952</v>
      </c>
      <c r="E1636" t="s">
        <v>5770</v>
      </c>
    </row>
    <row r="1637" spans="1:5">
      <c r="A1637" t="s">
        <v>5953</v>
      </c>
      <c r="C1637" t="s">
        <v>5768</v>
      </c>
      <c r="D1637" t="s">
        <v>5954</v>
      </c>
      <c r="E1637" t="s">
        <v>5770</v>
      </c>
    </row>
    <row r="1638" spans="1:5">
      <c r="A1638" t="s">
        <v>5955</v>
      </c>
      <c r="C1638" t="s">
        <v>5768</v>
      </c>
      <c r="D1638" t="s">
        <v>5956</v>
      </c>
      <c r="E1638" t="s">
        <v>5770</v>
      </c>
    </row>
    <row r="1639" spans="1:5">
      <c r="A1639" t="s">
        <v>5957</v>
      </c>
      <c r="C1639" t="s">
        <v>5768</v>
      </c>
      <c r="D1639" t="s">
        <v>5958</v>
      </c>
      <c r="E1639" t="s">
        <v>5770</v>
      </c>
    </row>
    <row r="1640" spans="1:5">
      <c r="A1640" t="s">
        <v>5959</v>
      </c>
      <c r="C1640" t="s">
        <v>5768</v>
      </c>
      <c r="D1640" t="s">
        <v>5960</v>
      </c>
      <c r="E1640" t="s">
        <v>5770</v>
      </c>
    </row>
    <row r="1641" spans="1:5">
      <c r="A1641" t="s">
        <v>5961</v>
      </c>
      <c r="C1641" t="s">
        <v>5768</v>
      </c>
      <c r="D1641" t="s">
        <v>5962</v>
      </c>
      <c r="E1641" t="s">
        <v>5770</v>
      </c>
    </row>
    <row r="1642" spans="1:5">
      <c r="A1642" t="s">
        <v>5963</v>
      </c>
      <c r="C1642" t="s">
        <v>5768</v>
      </c>
      <c r="D1642" t="s">
        <v>5964</v>
      </c>
      <c r="E1642" t="s">
        <v>5770</v>
      </c>
    </row>
    <row r="1643" spans="1:5">
      <c r="A1643" t="s">
        <v>5965</v>
      </c>
      <c r="C1643" t="s">
        <v>5768</v>
      </c>
      <c r="D1643" t="s">
        <v>5966</v>
      </c>
      <c r="E1643" t="s">
        <v>5770</v>
      </c>
    </row>
    <row r="1644" spans="1:5">
      <c r="A1644" t="s">
        <v>5967</v>
      </c>
      <c r="C1644" t="s">
        <v>5768</v>
      </c>
      <c r="D1644" t="s">
        <v>5968</v>
      </c>
      <c r="E1644" t="s">
        <v>5770</v>
      </c>
    </row>
    <row r="1645" spans="1:5">
      <c r="A1645" t="s">
        <v>5969</v>
      </c>
      <c r="C1645" t="s">
        <v>5768</v>
      </c>
      <c r="D1645" t="s">
        <v>5970</v>
      </c>
      <c r="E1645" t="s">
        <v>5770</v>
      </c>
    </row>
    <row r="1646" spans="1:5">
      <c r="A1646" t="s">
        <v>5971</v>
      </c>
      <c r="C1646" t="s">
        <v>5768</v>
      </c>
      <c r="D1646" t="s">
        <v>5972</v>
      </c>
      <c r="E1646" t="s">
        <v>5770</v>
      </c>
    </row>
    <row r="1647" spans="1:5">
      <c r="A1647" t="s">
        <v>5973</v>
      </c>
      <c r="C1647" t="s">
        <v>5768</v>
      </c>
      <c r="D1647" t="s">
        <v>5974</v>
      </c>
      <c r="E1647" t="s">
        <v>5770</v>
      </c>
    </row>
    <row r="1648" spans="1:5">
      <c r="A1648" t="s">
        <v>5975</v>
      </c>
      <c r="C1648" t="s">
        <v>5768</v>
      </c>
      <c r="D1648" t="s">
        <v>5976</v>
      </c>
      <c r="E1648" t="s">
        <v>5770</v>
      </c>
    </row>
    <row r="1649" spans="1:5">
      <c r="A1649" t="s">
        <v>5977</v>
      </c>
      <c r="C1649" t="s">
        <v>5768</v>
      </c>
      <c r="D1649" t="s">
        <v>5978</v>
      </c>
      <c r="E1649" t="s">
        <v>5770</v>
      </c>
    </row>
    <row r="1650" spans="1:5">
      <c r="A1650" t="s">
        <v>5979</v>
      </c>
      <c r="C1650" t="s">
        <v>5768</v>
      </c>
      <c r="D1650" t="s">
        <v>5980</v>
      </c>
      <c r="E1650" t="s">
        <v>5770</v>
      </c>
    </row>
    <row r="1651" spans="1:5">
      <c r="A1651" t="s">
        <v>5981</v>
      </c>
      <c r="C1651" t="s">
        <v>5768</v>
      </c>
      <c r="D1651" t="s">
        <v>5982</v>
      </c>
      <c r="E1651" t="s">
        <v>5770</v>
      </c>
    </row>
    <row r="1652" spans="1:5">
      <c r="A1652" t="s">
        <v>5983</v>
      </c>
      <c r="C1652" t="s">
        <v>5768</v>
      </c>
      <c r="D1652" t="s">
        <v>5984</v>
      </c>
      <c r="E1652" t="s">
        <v>5770</v>
      </c>
    </row>
    <row r="1653" spans="1:5">
      <c r="A1653" t="s">
        <v>5985</v>
      </c>
      <c r="C1653" t="s">
        <v>5768</v>
      </c>
      <c r="D1653" t="s">
        <v>5986</v>
      </c>
      <c r="E1653" t="s">
        <v>5770</v>
      </c>
    </row>
    <row r="1654" spans="1:5">
      <c r="A1654" t="s">
        <v>5987</v>
      </c>
      <c r="C1654" t="s">
        <v>5768</v>
      </c>
      <c r="D1654" t="s">
        <v>5988</v>
      </c>
      <c r="E1654" t="s">
        <v>5770</v>
      </c>
    </row>
    <row r="1655" spans="1:5">
      <c r="A1655" t="s">
        <v>5989</v>
      </c>
      <c r="C1655" t="s">
        <v>5768</v>
      </c>
      <c r="D1655" t="s">
        <v>5990</v>
      </c>
      <c r="E1655" t="s">
        <v>5770</v>
      </c>
    </row>
    <row r="1656" spans="1:5">
      <c r="A1656" t="s">
        <v>5991</v>
      </c>
      <c r="C1656" t="s">
        <v>5768</v>
      </c>
      <c r="D1656" t="s">
        <v>5992</v>
      </c>
      <c r="E1656" t="s">
        <v>5770</v>
      </c>
    </row>
    <row r="1657" spans="1:5">
      <c r="A1657" t="s">
        <v>5993</v>
      </c>
      <c r="C1657" t="s">
        <v>5768</v>
      </c>
      <c r="D1657" t="s">
        <v>5994</v>
      </c>
      <c r="E1657" t="s">
        <v>5770</v>
      </c>
    </row>
    <row r="1658" spans="1:5">
      <c r="A1658" t="s">
        <v>5995</v>
      </c>
      <c r="C1658" t="s">
        <v>5768</v>
      </c>
      <c r="D1658" t="s">
        <v>5996</v>
      </c>
      <c r="E1658" t="s">
        <v>5780</v>
      </c>
    </row>
    <row r="1659" spans="1:5">
      <c r="A1659" t="s">
        <v>5997</v>
      </c>
      <c r="C1659" t="s">
        <v>5768</v>
      </c>
      <c r="D1659" t="s">
        <v>5998</v>
      </c>
      <c r="E1659" t="s">
        <v>5780</v>
      </c>
    </row>
    <row r="1660" spans="1:5">
      <c r="A1660" t="s">
        <v>5999</v>
      </c>
      <c r="C1660" t="s">
        <v>5768</v>
      </c>
      <c r="D1660" t="s">
        <v>6000</v>
      </c>
      <c r="E1660" t="s">
        <v>5780</v>
      </c>
    </row>
    <row r="1661" spans="1:5">
      <c r="A1661" t="s">
        <v>6001</v>
      </c>
      <c r="C1661" t="s">
        <v>5768</v>
      </c>
      <c r="D1661" t="s">
        <v>6002</v>
      </c>
      <c r="E1661" t="s">
        <v>5780</v>
      </c>
    </row>
    <row r="1662" spans="1:5">
      <c r="A1662" t="s">
        <v>6003</v>
      </c>
      <c r="C1662" t="s">
        <v>5768</v>
      </c>
      <c r="D1662" t="s">
        <v>6004</v>
      </c>
      <c r="E1662" t="s">
        <v>5780</v>
      </c>
    </row>
    <row r="1663" spans="1:5">
      <c r="A1663" t="s">
        <v>6005</v>
      </c>
      <c r="C1663" t="s">
        <v>5768</v>
      </c>
      <c r="D1663" t="s">
        <v>6006</v>
      </c>
      <c r="E1663" t="s">
        <v>5780</v>
      </c>
    </row>
    <row r="1664" spans="1:5">
      <c r="A1664" t="s">
        <v>6007</v>
      </c>
      <c r="C1664" t="s">
        <v>5768</v>
      </c>
      <c r="D1664" t="s">
        <v>6008</v>
      </c>
      <c r="E1664" t="s">
        <v>5780</v>
      </c>
    </row>
    <row r="1665" spans="1:5">
      <c r="A1665" t="s">
        <v>6009</v>
      </c>
      <c r="C1665" t="s">
        <v>5768</v>
      </c>
      <c r="D1665" t="s">
        <v>6010</v>
      </c>
      <c r="E1665" t="s">
        <v>5770</v>
      </c>
    </row>
    <row r="1666" spans="1:5">
      <c r="A1666" t="s">
        <v>6011</v>
      </c>
      <c r="C1666" t="s">
        <v>5768</v>
      </c>
      <c r="D1666" t="s">
        <v>6012</v>
      </c>
      <c r="E1666" t="s">
        <v>5770</v>
      </c>
    </row>
    <row r="1667" spans="1:5">
      <c r="A1667" t="s">
        <v>6013</v>
      </c>
      <c r="C1667" t="s">
        <v>5768</v>
      </c>
      <c r="D1667" t="s">
        <v>6014</v>
      </c>
      <c r="E1667" t="s">
        <v>5770</v>
      </c>
    </row>
    <row r="1668" spans="1:5">
      <c r="A1668" t="s">
        <v>6015</v>
      </c>
      <c r="C1668" t="s">
        <v>5768</v>
      </c>
      <c r="D1668" t="s">
        <v>6016</v>
      </c>
      <c r="E1668" t="s">
        <v>5770</v>
      </c>
    </row>
    <row r="1669" spans="1:5">
      <c r="A1669" t="s">
        <v>6017</v>
      </c>
      <c r="C1669" t="s">
        <v>5768</v>
      </c>
      <c r="D1669" t="s">
        <v>6018</v>
      </c>
      <c r="E1669" t="s">
        <v>5770</v>
      </c>
    </row>
    <row r="1670" spans="1:5">
      <c r="A1670" t="s">
        <v>6019</v>
      </c>
      <c r="C1670" t="s">
        <v>5768</v>
      </c>
      <c r="D1670" t="s">
        <v>6020</v>
      </c>
      <c r="E1670" t="s">
        <v>5770</v>
      </c>
    </row>
    <row r="1671" spans="1:5">
      <c r="A1671" t="s">
        <v>6021</v>
      </c>
      <c r="C1671" t="s">
        <v>5768</v>
      </c>
      <c r="D1671" t="s">
        <v>6022</v>
      </c>
      <c r="E1671" t="s">
        <v>5770</v>
      </c>
    </row>
    <row r="1672" spans="1:5">
      <c r="A1672" t="s">
        <v>6023</v>
      </c>
      <c r="C1672" t="s">
        <v>5768</v>
      </c>
      <c r="D1672" t="s">
        <v>6024</v>
      </c>
      <c r="E1672" t="s">
        <v>5770</v>
      </c>
    </row>
    <row r="1673" spans="1:5">
      <c r="A1673" t="s">
        <v>6025</v>
      </c>
      <c r="C1673" t="s">
        <v>5768</v>
      </c>
      <c r="D1673" t="s">
        <v>6026</v>
      </c>
      <c r="E1673" t="s">
        <v>5770</v>
      </c>
    </row>
    <row r="1674" spans="1:5">
      <c r="A1674" t="s">
        <v>6027</v>
      </c>
      <c r="C1674" t="s">
        <v>5768</v>
      </c>
      <c r="D1674" t="s">
        <v>6028</v>
      </c>
      <c r="E1674" t="s">
        <v>5770</v>
      </c>
    </row>
    <row r="1675" spans="1:5">
      <c r="A1675" t="s">
        <v>6029</v>
      </c>
      <c r="C1675" t="s">
        <v>5768</v>
      </c>
      <c r="D1675" t="s">
        <v>6030</v>
      </c>
      <c r="E1675" t="s">
        <v>5770</v>
      </c>
    </row>
    <row r="1676" spans="1:5">
      <c r="A1676" t="s">
        <v>6031</v>
      </c>
      <c r="C1676" t="s">
        <v>5768</v>
      </c>
      <c r="D1676" t="s">
        <v>6032</v>
      </c>
      <c r="E1676" t="s">
        <v>5770</v>
      </c>
    </row>
    <row r="1677" spans="1:5">
      <c r="A1677" t="s">
        <v>6033</v>
      </c>
      <c r="C1677" t="s">
        <v>5768</v>
      </c>
      <c r="D1677" t="s">
        <v>6034</v>
      </c>
      <c r="E1677" t="s">
        <v>5770</v>
      </c>
    </row>
    <row r="1678" spans="1:5">
      <c r="A1678" t="s">
        <v>6035</v>
      </c>
      <c r="C1678" t="s">
        <v>5768</v>
      </c>
      <c r="D1678" t="s">
        <v>6036</v>
      </c>
      <c r="E1678" t="s">
        <v>5770</v>
      </c>
    </row>
    <row r="1679" spans="1:5">
      <c r="A1679" t="s">
        <v>6037</v>
      </c>
      <c r="C1679" t="s">
        <v>5768</v>
      </c>
      <c r="D1679" t="s">
        <v>6038</v>
      </c>
      <c r="E1679" t="s">
        <v>5770</v>
      </c>
    </row>
    <row r="1680" spans="1:5">
      <c r="A1680" t="s">
        <v>6039</v>
      </c>
      <c r="C1680" t="s">
        <v>5768</v>
      </c>
      <c r="D1680" t="s">
        <v>6040</v>
      </c>
      <c r="E1680" t="s">
        <v>5770</v>
      </c>
    </row>
    <row r="1681" spans="1:5">
      <c r="A1681" t="s">
        <v>6041</v>
      </c>
      <c r="C1681" t="s">
        <v>5768</v>
      </c>
      <c r="D1681" t="s">
        <v>6042</v>
      </c>
      <c r="E1681" t="s">
        <v>5770</v>
      </c>
    </row>
    <row r="1682" spans="1:5">
      <c r="A1682" t="s">
        <v>6043</v>
      </c>
      <c r="C1682" t="s">
        <v>5768</v>
      </c>
      <c r="D1682" t="s">
        <v>6044</v>
      </c>
      <c r="E1682" t="s">
        <v>5770</v>
      </c>
    </row>
    <row r="1683" spans="1:5">
      <c r="A1683" t="s">
        <v>6045</v>
      </c>
      <c r="C1683" t="s">
        <v>5768</v>
      </c>
      <c r="D1683" t="s">
        <v>6046</v>
      </c>
      <c r="E1683" t="s">
        <v>5770</v>
      </c>
    </row>
    <row r="1684" spans="1:5">
      <c r="A1684" t="s">
        <v>6047</v>
      </c>
      <c r="C1684" t="s">
        <v>5768</v>
      </c>
      <c r="D1684" s="286" t="s">
        <v>6048</v>
      </c>
      <c r="E1684" t="s">
        <v>5770</v>
      </c>
    </row>
    <row r="1685" spans="1:5">
      <c r="A1685" s="286" t="s">
        <v>6049</v>
      </c>
      <c r="B1685" s="286" t="s">
        <v>6050</v>
      </c>
      <c r="C1685" s="286" t="s">
        <v>5768</v>
      </c>
      <c r="D1685" s="286" t="s">
        <v>6051</v>
      </c>
      <c r="E1685" t="s">
        <v>5849</v>
      </c>
    </row>
    <row r="1686" spans="1:5">
      <c r="A1686" s="286" t="s">
        <v>6052</v>
      </c>
      <c r="B1686" s="286" t="s">
        <v>6053</v>
      </c>
      <c r="C1686" s="286" t="s">
        <v>5768</v>
      </c>
      <c r="D1686" s="286" t="s">
        <v>6054</v>
      </c>
      <c r="E1686" t="s">
        <v>5849</v>
      </c>
    </row>
    <row r="1687" spans="1:5">
      <c r="A1687" s="286" t="s">
        <v>6055</v>
      </c>
      <c r="B1687" s="286" t="s">
        <v>6056</v>
      </c>
      <c r="C1687" s="286" t="s">
        <v>5768</v>
      </c>
      <c r="D1687" s="317" t="s">
        <v>6057</v>
      </c>
      <c r="E1687" t="s">
        <v>5849</v>
      </c>
    </row>
    <row r="1688" spans="1:5">
      <c r="A1688" s="317" t="s">
        <v>6058</v>
      </c>
      <c r="C1688" s="317" t="s">
        <v>6059</v>
      </c>
      <c r="D1688" s="318" t="s">
        <v>6060</v>
      </c>
    </row>
    <row r="1689" spans="1:5">
      <c r="A1689" s="279" t="s">
        <v>6061</v>
      </c>
      <c r="B1689" s="317"/>
      <c r="C1689" t="s">
        <v>6059</v>
      </c>
      <c r="D1689" s="317" t="s">
        <v>6062</v>
      </c>
    </row>
    <row r="1690" spans="1:5">
      <c r="A1690" s="317" t="s">
        <v>6063</v>
      </c>
      <c r="C1690" s="317" t="s">
        <v>6059</v>
      </c>
      <c r="D1690" s="318" t="s">
        <v>6064</v>
      </c>
    </row>
    <row r="1691" spans="1:5">
      <c r="A1691" s="279" t="s">
        <v>6065</v>
      </c>
      <c r="B1691" s="317"/>
      <c r="C1691" t="s">
        <v>6059</v>
      </c>
      <c r="D1691" s="317" t="s">
        <v>6066</v>
      </c>
    </row>
    <row r="1692" spans="1:5">
      <c r="A1692" s="317" t="s">
        <v>6067</v>
      </c>
      <c r="C1692" s="317" t="s">
        <v>6059</v>
      </c>
      <c r="D1692" s="318" t="s">
        <v>6068</v>
      </c>
    </row>
    <row r="1693" spans="1:5">
      <c r="A1693" s="279" t="s">
        <v>6069</v>
      </c>
      <c r="B1693" s="317"/>
      <c r="C1693" t="s">
        <v>6059</v>
      </c>
      <c r="D1693" s="317" t="s">
        <v>6070</v>
      </c>
    </row>
    <row r="1694" spans="1:5">
      <c r="A1694" s="317" t="s">
        <v>6071</v>
      </c>
      <c r="C1694" s="317" t="s">
        <v>6059</v>
      </c>
      <c r="D1694" s="318" t="s">
        <v>6072</v>
      </c>
    </row>
    <row r="1695" spans="1:5">
      <c r="A1695" s="279" t="s">
        <v>6073</v>
      </c>
      <c r="C1695" t="s">
        <v>6059</v>
      </c>
      <c r="D1695" s="314" t="s">
        <v>6060</v>
      </c>
    </row>
    <row r="1696" spans="1:5">
      <c r="A1696" t="s">
        <v>6074</v>
      </c>
      <c r="C1696" t="s">
        <v>2011</v>
      </c>
      <c r="D1696" t="s">
        <v>6060</v>
      </c>
    </row>
    <row r="1697" spans="1:4">
      <c r="A1697" t="s">
        <v>6075</v>
      </c>
      <c r="C1697" t="s">
        <v>2011</v>
      </c>
      <c r="D1697" t="s">
        <v>6064</v>
      </c>
    </row>
    <row r="1698" spans="1:4">
      <c r="A1698" t="s">
        <v>6076</v>
      </c>
      <c r="C1698" t="s">
        <v>2011</v>
      </c>
      <c r="D1698" t="s">
        <v>6064</v>
      </c>
    </row>
    <row r="1699" spans="1:4">
      <c r="A1699" t="s">
        <v>6077</v>
      </c>
      <c r="C1699" t="s">
        <v>2011</v>
      </c>
      <c r="D1699" t="s">
        <v>6068</v>
      </c>
    </row>
    <row r="1700" spans="1:4">
      <c r="A1700" t="s">
        <v>6078</v>
      </c>
      <c r="C1700" t="s">
        <v>2011</v>
      </c>
      <c r="D1700" t="s">
        <v>6068</v>
      </c>
    </row>
    <row r="1701" spans="1:4">
      <c r="A1701" t="s">
        <v>6079</v>
      </c>
      <c r="C1701" t="s">
        <v>2011</v>
      </c>
      <c r="D1701" t="s">
        <v>6072</v>
      </c>
    </row>
    <row r="1702" spans="1:4">
      <c r="A1702" t="s">
        <v>6080</v>
      </c>
      <c r="C1702" t="s">
        <v>2011</v>
      </c>
      <c r="D1702" t="s">
        <v>6072</v>
      </c>
    </row>
    <row r="1703" spans="1:4">
      <c r="A1703" t="s">
        <v>6081</v>
      </c>
      <c r="C1703" t="s">
        <v>2011</v>
      </c>
      <c r="D1703" s="318" t="s">
        <v>6082</v>
      </c>
    </row>
    <row r="1704" spans="1:4">
      <c r="A1704" s="279" t="s">
        <v>6083</v>
      </c>
      <c r="C1704" t="s">
        <v>2011</v>
      </c>
      <c r="D1704" s="279" t="s">
        <v>6084</v>
      </c>
    </row>
    <row r="1705" spans="1:4">
      <c r="A1705" s="318" t="s">
        <v>6085</v>
      </c>
      <c r="C1705" t="s">
        <v>2011</v>
      </c>
      <c r="D1705" s="318" t="s">
        <v>6086</v>
      </c>
    </row>
    <row r="1706" spans="1:4">
      <c r="A1706" s="279" t="s">
        <v>6087</v>
      </c>
      <c r="C1706" t="s">
        <v>2011</v>
      </c>
      <c r="D1706" s="279" t="s">
        <v>6088</v>
      </c>
    </row>
    <row r="1707" spans="1:4">
      <c r="A1707" s="318" t="s">
        <v>6089</v>
      </c>
      <c r="C1707" t="s">
        <v>2011</v>
      </c>
      <c r="D1707" s="318" t="s">
        <v>6090</v>
      </c>
    </row>
    <row r="1708" spans="1:4">
      <c r="A1708" s="279" t="s">
        <v>6091</v>
      </c>
      <c r="C1708" t="s">
        <v>2011</v>
      </c>
      <c r="D1708" s="279" t="s">
        <v>6092</v>
      </c>
    </row>
    <row r="1709" spans="1:4">
      <c r="A1709" s="318" t="s">
        <v>6093</v>
      </c>
      <c r="B1709" s="108"/>
      <c r="C1709" t="s">
        <v>2011</v>
      </c>
      <c r="D1709" s="108" t="s">
        <v>6094</v>
      </c>
    </row>
    <row r="1710" spans="1:4">
      <c r="A1710" s="108" t="s">
        <v>6095</v>
      </c>
      <c r="C1710" s="108" t="s">
        <v>2011</v>
      </c>
      <c r="D1710" t="s">
        <v>6094</v>
      </c>
    </row>
    <row r="1711" spans="1:4">
      <c r="A1711" t="s">
        <v>6096</v>
      </c>
      <c r="C1711" t="s">
        <v>2011</v>
      </c>
      <c r="D1711" t="s">
        <v>6097</v>
      </c>
    </row>
    <row r="1712" spans="1:4">
      <c r="A1712" t="s">
        <v>6098</v>
      </c>
      <c r="C1712" t="s">
        <v>2011</v>
      </c>
      <c r="D1712" t="s">
        <v>6099</v>
      </c>
    </row>
    <row r="1713" spans="1:7">
      <c r="A1713" t="s">
        <v>6100</v>
      </c>
      <c r="C1713" t="s">
        <v>2011</v>
      </c>
      <c r="D1713" t="s">
        <v>6099</v>
      </c>
    </row>
    <row r="1714" spans="1:7">
      <c r="A1714" t="s">
        <v>6101</v>
      </c>
      <c r="C1714" t="s">
        <v>2011</v>
      </c>
      <c r="D1714" t="s">
        <v>6102</v>
      </c>
    </row>
    <row r="1715" spans="1:7">
      <c r="A1715" t="s">
        <v>6103</v>
      </c>
      <c r="C1715" t="s">
        <v>2011</v>
      </c>
      <c r="D1715" t="s">
        <v>6102</v>
      </c>
    </row>
    <row r="1716" spans="1:7">
      <c r="A1716" t="s">
        <v>6104</v>
      </c>
      <c r="C1716" t="s">
        <v>2011</v>
      </c>
      <c r="D1716" t="s">
        <v>6105</v>
      </c>
    </row>
    <row r="1717" spans="1:7">
      <c r="A1717" t="s">
        <v>6106</v>
      </c>
      <c r="C1717" t="s">
        <v>3758</v>
      </c>
      <c r="D1717" t="s">
        <v>6105</v>
      </c>
    </row>
    <row r="1718" spans="1:7">
      <c r="A1718" t="s">
        <v>6107</v>
      </c>
      <c r="C1718" t="s">
        <v>3758</v>
      </c>
      <c r="D1718" t="s">
        <v>6105</v>
      </c>
    </row>
    <row r="1719" spans="1:7">
      <c r="A1719" t="s">
        <v>6108</v>
      </c>
      <c r="C1719" t="s">
        <v>3758</v>
      </c>
      <c r="D1719" t="s">
        <v>6105</v>
      </c>
    </row>
    <row r="1720" spans="1:7">
      <c r="A1720" t="s">
        <v>6109</v>
      </c>
      <c r="B1720" s="108" t="s">
        <v>6110</v>
      </c>
      <c r="C1720" t="s">
        <v>3758</v>
      </c>
      <c r="D1720" s="108" t="s">
        <v>4036</v>
      </c>
    </row>
    <row r="1721" spans="1:7">
      <c r="A1721" s="108" t="s">
        <v>6111</v>
      </c>
      <c r="B1721" t="s">
        <v>6112</v>
      </c>
      <c r="C1721" s="108" t="s">
        <v>3758</v>
      </c>
      <c r="D1721" t="s">
        <v>6113</v>
      </c>
      <c r="E1721" s="245" t="s">
        <v>941</v>
      </c>
      <c r="F1721" s="230" t="s">
        <v>939</v>
      </c>
      <c r="G1721" s="261" t="s">
        <v>1896</v>
      </c>
    </row>
    <row r="1722" spans="1:7">
      <c r="A1722" t="s">
        <v>6114</v>
      </c>
      <c r="B1722" t="s">
        <v>6115</v>
      </c>
      <c r="C1722" t="s">
        <v>3758</v>
      </c>
      <c r="D1722" t="s">
        <v>6116</v>
      </c>
      <c r="E1722" s="227" t="s">
        <v>942</v>
      </c>
      <c r="F1722" s="127" t="s">
        <v>940</v>
      </c>
      <c r="G1722" s="261" t="s">
        <v>1906</v>
      </c>
    </row>
    <row r="1723" spans="1:7">
      <c r="A1723" t="s">
        <v>6117</v>
      </c>
      <c r="C1723" t="s">
        <v>3758</v>
      </c>
      <c r="D1723" t="s">
        <v>6118</v>
      </c>
      <c r="E1723" s="227" t="s">
        <v>943</v>
      </c>
      <c r="F1723" s="127" t="s">
        <v>945</v>
      </c>
      <c r="G1723" s="261" t="s">
        <v>1905</v>
      </c>
    </row>
    <row r="1724" spans="1:7">
      <c r="A1724" t="s">
        <v>6119</v>
      </c>
      <c r="C1724" t="s">
        <v>3758</v>
      </c>
      <c r="D1724" t="s">
        <v>6120</v>
      </c>
      <c r="E1724" s="227" t="s">
        <v>944</v>
      </c>
      <c r="F1724" s="173" t="s">
        <v>549</v>
      </c>
      <c r="G1724" s="261"/>
    </row>
    <row r="1725" spans="1:7">
      <c r="A1725" t="s">
        <v>6121</v>
      </c>
      <c r="B1725" t="s">
        <v>6122</v>
      </c>
      <c r="C1725" t="s">
        <v>3758</v>
      </c>
      <c r="D1725" t="s">
        <v>6123</v>
      </c>
      <c r="E1725" s="227" t="s">
        <v>951</v>
      </c>
      <c r="F1725" s="127" t="s">
        <v>947</v>
      </c>
      <c r="G1725" s="261" t="s">
        <v>1904</v>
      </c>
    </row>
    <row r="1726" spans="1:7">
      <c r="A1726" t="s">
        <v>6124</v>
      </c>
      <c r="C1726" t="s">
        <v>3758</v>
      </c>
      <c r="D1726" s="286" t="s">
        <v>6125</v>
      </c>
      <c r="E1726" s="227" t="s">
        <v>952</v>
      </c>
      <c r="F1726" s="127" t="s">
        <v>948</v>
      </c>
      <c r="G1726" s="261" t="s">
        <v>1903</v>
      </c>
    </row>
    <row r="1727" spans="1:7">
      <c r="A1727" s="286" t="s">
        <v>6126</v>
      </c>
      <c r="B1727" s="286" t="s">
        <v>6127</v>
      </c>
      <c r="C1727" s="286" t="s">
        <v>3758</v>
      </c>
      <c r="D1727" t="s">
        <v>6128</v>
      </c>
      <c r="E1727" s="227" t="s">
        <v>953</v>
      </c>
      <c r="F1727" s="127" t="s">
        <v>949</v>
      </c>
      <c r="G1727" s="261" t="s">
        <v>1902</v>
      </c>
    </row>
    <row r="1728" spans="1:7">
      <c r="A1728" t="s">
        <v>6129</v>
      </c>
      <c r="B1728" t="s">
        <v>6130</v>
      </c>
      <c r="C1728" t="s">
        <v>3758</v>
      </c>
      <c r="E1728" s="246" t="s">
        <v>954</v>
      </c>
      <c r="F1728" s="127" t="s">
        <v>950</v>
      </c>
      <c r="G1728" s="261" t="s">
        <v>1901</v>
      </c>
    </row>
    <row r="1729" spans="1:7">
      <c r="A1729" t="s">
        <v>6131</v>
      </c>
      <c r="B1729" t="s">
        <v>6132</v>
      </c>
      <c r="C1729" t="s">
        <v>3758</v>
      </c>
      <c r="D1729" t="s">
        <v>6133</v>
      </c>
      <c r="E1729" s="245" t="s">
        <v>955</v>
      </c>
      <c r="F1729" s="127" t="s">
        <v>957</v>
      </c>
      <c r="G1729" s="260" t="s">
        <v>1728</v>
      </c>
    </row>
    <row r="1730" spans="1:7">
      <c r="A1730" t="s">
        <v>6134</v>
      </c>
      <c r="B1730" t="s">
        <v>6135</v>
      </c>
      <c r="C1730" t="s">
        <v>3758</v>
      </c>
      <c r="D1730" t="s">
        <v>6136</v>
      </c>
      <c r="E1730" s="227" t="s">
        <v>956</v>
      </c>
      <c r="F1730" s="127" t="s">
        <v>957</v>
      </c>
      <c r="G1730" s="260" t="s">
        <v>1729</v>
      </c>
    </row>
    <row r="1731" spans="1:7">
      <c r="A1731" t="s">
        <v>6137</v>
      </c>
      <c r="B1731" t="s">
        <v>6138</v>
      </c>
      <c r="C1731" t="s">
        <v>3758</v>
      </c>
      <c r="D1731" t="s">
        <v>6139</v>
      </c>
      <c r="E1731" s="227" t="s">
        <v>959</v>
      </c>
      <c r="F1731" s="127" t="s">
        <v>958</v>
      </c>
      <c r="G1731" s="260" t="s">
        <v>1730</v>
      </c>
    </row>
    <row r="1732" spans="1:7">
      <c r="A1732" t="s">
        <v>6140</v>
      </c>
      <c r="B1732" t="s">
        <v>6141</v>
      </c>
      <c r="C1732" t="s">
        <v>3758</v>
      </c>
      <c r="D1732" t="s">
        <v>6142</v>
      </c>
      <c r="E1732" s="227" t="s">
        <v>960</v>
      </c>
      <c r="F1732" s="127" t="s">
        <v>958</v>
      </c>
      <c r="G1732" s="260" t="s">
        <v>1731</v>
      </c>
    </row>
    <row r="1733" spans="1:7">
      <c r="A1733" t="s">
        <v>6143</v>
      </c>
      <c r="B1733" t="s">
        <v>6144</v>
      </c>
      <c r="C1733" t="s">
        <v>3758</v>
      </c>
      <c r="D1733" t="s">
        <v>6145</v>
      </c>
      <c r="E1733" s="227" t="s">
        <v>961</v>
      </c>
      <c r="F1733" s="127" t="s">
        <v>963</v>
      </c>
      <c r="G1733" s="260" t="s">
        <v>1732</v>
      </c>
    </row>
    <row r="1734" spans="1:7">
      <c r="A1734" t="s">
        <v>6146</v>
      </c>
      <c r="B1734" t="s">
        <v>6147</v>
      </c>
      <c r="C1734" t="s">
        <v>3758</v>
      </c>
      <c r="D1734" t="s">
        <v>6148</v>
      </c>
      <c r="E1734" s="227" t="s">
        <v>962</v>
      </c>
      <c r="F1734" s="127" t="s">
        <v>963</v>
      </c>
      <c r="G1734" s="260" t="s">
        <v>1733</v>
      </c>
    </row>
    <row r="1735" spans="1:7">
      <c r="A1735" t="s">
        <v>6149</v>
      </c>
      <c r="B1735" t="s">
        <v>6150</v>
      </c>
      <c r="C1735" t="s">
        <v>3758</v>
      </c>
      <c r="D1735" s="286" t="s">
        <v>6151</v>
      </c>
      <c r="E1735" s="227" t="s">
        <v>965</v>
      </c>
      <c r="F1735" s="127" t="s">
        <v>964</v>
      </c>
      <c r="G1735" s="260" t="s">
        <v>1734</v>
      </c>
    </row>
    <row r="1736" spans="1:7">
      <c r="A1736" s="286" t="s">
        <v>6152</v>
      </c>
      <c r="B1736" s="286" t="s">
        <v>6153</v>
      </c>
      <c r="C1736" s="286" t="s">
        <v>3758</v>
      </c>
      <c r="D1736" s="286" t="s">
        <v>6154</v>
      </c>
      <c r="E1736" s="246" t="s">
        <v>966</v>
      </c>
      <c r="F1736" s="127" t="s">
        <v>964</v>
      </c>
      <c r="G1736" s="260" t="s">
        <v>1735</v>
      </c>
    </row>
    <row r="1737" spans="1:7">
      <c r="A1737" s="286" t="s">
        <v>6155</v>
      </c>
      <c r="B1737" s="286" t="s">
        <v>6156</v>
      </c>
      <c r="C1737" s="286" t="s">
        <v>3758</v>
      </c>
      <c r="D1737" t="s">
        <v>6157</v>
      </c>
      <c r="E1737" s="244" t="s">
        <v>967</v>
      </c>
      <c r="F1737" s="127" t="s">
        <v>979</v>
      </c>
      <c r="G1737" s="260" t="s">
        <v>1736</v>
      </c>
    </row>
    <row r="1738" spans="1:7">
      <c r="A1738" t="s">
        <v>6158</v>
      </c>
      <c r="B1738" t="s">
        <v>6159</v>
      </c>
      <c r="C1738" t="s">
        <v>3758</v>
      </c>
      <c r="D1738" t="s">
        <v>6160</v>
      </c>
      <c r="E1738" s="228" t="s">
        <v>968</v>
      </c>
      <c r="F1738" s="127" t="s">
        <v>979</v>
      </c>
      <c r="G1738" s="260" t="s">
        <v>1737</v>
      </c>
    </row>
    <row r="1739" spans="1:7">
      <c r="A1739" t="s">
        <v>6161</v>
      </c>
      <c r="B1739" t="s">
        <v>6162</v>
      </c>
      <c r="C1739" t="s">
        <v>3758</v>
      </c>
      <c r="D1739" t="s">
        <v>6163</v>
      </c>
      <c r="E1739" s="228" t="s">
        <v>969</v>
      </c>
      <c r="F1739" s="127" t="s">
        <v>980</v>
      </c>
      <c r="G1739" s="260" t="s">
        <v>1738</v>
      </c>
    </row>
    <row r="1740" spans="1:7">
      <c r="A1740" t="s">
        <v>6164</v>
      </c>
      <c r="B1740" t="s">
        <v>6165</v>
      </c>
      <c r="C1740" t="s">
        <v>3758</v>
      </c>
      <c r="D1740" t="s">
        <v>6166</v>
      </c>
      <c r="E1740" s="228" t="s">
        <v>970</v>
      </c>
      <c r="F1740" s="127" t="s">
        <v>980</v>
      </c>
      <c r="G1740" s="260" t="s">
        <v>1739</v>
      </c>
    </row>
    <row r="1741" spans="1:7">
      <c r="A1741" t="s">
        <v>6167</v>
      </c>
      <c r="B1741" t="s">
        <v>6168</v>
      </c>
      <c r="C1741" t="s">
        <v>3758</v>
      </c>
      <c r="D1741" t="s">
        <v>6169</v>
      </c>
      <c r="E1741" s="228" t="s">
        <v>971</v>
      </c>
      <c r="F1741" s="127" t="s">
        <v>981</v>
      </c>
      <c r="G1741" s="261" t="s">
        <v>1897</v>
      </c>
    </row>
    <row r="1742" spans="1:7">
      <c r="A1742" t="s">
        <v>6170</v>
      </c>
      <c r="B1742" s="286" t="s">
        <v>6171</v>
      </c>
      <c r="C1742" t="s">
        <v>3758</v>
      </c>
      <c r="D1742" t="s">
        <v>6118</v>
      </c>
      <c r="E1742" s="228" t="s">
        <v>972</v>
      </c>
      <c r="F1742" s="127" t="s">
        <v>6886</v>
      </c>
      <c r="G1742" s="127" t="s">
        <v>6885</v>
      </c>
    </row>
    <row r="1743" spans="1:7">
      <c r="A1743" t="s">
        <v>6172</v>
      </c>
      <c r="C1743" t="s">
        <v>3758</v>
      </c>
      <c r="D1743" t="s">
        <v>6118</v>
      </c>
      <c r="E1743" s="228" t="s">
        <v>973</v>
      </c>
      <c r="F1743" s="173" t="s">
        <v>549</v>
      </c>
      <c r="G1743" s="127"/>
    </row>
    <row r="1744" spans="1:7">
      <c r="A1744" t="s">
        <v>6173</v>
      </c>
      <c r="C1744" t="s">
        <v>3758</v>
      </c>
      <c r="D1744" t="s">
        <v>6118</v>
      </c>
      <c r="E1744" s="247" t="s">
        <v>974</v>
      </c>
      <c r="F1744" s="173" t="s">
        <v>549</v>
      </c>
      <c r="G1744" s="127"/>
    </row>
    <row r="1745" spans="1:7">
      <c r="A1745" t="s">
        <v>6174</v>
      </c>
      <c r="C1745" t="s">
        <v>3758</v>
      </c>
      <c r="D1745" t="s">
        <v>6118</v>
      </c>
      <c r="E1745" s="244" t="s">
        <v>975</v>
      </c>
      <c r="F1745" s="173" t="s">
        <v>549</v>
      </c>
      <c r="G1745" s="127"/>
    </row>
    <row r="1746" spans="1:7">
      <c r="A1746" t="s">
        <v>6175</v>
      </c>
      <c r="C1746" t="s">
        <v>3758</v>
      </c>
      <c r="D1746" t="s">
        <v>6118</v>
      </c>
      <c r="E1746" s="228" t="s">
        <v>976</v>
      </c>
      <c r="F1746" s="173" t="s">
        <v>549</v>
      </c>
      <c r="G1746" s="127"/>
    </row>
    <row r="1747" spans="1:7">
      <c r="A1747" t="s">
        <v>6176</v>
      </c>
      <c r="C1747" t="s">
        <v>3758</v>
      </c>
      <c r="D1747" t="s">
        <v>6118</v>
      </c>
      <c r="E1747" s="228" t="s">
        <v>977</v>
      </c>
      <c r="F1747" s="173" t="s">
        <v>549</v>
      </c>
      <c r="G1747" s="127"/>
    </row>
    <row r="1748" spans="1:7">
      <c r="A1748" t="s">
        <v>6177</v>
      </c>
      <c r="B1748" t="s">
        <v>6178</v>
      </c>
      <c r="C1748" t="s">
        <v>3758</v>
      </c>
      <c r="D1748" t="s">
        <v>6179</v>
      </c>
      <c r="E1748" s="247" t="s">
        <v>978</v>
      </c>
      <c r="F1748" s="173" t="s">
        <v>549</v>
      </c>
      <c r="G1748" s="127"/>
    </row>
    <row r="1749" spans="1:7">
      <c r="A1749" t="s">
        <v>6180</v>
      </c>
      <c r="B1749" t="s">
        <v>6181</v>
      </c>
      <c r="C1749" t="s">
        <v>3758</v>
      </c>
      <c r="D1749" t="s">
        <v>6182</v>
      </c>
      <c r="E1749" s="245" t="s">
        <v>997</v>
      </c>
      <c r="F1749" s="127" t="s">
        <v>1025</v>
      </c>
      <c r="G1749" s="127" t="s">
        <v>1027</v>
      </c>
    </row>
    <row r="1750" spans="1:7">
      <c r="A1750" t="s">
        <v>6183</v>
      </c>
      <c r="B1750" t="s">
        <v>6184</v>
      </c>
      <c r="C1750" t="s">
        <v>3758</v>
      </c>
      <c r="D1750" t="s">
        <v>6185</v>
      </c>
      <c r="E1750" s="227" t="s">
        <v>998</v>
      </c>
      <c r="F1750" s="127" t="s">
        <v>1026</v>
      </c>
      <c r="G1750" s="127" t="s">
        <v>1028</v>
      </c>
    </row>
    <row r="1751" spans="1:7">
      <c r="A1751" t="s">
        <v>6186</v>
      </c>
      <c r="B1751" t="s">
        <v>6187</v>
      </c>
      <c r="C1751" t="s">
        <v>3758</v>
      </c>
      <c r="D1751" t="s">
        <v>6188</v>
      </c>
      <c r="E1751" s="227" t="s">
        <v>999</v>
      </c>
      <c r="F1751" s="127" t="s">
        <v>1029</v>
      </c>
      <c r="G1751" s="127" t="s">
        <v>1031</v>
      </c>
    </row>
    <row r="1752" spans="1:7">
      <c r="A1752" t="s">
        <v>6189</v>
      </c>
      <c r="B1752" t="s">
        <v>6190</v>
      </c>
      <c r="C1752" t="s">
        <v>3758</v>
      </c>
      <c r="D1752" t="s">
        <v>6191</v>
      </c>
      <c r="E1752" s="227" t="s">
        <v>1000</v>
      </c>
      <c r="F1752" s="127" t="s">
        <v>1034</v>
      </c>
      <c r="G1752" s="127" t="s">
        <v>1032</v>
      </c>
    </row>
    <row r="1753" spans="1:7">
      <c r="A1753" t="s">
        <v>6192</v>
      </c>
      <c r="B1753" t="s">
        <v>6193</v>
      </c>
      <c r="C1753" t="s">
        <v>3758</v>
      </c>
      <c r="D1753" t="s">
        <v>6194</v>
      </c>
      <c r="E1753" s="227" t="s">
        <v>1001</v>
      </c>
      <c r="F1753" s="127" t="s">
        <v>1035</v>
      </c>
      <c r="G1753" s="127" t="s">
        <v>1030</v>
      </c>
    </row>
    <row r="1754" spans="1:7">
      <c r="A1754" t="s">
        <v>6195</v>
      </c>
      <c r="B1754" t="s">
        <v>6196</v>
      </c>
      <c r="C1754" t="s">
        <v>3758</v>
      </c>
      <c r="D1754" t="s">
        <v>6197</v>
      </c>
      <c r="E1754" s="227" t="s">
        <v>1002</v>
      </c>
      <c r="F1754" s="127" t="s">
        <v>1036</v>
      </c>
      <c r="G1754" s="127" t="s">
        <v>1033</v>
      </c>
    </row>
    <row r="1755" spans="1:7">
      <c r="A1755" t="s">
        <v>6198</v>
      </c>
      <c r="B1755" t="s">
        <v>6199</v>
      </c>
      <c r="C1755" t="s">
        <v>3758</v>
      </c>
      <c r="D1755" t="s">
        <v>6200</v>
      </c>
      <c r="E1755" s="227" t="s">
        <v>1003</v>
      </c>
      <c r="F1755" s="127" t="s">
        <v>1037</v>
      </c>
      <c r="G1755" s="127" t="s">
        <v>1039</v>
      </c>
    </row>
    <row r="1756" spans="1:7">
      <c r="A1756" t="s">
        <v>6201</v>
      </c>
      <c r="B1756" t="s">
        <v>6202</v>
      </c>
      <c r="C1756" t="s">
        <v>3758</v>
      </c>
      <c r="D1756" t="s">
        <v>6203</v>
      </c>
      <c r="E1756" s="246" t="s">
        <v>1004</v>
      </c>
      <c r="F1756" s="127" t="s">
        <v>1038</v>
      </c>
      <c r="G1756" s="127" t="s">
        <v>1040</v>
      </c>
    </row>
    <row r="1757" spans="1:7">
      <c r="A1757" t="s">
        <v>6204</v>
      </c>
      <c r="B1757" t="s">
        <v>6205</v>
      </c>
      <c r="C1757" t="s">
        <v>3758</v>
      </c>
      <c r="D1757" t="s">
        <v>6206</v>
      </c>
      <c r="E1757" s="245" t="s">
        <v>1005</v>
      </c>
      <c r="F1757" s="127" t="s">
        <v>1042</v>
      </c>
      <c r="G1757" s="127" t="s">
        <v>1041</v>
      </c>
    </row>
    <row r="1758" spans="1:7">
      <c r="A1758" t="s">
        <v>6207</v>
      </c>
      <c r="B1758" t="s">
        <v>6208</v>
      </c>
      <c r="C1758" t="s">
        <v>3758</v>
      </c>
      <c r="D1758" t="s">
        <v>6209</v>
      </c>
      <c r="E1758" s="227" t="s">
        <v>1006</v>
      </c>
      <c r="F1758" s="127" t="s">
        <v>1043</v>
      </c>
      <c r="G1758" s="127" t="s">
        <v>1046</v>
      </c>
    </row>
    <row r="1759" spans="1:7">
      <c r="A1759" t="s">
        <v>6210</v>
      </c>
      <c r="B1759" t="s">
        <v>6211</v>
      </c>
      <c r="C1759" t="s">
        <v>3758</v>
      </c>
      <c r="D1759" t="s">
        <v>6212</v>
      </c>
      <c r="E1759" s="227" t="s">
        <v>1007</v>
      </c>
      <c r="F1759" s="127" t="s">
        <v>1044</v>
      </c>
      <c r="G1759" s="127" t="s">
        <v>1047</v>
      </c>
    </row>
    <row r="1760" spans="1:7">
      <c r="A1760" t="s">
        <v>6213</v>
      </c>
      <c r="B1760" t="s">
        <v>6214</v>
      </c>
      <c r="C1760" t="s">
        <v>3758</v>
      </c>
      <c r="D1760" s="286" t="s">
        <v>6215</v>
      </c>
      <c r="E1760" s="227" t="s">
        <v>1008</v>
      </c>
      <c r="F1760" s="127" t="s">
        <v>1045</v>
      </c>
      <c r="G1760" s="127" t="s">
        <v>1048</v>
      </c>
    </row>
    <row r="1761" spans="1:7">
      <c r="A1761" s="286" t="s">
        <v>6216</v>
      </c>
      <c r="B1761" s="286" t="s">
        <v>6217</v>
      </c>
      <c r="C1761" s="286" t="s">
        <v>3758</v>
      </c>
      <c r="D1761" t="s">
        <v>6118</v>
      </c>
      <c r="E1761" s="227" t="s">
        <v>1009</v>
      </c>
      <c r="F1761" s="127" t="s">
        <v>1050</v>
      </c>
      <c r="G1761" s="127" t="s">
        <v>1049</v>
      </c>
    </row>
    <row r="1762" spans="1:7">
      <c r="A1762" t="s">
        <v>6218</v>
      </c>
      <c r="C1762" t="s">
        <v>3758</v>
      </c>
      <c r="D1762" t="s">
        <v>6118</v>
      </c>
      <c r="E1762" s="227" t="s">
        <v>1010</v>
      </c>
      <c r="F1762" s="173" t="s">
        <v>549</v>
      </c>
      <c r="G1762" s="127"/>
    </row>
    <row r="1763" spans="1:7">
      <c r="A1763" t="s">
        <v>6219</v>
      </c>
      <c r="C1763" t="s">
        <v>3758</v>
      </c>
      <c r="D1763" t="s">
        <v>6118</v>
      </c>
      <c r="E1763" s="227" t="s">
        <v>1011</v>
      </c>
      <c r="F1763" s="173" t="s">
        <v>549</v>
      </c>
      <c r="G1763" s="127"/>
    </row>
    <row r="1764" spans="1:7">
      <c r="A1764" t="s">
        <v>6220</v>
      </c>
      <c r="B1764" t="s">
        <v>6221</v>
      </c>
      <c r="C1764" t="s">
        <v>3758</v>
      </c>
      <c r="D1764" t="s">
        <v>6222</v>
      </c>
      <c r="E1764" s="246" t="s">
        <v>1012</v>
      </c>
      <c r="F1764" s="173" t="s">
        <v>549</v>
      </c>
      <c r="G1764" s="127"/>
    </row>
    <row r="1765" spans="1:7">
      <c r="A1765" t="s">
        <v>6223</v>
      </c>
      <c r="B1765" t="s">
        <v>6224</v>
      </c>
      <c r="C1765" t="s">
        <v>3758</v>
      </c>
      <c r="D1765" t="s">
        <v>6225</v>
      </c>
      <c r="E1765" s="245" t="s">
        <v>1061</v>
      </c>
      <c r="F1765" s="127" t="s">
        <v>1117</v>
      </c>
      <c r="G1765" s="127" t="s">
        <v>1119</v>
      </c>
    </row>
    <row r="1766" spans="1:7">
      <c r="A1766" t="s">
        <v>6226</v>
      </c>
      <c r="B1766" t="s">
        <v>6227</v>
      </c>
      <c r="C1766" t="s">
        <v>3758</v>
      </c>
      <c r="D1766" t="s">
        <v>6228</v>
      </c>
      <c r="E1766" s="227" t="s">
        <v>1062</v>
      </c>
      <c r="F1766" s="127" t="s">
        <v>1118</v>
      </c>
      <c r="G1766" s="127" t="s">
        <v>1120</v>
      </c>
    </row>
    <row r="1767" spans="1:7">
      <c r="A1767" t="s">
        <v>6229</v>
      </c>
      <c r="B1767" t="s">
        <v>6230</v>
      </c>
      <c r="C1767" t="s">
        <v>3758</v>
      </c>
      <c r="D1767" s="286" t="s">
        <v>6231</v>
      </c>
      <c r="E1767" s="227" t="s">
        <v>1063</v>
      </c>
      <c r="F1767" s="127" t="s">
        <v>1121</v>
      </c>
      <c r="G1767" s="127" t="s">
        <v>1122</v>
      </c>
    </row>
    <row r="1768" spans="1:7">
      <c r="A1768" s="286" t="s">
        <v>6232</v>
      </c>
      <c r="B1768" s="286" t="s">
        <v>6233</v>
      </c>
      <c r="C1768" s="286" t="s">
        <v>3758</v>
      </c>
      <c r="D1768" s="286" t="s">
        <v>6234</v>
      </c>
      <c r="E1768" s="227" t="s">
        <v>1064</v>
      </c>
      <c r="F1768" s="173" t="s">
        <v>549</v>
      </c>
      <c r="G1768" s="127"/>
    </row>
    <row r="1769" spans="1:7">
      <c r="A1769" s="286" t="s">
        <v>6235</v>
      </c>
      <c r="B1769" s="286" t="s">
        <v>6236</v>
      </c>
      <c r="C1769" s="286" t="s">
        <v>3758</v>
      </c>
      <c r="D1769" t="s">
        <v>6118</v>
      </c>
      <c r="E1769" s="227" t="s">
        <v>1065</v>
      </c>
      <c r="F1769" s="127" t="s">
        <v>1123</v>
      </c>
      <c r="G1769" s="127" t="s">
        <v>1124</v>
      </c>
    </row>
    <row r="1770" spans="1:7">
      <c r="A1770" t="s">
        <v>6237</v>
      </c>
      <c r="C1770" t="s">
        <v>3758</v>
      </c>
      <c r="D1770" t="s">
        <v>6118</v>
      </c>
      <c r="E1770" s="227" t="s">
        <v>1066</v>
      </c>
      <c r="F1770" s="127" t="s">
        <v>1125</v>
      </c>
      <c r="G1770" s="127" t="s">
        <v>1126</v>
      </c>
    </row>
    <row r="1771" spans="1:7">
      <c r="A1771" t="s">
        <v>6238</v>
      </c>
      <c r="C1771" t="s">
        <v>3758</v>
      </c>
      <c r="D1771" t="s">
        <v>6118</v>
      </c>
      <c r="E1771" s="227" t="s">
        <v>1067</v>
      </c>
      <c r="F1771" s="173" t="s">
        <v>549</v>
      </c>
      <c r="G1771" s="127"/>
    </row>
    <row r="1772" spans="1:7">
      <c r="A1772" t="s">
        <v>6239</v>
      </c>
      <c r="B1772" t="s">
        <v>6240</v>
      </c>
      <c r="C1772" t="s">
        <v>3758</v>
      </c>
      <c r="D1772" t="s">
        <v>4042</v>
      </c>
      <c r="E1772" s="246" t="s">
        <v>1068</v>
      </c>
      <c r="F1772" s="173" t="s">
        <v>549</v>
      </c>
      <c r="G1772" s="127"/>
    </row>
    <row r="1773" spans="1:7">
      <c r="A1773" t="s">
        <v>6241</v>
      </c>
      <c r="B1773" t="s">
        <v>6242</v>
      </c>
      <c r="C1773" t="s">
        <v>3758</v>
      </c>
      <c r="D1773" t="s">
        <v>4045</v>
      </c>
      <c r="E1773" s="245" t="s">
        <v>1069</v>
      </c>
      <c r="F1773" s="127" t="s">
        <v>1127</v>
      </c>
      <c r="G1773" s="127" t="s">
        <v>1128</v>
      </c>
    </row>
    <row r="1774" spans="1:7">
      <c r="A1774" t="s">
        <v>6243</v>
      </c>
      <c r="B1774" t="s">
        <v>6244</v>
      </c>
      <c r="C1774" t="s">
        <v>3758</v>
      </c>
      <c r="D1774" t="s">
        <v>4048</v>
      </c>
      <c r="E1774" s="227" t="s">
        <v>1070</v>
      </c>
      <c r="F1774" s="127" t="s">
        <v>1129</v>
      </c>
      <c r="G1774" s="127" t="s">
        <v>1132</v>
      </c>
    </row>
    <row r="1775" spans="1:7">
      <c r="A1775" t="s">
        <v>6245</v>
      </c>
      <c r="B1775" t="s">
        <v>6246</v>
      </c>
      <c r="C1775" t="s">
        <v>3758</v>
      </c>
      <c r="D1775" t="s">
        <v>4051</v>
      </c>
      <c r="E1775" s="227" t="s">
        <v>1071</v>
      </c>
      <c r="F1775" s="127" t="s">
        <v>1130</v>
      </c>
      <c r="G1775" s="127" t="s">
        <v>1133</v>
      </c>
    </row>
    <row r="1776" spans="1:7">
      <c r="A1776" t="s">
        <v>6247</v>
      </c>
      <c r="B1776" t="s">
        <v>6248</v>
      </c>
      <c r="C1776" t="s">
        <v>3758</v>
      </c>
      <c r="D1776" t="s">
        <v>6249</v>
      </c>
      <c r="E1776" s="227" t="s">
        <v>1072</v>
      </c>
      <c r="F1776" s="127" t="s">
        <v>1131</v>
      </c>
      <c r="G1776" s="127" t="s">
        <v>1134</v>
      </c>
    </row>
    <row r="1777" spans="1:16">
      <c r="A1777" t="s">
        <v>6250</v>
      </c>
      <c r="B1777" t="s">
        <v>6251</v>
      </c>
      <c r="C1777" t="s">
        <v>3758</v>
      </c>
      <c r="D1777" t="s">
        <v>6252</v>
      </c>
      <c r="E1777" s="227" t="s">
        <v>1073</v>
      </c>
      <c r="F1777" s="127" t="s">
        <v>1135</v>
      </c>
      <c r="G1777" s="127" t="s">
        <v>1139</v>
      </c>
      <c r="N1777" s="248" t="s">
        <v>1013</v>
      </c>
      <c r="O1777" s="127" t="s">
        <v>1051</v>
      </c>
      <c r="P1777" s="127" t="s">
        <v>1055</v>
      </c>
    </row>
    <row r="1778" spans="1:16">
      <c r="A1778" t="s">
        <v>6253</v>
      </c>
      <c r="B1778" t="s">
        <v>6254</v>
      </c>
      <c r="C1778" t="s">
        <v>3758</v>
      </c>
      <c r="D1778" t="s">
        <v>6255</v>
      </c>
      <c r="E1778" s="227" t="s">
        <v>1074</v>
      </c>
      <c r="F1778" s="127" t="s">
        <v>1136</v>
      </c>
      <c r="G1778" s="127" t="s">
        <v>1140</v>
      </c>
      <c r="N1778" s="249" t="s">
        <v>1014</v>
      </c>
      <c r="O1778" s="127" t="s">
        <v>1052</v>
      </c>
      <c r="P1778" s="127" t="s">
        <v>1056</v>
      </c>
    </row>
    <row r="1779" spans="1:16">
      <c r="A1779" t="s">
        <v>6256</v>
      </c>
      <c r="B1779" t="s">
        <v>6257</v>
      </c>
      <c r="C1779" t="s">
        <v>3758</v>
      </c>
      <c r="D1779" t="s">
        <v>6258</v>
      </c>
      <c r="E1779" s="227" t="s">
        <v>1075</v>
      </c>
      <c r="F1779" s="127" t="s">
        <v>1137</v>
      </c>
      <c r="G1779" s="127" t="s">
        <v>1141</v>
      </c>
      <c r="N1779" s="249" t="s">
        <v>1015</v>
      </c>
      <c r="O1779" s="127" t="s">
        <v>1053</v>
      </c>
      <c r="P1779" s="127" t="s">
        <v>1057</v>
      </c>
    </row>
    <row r="1780" spans="1:16">
      <c r="A1780" t="s">
        <v>6259</v>
      </c>
      <c r="B1780" t="s">
        <v>6260</v>
      </c>
      <c r="C1780" t="s">
        <v>3758</v>
      </c>
      <c r="D1780" t="s">
        <v>6261</v>
      </c>
      <c r="E1780" s="246" t="s">
        <v>1076</v>
      </c>
      <c r="F1780" s="127" t="s">
        <v>1138</v>
      </c>
      <c r="G1780" s="127" t="s">
        <v>1142</v>
      </c>
      <c r="N1780" s="249" t="s">
        <v>1016</v>
      </c>
      <c r="O1780" s="127" t="s">
        <v>1054</v>
      </c>
      <c r="P1780" s="127" t="s">
        <v>1058</v>
      </c>
    </row>
    <row r="1781" spans="1:16">
      <c r="A1781" t="s">
        <v>6262</v>
      </c>
      <c r="B1781" s="280" t="s">
        <v>6263</v>
      </c>
      <c r="C1781" t="s">
        <v>3758</v>
      </c>
      <c r="D1781" s="280" t="s">
        <v>6264</v>
      </c>
      <c r="E1781" s="244" t="s">
        <v>1077</v>
      </c>
      <c r="F1781" s="127" t="s">
        <v>1145</v>
      </c>
      <c r="G1781" s="127" t="s">
        <v>1143</v>
      </c>
      <c r="N1781" s="249" t="s">
        <v>1017</v>
      </c>
      <c r="O1781" s="173" t="s">
        <v>549</v>
      </c>
      <c r="P1781" s="127"/>
    </row>
    <row r="1782" spans="1:16">
      <c r="A1782" s="280" t="s">
        <v>6265</v>
      </c>
      <c r="B1782" s="314" t="s">
        <v>6266</v>
      </c>
      <c r="C1782" s="280" t="s">
        <v>3758</v>
      </c>
      <c r="D1782" s="286"/>
      <c r="E1782" s="228" t="s">
        <v>1078</v>
      </c>
      <c r="F1782" s="127" t="s">
        <v>1146</v>
      </c>
      <c r="G1782" s="127" t="s">
        <v>1144</v>
      </c>
      <c r="N1782" s="249" t="s">
        <v>1018</v>
      </c>
      <c r="O1782" s="173" t="s">
        <v>549</v>
      </c>
      <c r="P1782" s="127"/>
    </row>
    <row r="1783" spans="1:16">
      <c r="A1783" s="286" t="s">
        <v>6267</v>
      </c>
      <c r="B1783" s="286" t="s">
        <v>6268</v>
      </c>
      <c r="C1783" s="286" t="s">
        <v>3758</v>
      </c>
      <c r="D1783" t="s">
        <v>6118</v>
      </c>
      <c r="E1783" s="228" t="s">
        <v>1079</v>
      </c>
      <c r="F1783" s="127" t="s">
        <v>1147</v>
      </c>
      <c r="G1783" s="127" t="s">
        <v>1148</v>
      </c>
      <c r="N1783" s="249" t="s">
        <v>1019</v>
      </c>
      <c r="O1783" s="173" t="s">
        <v>549</v>
      </c>
      <c r="P1783" s="127"/>
    </row>
    <row r="1784" spans="1:16">
      <c r="A1784" t="s">
        <v>6269</v>
      </c>
      <c r="C1784" t="s">
        <v>3758</v>
      </c>
      <c r="D1784" t="s">
        <v>6118</v>
      </c>
      <c r="E1784" s="228" t="s">
        <v>1080</v>
      </c>
      <c r="F1784" s="173" t="s">
        <v>549</v>
      </c>
      <c r="G1784" s="127"/>
      <c r="N1784" s="250" t="s">
        <v>1020</v>
      </c>
      <c r="O1784" s="127" t="s">
        <v>1060</v>
      </c>
      <c r="P1784" s="127" t="s">
        <v>1059</v>
      </c>
    </row>
    <row r="1785" spans="1:16">
      <c r="A1785" t="s">
        <v>6270</v>
      </c>
      <c r="C1785" t="s">
        <v>3758</v>
      </c>
      <c r="D1785" t="s">
        <v>6118</v>
      </c>
      <c r="E1785" s="228" t="s">
        <v>1081</v>
      </c>
      <c r="F1785" s="173" t="s">
        <v>549</v>
      </c>
      <c r="G1785" s="127"/>
      <c r="N1785" s="248" t="s">
        <v>1021</v>
      </c>
      <c r="O1785" s="173" t="s">
        <v>549</v>
      </c>
      <c r="P1785" s="127"/>
    </row>
    <row r="1786" spans="1:16">
      <c r="A1786" t="s">
        <v>6271</v>
      </c>
      <c r="C1786" t="s">
        <v>3758</v>
      </c>
      <c r="D1786" t="s">
        <v>6118</v>
      </c>
      <c r="E1786" s="228" t="s">
        <v>1082</v>
      </c>
      <c r="F1786" s="173" t="s">
        <v>549</v>
      </c>
      <c r="G1786" s="127"/>
      <c r="N1786" s="249" t="s">
        <v>1022</v>
      </c>
      <c r="O1786" s="173" t="s">
        <v>549</v>
      </c>
      <c r="P1786" s="127"/>
    </row>
    <row r="1787" spans="1:16">
      <c r="A1787" t="s">
        <v>6272</v>
      </c>
      <c r="C1787" t="s">
        <v>3758</v>
      </c>
      <c r="D1787" t="s">
        <v>6118</v>
      </c>
      <c r="E1787" s="228" t="s">
        <v>1083</v>
      </c>
      <c r="F1787" s="173" t="s">
        <v>549</v>
      </c>
      <c r="G1787" s="127"/>
      <c r="N1787" s="249" t="s">
        <v>1023</v>
      </c>
      <c r="O1787" s="173" t="s">
        <v>549</v>
      </c>
      <c r="P1787" s="127"/>
    </row>
    <row r="1788" spans="1:16">
      <c r="A1788" t="s">
        <v>6273</v>
      </c>
      <c r="C1788" t="s">
        <v>3758</v>
      </c>
      <c r="D1788" s="286" t="s">
        <v>6274</v>
      </c>
      <c r="E1788" s="247" t="s">
        <v>1084</v>
      </c>
      <c r="F1788" s="173" t="s">
        <v>549</v>
      </c>
      <c r="G1788" s="127"/>
      <c r="N1788" s="249" t="s">
        <v>1024</v>
      </c>
      <c r="O1788" s="173" t="s">
        <v>549</v>
      </c>
      <c r="P1788" s="127"/>
    </row>
    <row r="1789" spans="1:16">
      <c r="A1789" s="286" t="s">
        <v>6275</v>
      </c>
      <c r="B1789" s="286" t="s">
        <v>6276</v>
      </c>
      <c r="C1789" s="286" t="s">
        <v>3758</v>
      </c>
      <c r="D1789" s="286" t="s">
        <v>6277</v>
      </c>
      <c r="E1789" s="245" t="s">
        <v>1201</v>
      </c>
      <c r="F1789" s="127" t="s">
        <v>1239</v>
      </c>
      <c r="G1789" s="127" t="s">
        <v>1975</v>
      </c>
      <c r="N1789" s="248" t="s">
        <v>1085</v>
      </c>
      <c r="O1789" s="127" t="s">
        <v>1149</v>
      </c>
      <c r="P1789" s="127" t="s">
        <v>1170</v>
      </c>
    </row>
    <row r="1790" spans="1:16">
      <c r="A1790" s="286" t="s">
        <v>6278</v>
      </c>
      <c r="B1790" s="286" t="s">
        <v>6279</v>
      </c>
      <c r="C1790" s="286" t="s">
        <v>3758</v>
      </c>
      <c r="D1790" t="s">
        <v>6280</v>
      </c>
      <c r="E1790" s="227" t="s">
        <v>1202</v>
      </c>
      <c r="F1790" s="127" t="s">
        <v>1240</v>
      </c>
      <c r="G1790" s="127" t="s">
        <v>1976</v>
      </c>
      <c r="N1790" s="249" t="s">
        <v>1086</v>
      </c>
      <c r="O1790" s="127" t="s">
        <v>1150</v>
      </c>
      <c r="P1790" s="127" t="s">
        <v>1171</v>
      </c>
    </row>
    <row r="1791" spans="1:16">
      <c r="A1791" t="s">
        <v>6281</v>
      </c>
      <c r="B1791" t="s">
        <v>6282</v>
      </c>
      <c r="C1791" t="s">
        <v>3758</v>
      </c>
      <c r="D1791" t="s">
        <v>6283</v>
      </c>
      <c r="E1791" s="227" t="s">
        <v>1203</v>
      </c>
      <c r="F1791" s="127" t="s">
        <v>1241</v>
      </c>
      <c r="G1791" s="127" t="s">
        <v>1977</v>
      </c>
      <c r="N1791" s="249" t="s">
        <v>1087</v>
      </c>
      <c r="O1791" s="127" t="s">
        <v>1151</v>
      </c>
      <c r="P1791" s="127" t="s">
        <v>1172</v>
      </c>
    </row>
    <row r="1792" spans="1:16">
      <c r="A1792" t="s">
        <v>6284</v>
      </c>
      <c r="C1792" t="s">
        <v>3758</v>
      </c>
      <c r="D1792" t="s">
        <v>6120</v>
      </c>
      <c r="E1792" s="227" t="s">
        <v>1204</v>
      </c>
      <c r="F1792" s="173" t="s">
        <v>549</v>
      </c>
      <c r="G1792" s="127"/>
      <c r="N1792" s="249" t="s">
        <v>1088</v>
      </c>
      <c r="O1792" s="127" t="s">
        <v>1152</v>
      </c>
      <c r="P1792" s="127" t="s">
        <v>1173</v>
      </c>
    </row>
    <row r="1793" spans="1:16">
      <c r="A1793" t="s">
        <v>6285</v>
      </c>
      <c r="B1793" t="s">
        <v>6286</v>
      </c>
      <c r="C1793" t="s">
        <v>3758</v>
      </c>
      <c r="D1793" t="s">
        <v>6287</v>
      </c>
      <c r="E1793" s="227" t="s">
        <v>1205</v>
      </c>
      <c r="F1793" s="127" t="s">
        <v>1242</v>
      </c>
      <c r="G1793" s="127" t="s">
        <v>1978</v>
      </c>
      <c r="N1793" s="249" t="s">
        <v>1089</v>
      </c>
      <c r="O1793" s="127" t="s">
        <v>1153</v>
      </c>
      <c r="P1793" s="127" t="s">
        <v>1174</v>
      </c>
    </row>
    <row r="1794" spans="1:16">
      <c r="A1794" t="s">
        <v>6288</v>
      </c>
      <c r="B1794" t="s">
        <v>6289</v>
      </c>
      <c r="C1794" t="s">
        <v>3758</v>
      </c>
      <c r="D1794" t="s">
        <v>6290</v>
      </c>
      <c r="E1794" s="227" t="s">
        <v>1206</v>
      </c>
      <c r="F1794" s="127" t="s">
        <v>1243</v>
      </c>
      <c r="G1794" s="127" t="s">
        <v>1979</v>
      </c>
      <c r="N1794" s="249" t="s">
        <v>1090</v>
      </c>
      <c r="O1794" s="127" t="s">
        <v>1154</v>
      </c>
      <c r="P1794" s="127" t="s">
        <v>1175</v>
      </c>
    </row>
    <row r="1795" spans="1:16">
      <c r="A1795" t="s">
        <v>6291</v>
      </c>
      <c r="B1795" t="s">
        <v>6292</v>
      </c>
      <c r="C1795" t="s">
        <v>3758</v>
      </c>
      <c r="D1795" t="s">
        <v>6293</v>
      </c>
      <c r="E1795" s="227" t="s">
        <v>1207</v>
      </c>
      <c r="F1795" s="127" t="s">
        <v>1244</v>
      </c>
      <c r="G1795" s="127" t="s">
        <v>1979</v>
      </c>
      <c r="N1795" s="249" t="s">
        <v>1091</v>
      </c>
      <c r="O1795" s="127" t="s">
        <v>1155</v>
      </c>
      <c r="P1795" s="127" t="s">
        <v>1176</v>
      </c>
    </row>
    <row r="1796" spans="1:16">
      <c r="A1796" t="s">
        <v>6294</v>
      </c>
      <c r="B1796" t="s">
        <v>6295</v>
      </c>
      <c r="C1796" t="s">
        <v>3758</v>
      </c>
      <c r="D1796" t="s">
        <v>6296</v>
      </c>
      <c r="E1796" s="246" t="s">
        <v>1208</v>
      </c>
      <c r="F1796" s="127" t="s">
        <v>1245</v>
      </c>
      <c r="G1796" s="127" t="s">
        <v>1980</v>
      </c>
      <c r="N1796" s="250" t="s">
        <v>1092</v>
      </c>
      <c r="O1796" s="127" t="s">
        <v>1156</v>
      </c>
      <c r="P1796" s="127" t="s">
        <v>1178</v>
      </c>
    </row>
    <row r="1797" spans="1:16">
      <c r="A1797" t="s">
        <v>6297</v>
      </c>
      <c r="B1797" t="s">
        <v>6298</v>
      </c>
      <c r="C1797" t="s">
        <v>3758</v>
      </c>
      <c r="D1797" t="s">
        <v>6299</v>
      </c>
      <c r="E1797" s="245" t="s">
        <v>1209</v>
      </c>
      <c r="F1797" s="127" t="s">
        <v>1246</v>
      </c>
      <c r="G1797" s="127" t="s">
        <v>1981</v>
      </c>
      <c r="N1797" s="248" t="s">
        <v>1093</v>
      </c>
      <c r="O1797" s="127" t="s">
        <v>1157</v>
      </c>
      <c r="P1797" s="127" t="s">
        <v>1179</v>
      </c>
    </row>
    <row r="1798" spans="1:16">
      <c r="A1798" t="s">
        <v>6300</v>
      </c>
      <c r="B1798" t="s">
        <v>6301</v>
      </c>
      <c r="C1798" t="s">
        <v>3758</v>
      </c>
      <c r="E1798" s="227" t="s">
        <v>1210</v>
      </c>
      <c r="F1798" s="173" t="s">
        <v>549</v>
      </c>
      <c r="G1798" s="127"/>
      <c r="N1798" s="249" t="s">
        <v>1094</v>
      </c>
      <c r="O1798" s="173" t="s">
        <v>549</v>
      </c>
      <c r="P1798" s="127"/>
    </row>
    <row r="1799" spans="1:16">
      <c r="A1799" t="s">
        <v>6302</v>
      </c>
      <c r="B1799" t="s">
        <v>6303</v>
      </c>
      <c r="C1799" t="s">
        <v>3758</v>
      </c>
      <c r="E1799" s="227" t="s">
        <v>1211</v>
      </c>
      <c r="F1799" s="127" t="s">
        <v>1247</v>
      </c>
      <c r="G1799" s="127" t="s">
        <v>1982</v>
      </c>
      <c r="N1799" s="249" t="s">
        <v>1095</v>
      </c>
      <c r="O1799" s="127" t="s">
        <v>1158</v>
      </c>
      <c r="P1799" s="127" t="s">
        <v>1177</v>
      </c>
    </row>
    <row r="1800" spans="1:16">
      <c r="A1800" t="s">
        <v>6304</v>
      </c>
      <c r="B1800" t="s">
        <v>6305</v>
      </c>
      <c r="C1800" t="s">
        <v>3758</v>
      </c>
      <c r="D1800" t="s">
        <v>6306</v>
      </c>
      <c r="E1800" s="227" t="s">
        <v>1212</v>
      </c>
      <c r="F1800" s="127" t="s">
        <v>1248</v>
      </c>
      <c r="G1800" s="127" t="s">
        <v>1983</v>
      </c>
      <c r="N1800" s="249" t="s">
        <v>1096</v>
      </c>
      <c r="O1800" s="173" t="s">
        <v>549</v>
      </c>
      <c r="P1800" s="127"/>
    </row>
    <row r="1801" spans="1:16">
      <c r="A1801" t="s">
        <v>6307</v>
      </c>
      <c r="B1801" t="s">
        <v>6308</v>
      </c>
      <c r="C1801" t="s">
        <v>3758</v>
      </c>
      <c r="D1801" s="286" t="s">
        <v>6309</v>
      </c>
      <c r="E1801" s="227" t="s">
        <v>1213</v>
      </c>
      <c r="F1801" s="127" t="s">
        <v>1249</v>
      </c>
      <c r="G1801" s="127" t="s">
        <v>1984</v>
      </c>
      <c r="N1801" s="249" t="s">
        <v>1097</v>
      </c>
      <c r="O1801" s="127" t="s">
        <v>1159</v>
      </c>
      <c r="P1801" s="127" t="s">
        <v>1180</v>
      </c>
    </row>
    <row r="1802" spans="1:16">
      <c r="A1802" s="286" t="s">
        <v>6310</v>
      </c>
      <c r="B1802" s="286" t="s">
        <v>6311</v>
      </c>
      <c r="C1802" s="286" t="s">
        <v>3758</v>
      </c>
      <c r="D1802" t="s">
        <v>6118</v>
      </c>
      <c r="E1802" s="227" t="s">
        <v>1214</v>
      </c>
      <c r="F1802" s="127" t="s">
        <v>1250</v>
      </c>
      <c r="G1802" s="127" t="s">
        <v>1985</v>
      </c>
      <c r="N1802" s="249" t="s">
        <v>1098</v>
      </c>
      <c r="O1802" s="173" t="s">
        <v>549</v>
      </c>
      <c r="P1802" s="127"/>
    </row>
    <row r="1803" spans="1:16">
      <c r="A1803" t="s">
        <v>6312</v>
      </c>
      <c r="C1803" t="s">
        <v>3758</v>
      </c>
      <c r="D1803" t="s">
        <v>6118</v>
      </c>
      <c r="E1803" s="227" t="s">
        <v>1215</v>
      </c>
      <c r="F1803" s="173" t="s">
        <v>549</v>
      </c>
      <c r="G1803" s="127"/>
      <c r="N1803" s="249" t="s">
        <v>1099</v>
      </c>
      <c r="O1803" s="127" t="s">
        <v>1160</v>
      </c>
      <c r="P1803" s="127" t="s">
        <v>1182</v>
      </c>
    </row>
    <row r="1804" spans="1:16">
      <c r="A1804" t="s">
        <v>6313</v>
      </c>
      <c r="C1804" t="s">
        <v>3758</v>
      </c>
      <c r="D1804" t="s">
        <v>6120</v>
      </c>
      <c r="E1804" s="246" t="s">
        <v>1216</v>
      </c>
      <c r="F1804" s="173" t="s">
        <v>549</v>
      </c>
      <c r="G1804" s="127"/>
      <c r="N1804" s="250" t="s">
        <v>1100</v>
      </c>
      <c r="O1804" s="173" t="s">
        <v>549</v>
      </c>
      <c r="P1804" s="127"/>
    </row>
    <row r="1805" spans="1:16">
      <c r="A1805" t="s">
        <v>6314</v>
      </c>
      <c r="B1805" t="s">
        <v>6315</v>
      </c>
      <c r="C1805" t="s">
        <v>3758</v>
      </c>
      <c r="D1805" t="s">
        <v>6316</v>
      </c>
      <c r="E1805" s="244" t="s">
        <v>1217</v>
      </c>
      <c r="F1805" s="127" t="s">
        <v>1256</v>
      </c>
      <c r="G1805" s="127" t="s">
        <v>1251</v>
      </c>
      <c r="N1805" s="251" t="s">
        <v>1101</v>
      </c>
      <c r="O1805" s="127" t="s">
        <v>1161</v>
      </c>
      <c r="P1805" s="127" t="s">
        <v>1181</v>
      </c>
    </row>
    <row r="1806" spans="1:16">
      <c r="A1806" t="s">
        <v>6317</v>
      </c>
      <c r="B1806" t="s">
        <v>6318</v>
      </c>
      <c r="C1806" t="s">
        <v>3758</v>
      </c>
      <c r="D1806" t="s">
        <v>6319</v>
      </c>
      <c r="E1806" s="228" t="s">
        <v>1218</v>
      </c>
      <c r="F1806" s="127" t="s">
        <v>1257</v>
      </c>
      <c r="G1806" s="127" t="s">
        <v>1252</v>
      </c>
      <c r="N1806" s="252" t="s">
        <v>1102</v>
      </c>
      <c r="O1806" s="173" t="s">
        <v>549</v>
      </c>
      <c r="P1806" s="127"/>
    </row>
    <row r="1807" spans="1:16">
      <c r="A1807" t="s">
        <v>6320</v>
      </c>
      <c r="B1807" s="280" t="s">
        <v>6321</v>
      </c>
      <c r="C1807" t="s">
        <v>3758</v>
      </c>
      <c r="D1807" s="280" t="s">
        <v>6322</v>
      </c>
      <c r="E1807" s="228" t="s">
        <v>1219</v>
      </c>
      <c r="F1807" s="127" t="s">
        <v>1258</v>
      </c>
      <c r="G1807" s="127" t="s">
        <v>1253</v>
      </c>
      <c r="N1807" s="252" t="s">
        <v>1103</v>
      </c>
      <c r="O1807" s="127" t="s">
        <v>1162</v>
      </c>
      <c r="P1807" s="127" t="s">
        <v>1183</v>
      </c>
    </row>
    <row r="1808" spans="1:16">
      <c r="A1808" s="280" t="s">
        <v>6323</v>
      </c>
      <c r="B1808" t="s">
        <v>6324</v>
      </c>
      <c r="C1808" s="280" t="s">
        <v>3758</v>
      </c>
      <c r="D1808" t="s">
        <v>6325</v>
      </c>
      <c r="E1808" s="228" t="s">
        <v>1220</v>
      </c>
      <c r="F1808" s="127" t="s">
        <v>1259</v>
      </c>
      <c r="G1808" s="127" t="s">
        <v>1254</v>
      </c>
      <c r="N1808" s="252" t="s">
        <v>1104</v>
      </c>
      <c r="O1808" s="173" t="s">
        <v>549</v>
      </c>
      <c r="P1808" s="127"/>
    </row>
    <row r="1809" spans="1:16">
      <c r="A1809" t="s">
        <v>6326</v>
      </c>
      <c r="B1809" t="s">
        <v>6327</v>
      </c>
      <c r="C1809" t="s">
        <v>3758</v>
      </c>
      <c r="D1809" t="s">
        <v>6328</v>
      </c>
      <c r="E1809" s="228" t="s">
        <v>1221</v>
      </c>
      <c r="F1809" s="127" t="s">
        <v>1260</v>
      </c>
      <c r="G1809" s="127" t="s">
        <v>1255</v>
      </c>
      <c r="N1809" s="252" t="s">
        <v>1105</v>
      </c>
      <c r="O1809" s="127" t="s">
        <v>1163</v>
      </c>
      <c r="P1809" s="127" t="s">
        <v>1184</v>
      </c>
    </row>
    <row r="1810" spans="1:16">
      <c r="A1810" t="s">
        <v>6329</v>
      </c>
      <c r="B1810" t="s">
        <v>6330</v>
      </c>
      <c r="C1810" t="s">
        <v>3758</v>
      </c>
      <c r="D1810" t="s">
        <v>6331</v>
      </c>
      <c r="E1810" s="228" t="s">
        <v>1222</v>
      </c>
      <c r="F1810" s="127" t="s">
        <v>1261</v>
      </c>
      <c r="G1810" s="127" t="s">
        <v>1269</v>
      </c>
      <c r="N1810" s="252" t="s">
        <v>1106</v>
      </c>
      <c r="O1810" s="127" t="s">
        <v>1164</v>
      </c>
      <c r="P1810" s="127" t="s">
        <v>1185</v>
      </c>
    </row>
    <row r="1811" spans="1:16">
      <c r="A1811" t="s">
        <v>6332</v>
      </c>
      <c r="B1811" t="s">
        <v>6333</v>
      </c>
      <c r="C1811" t="s">
        <v>3758</v>
      </c>
      <c r="D1811" t="s">
        <v>6334</v>
      </c>
      <c r="E1811" s="228" t="s">
        <v>1223</v>
      </c>
      <c r="F1811" s="127" t="s">
        <v>1262</v>
      </c>
      <c r="G1811" s="127" t="s">
        <v>1263</v>
      </c>
      <c r="N1811" s="252" t="s">
        <v>1107</v>
      </c>
      <c r="O1811" s="127" t="s">
        <v>1165</v>
      </c>
      <c r="P1811" s="127" t="s">
        <v>1186</v>
      </c>
    </row>
    <row r="1812" spans="1:16">
      <c r="A1812" t="s">
        <v>6335</v>
      </c>
      <c r="B1812" t="s">
        <v>6336</v>
      </c>
      <c r="C1812" t="s">
        <v>3758</v>
      </c>
      <c r="D1812" t="s">
        <v>6337</v>
      </c>
      <c r="E1812" s="247" t="s">
        <v>1224</v>
      </c>
      <c r="F1812" s="127" t="s">
        <v>1264</v>
      </c>
      <c r="G1812" s="127" t="s">
        <v>1265</v>
      </c>
      <c r="N1812" s="253" t="s">
        <v>1108</v>
      </c>
      <c r="O1812" s="173" t="s">
        <v>549</v>
      </c>
      <c r="P1812" s="127"/>
    </row>
    <row r="1813" spans="1:16">
      <c r="A1813" t="s">
        <v>6338</v>
      </c>
      <c r="B1813" t="s">
        <v>6339</v>
      </c>
      <c r="C1813" t="s">
        <v>3758</v>
      </c>
      <c r="D1813" t="s">
        <v>6340</v>
      </c>
      <c r="E1813" s="244" t="s">
        <v>1225</v>
      </c>
      <c r="F1813" s="127" t="s">
        <v>1266</v>
      </c>
      <c r="G1813" s="127" t="s">
        <v>1268</v>
      </c>
      <c r="N1813" s="251" t="s">
        <v>1109</v>
      </c>
      <c r="O1813" s="127" t="s">
        <v>1166</v>
      </c>
      <c r="P1813" s="127" t="s">
        <v>1187</v>
      </c>
    </row>
    <row r="1814" spans="1:16">
      <c r="A1814" t="s">
        <v>6341</v>
      </c>
      <c r="B1814" t="s">
        <v>6342</v>
      </c>
      <c r="C1814" t="s">
        <v>3758</v>
      </c>
      <c r="D1814" t="s">
        <v>6340</v>
      </c>
      <c r="E1814" s="228" t="s">
        <v>1226</v>
      </c>
      <c r="F1814" s="127" t="s">
        <v>1267</v>
      </c>
      <c r="G1814" s="127" t="s">
        <v>1270</v>
      </c>
      <c r="N1814" s="252" t="s">
        <v>1110</v>
      </c>
      <c r="O1814" s="127" t="s">
        <v>1167</v>
      </c>
      <c r="P1814" s="127" t="s">
        <v>1188</v>
      </c>
    </row>
    <row r="1815" spans="1:16">
      <c r="A1815" t="s">
        <v>6343</v>
      </c>
      <c r="C1815" t="s">
        <v>3758</v>
      </c>
      <c r="D1815" t="s">
        <v>6118</v>
      </c>
      <c r="E1815" s="228" t="s">
        <v>1227</v>
      </c>
      <c r="F1815" s="127" t="s">
        <v>1285</v>
      </c>
      <c r="G1815" s="127" t="s">
        <v>1270</v>
      </c>
      <c r="N1815" s="252" t="s">
        <v>1111</v>
      </c>
      <c r="O1815" s="127" t="s">
        <v>1168</v>
      </c>
      <c r="P1815" s="127" t="s">
        <v>1189</v>
      </c>
    </row>
    <row r="1816" spans="1:16">
      <c r="A1816" t="s">
        <v>6344</v>
      </c>
      <c r="C1816" t="s">
        <v>3758</v>
      </c>
      <c r="D1816" t="s">
        <v>6118</v>
      </c>
      <c r="E1816" s="228" t="s">
        <v>1228</v>
      </c>
      <c r="F1816" s="173" t="s">
        <v>549</v>
      </c>
      <c r="G1816" s="127"/>
      <c r="N1816" s="252" t="s">
        <v>1112</v>
      </c>
      <c r="O1816" s="127" t="s">
        <v>1169</v>
      </c>
      <c r="P1816" s="127" t="s">
        <v>1190</v>
      </c>
    </row>
    <row r="1817" spans="1:16">
      <c r="A1817" t="s">
        <v>6345</v>
      </c>
      <c r="C1817" t="s">
        <v>3758</v>
      </c>
      <c r="D1817" t="s">
        <v>6118</v>
      </c>
      <c r="E1817" s="228" t="s">
        <v>1271</v>
      </c>
      <c r="F1817" s="173" t="s">
        <v>549</v>
      </c>
      <c r="G1817" s="127"/>
      <c r="N1817" s="252" t="s">
        <v>1113</v>
      </c>
      <c r="O1817" s="173" t="s">
        <v>549</v>
      </c>
      <c r="P1817" s="127"/>
    </row>
    <row r="1818" spans="1:16">
      <c r="A1818" t="s">
        <v>6346</v>
      </c>
      <c r="C1818" t="s">
        <v>3758</v>
      </c>
      <c r="D1818" t="s">
        <v>6118</v>
      </c>
      <c r="E1818" s="228" t="s">
        <v>1272</v>
      </c>
      <c r="F1818" s="173" t="s">
        <v>549</v>
      </c>
      <c r="G1818" s="127"/>
      <c r="N1818" s="252" t="s">
        <v>1114</v>
      </c>
      <c r="O1818" s="173" t="s">
        <v>549</v>
      </c>
      <c r="P1818" s="127"/>
    </row>
    <row r="1819" spans="1:16">
      <c r="A1819" t="s">
        <v>6347</v>
      </c>
      <c r="C1819" t="s">
        <v>3758</v>
      </c>
      <c r="D1819" t="s">
        <v>6118</v>
      </c>
      <c r="E1819" s="228" t="s">
        <v>1273</v>
      </c>
      <c r="F1819" s="173" t="s">
        <v>549</v>
      </c>
      <c r="G1819" s="127"/>
      <c r="N1819" s="252" t="s">
        <v>1115</v>
      </c>
      <c r="O1819" s="173" t="s">
        <v>549</v>
      </c>
      <c r="P1819" s="127"/>
    </row>
    <row r="1820" spans="1:16">
      <c r="A1820" t="s">
        <v>6348</v>
      </c>
      <c r="C1820" t="s">
        <v>3758</v>
      </c>
      <c r="D1820" t="s">
        <v>6060</v>
      </c>
      <c r="E1820" s="247" t="s">
        <v>1274</v>
      </c>
      <c r="F1820" s="173" t="s">
        <v>549</v>
      </c>
      <c r="G1820" s="127"/>
      <c r="N1820" s="253" t="s">
        <v>1116</v>
      </c>
      <c r="O1820" s="173" t="s">
        <v>549</v>
      </c>
      <c r="P1820" s="127"/>
    </row>
    <row r="1821" spans="1:16">
      <c r="A1821" t="s">
        <v>6349</v>
      </c>
      <c r="C1821" t="s">
        <v>4414</v>
      </c>
      <c r="D1821" t="s">
        <v>6060</v>
      </c>
      <c r="N1821" s="248" t="s">
        <v>1191</v>
      </c>
      <c r="O1821" s="127" t="s">
        <v>1275</v>
      </c>
      <c r="P1821" s="127" t="s">
        <v>1279</v>
      </c>
    </row>
    <row r="1822" spans="1:16">
      <c r="A1822" t="s">
        <v>6350</v>
      </c>
      <c r="C1822" t="s">
        <v>4414</v>
      </c>
      <c r="D1822" t="s">
        <v>6060</v>
      </c>
      <c r="N1822" s="249" t="s">
        <v>1192</v>
      </c>
      <c r="O1822" s="127" t="s">
        <v>1276</v>
      </c>
      <c r="P1822" s="127" t="s">
        <v>1280</v>
      </c>
    </row>
    <row r="1823" spans="1:16">
      <c r="A1823" t="s">
        <v>6351</v>
      </c>
      <c r="C1823" t="s">
        <v>4414</v>
      </c>
      <c r="D1823" t="s">
        <v>6060</v>
      </c>
      <c r="N1823" s="249" t="s">
        <v>1193</v>
      </c>
      <c r="O1823" s="127" t="s">
        <v>1277</v>
      </c>
      <c r="P1823" s="127" t="s">
        <v>1281</v>
      </c>
    </row>
    <row r="1824" spans="1:16">
      <c r="A1824" t="s">
        <v>6352</v>
      </c>
      <c r="C1824" t="s">
        <v>4414</v>
      </c>
      <c r="D1824" t="s">
        <v>6060</v>
      </c>
      <c r="N1824" s="249" t="s">
        <v>1194</v>
      </c>
      <c r="O1824" s="127" t="s">
        <v>1278</v>
      </c>
      <c r="P1824" s="127" t="s">
        <v>1282</v>
      </c>
    </row>
    <row r="1825" spans="1:16">
      <c r="A1825" t="s">
        <v>6353</v>
      </c>
      <c r="C1825" t="s">
        <v>4414</v>
      </c>
      <c r="D1825" t="s">
        <v>6060</v>
      </c>
      <c r="N1825" s="249" t="s">
        <v>1195</v>
      </c>
      <c r="O1825" s="127" t="s">
        <v>1284</v>
      </c>
      <c r="P1825" s="127" t="s">
        <v>1286</v>
      </c>
    </row>
    <row r="1826" spans="1:16">
      <c r="A1826" t="s">
        <v>6354</v>
      </c>
      <c r="C1826" t="s">
        <v>4414</v>
      </c>
      <c r="D1826" t="s">
        <v>6060</v>
      </c>
      <c r="N1826" s="249" t="s">
        <v>1196</v>
      </c>
      <c r="O1826" s="127" t="s">
        <v>1283</v>
      </c>
      <c r="P1826" s="127" t="s">
        <v>1287</v>
      </c>
    </row>
    <row r="1827" spans="1:16">
      <c r="A1827" t="s">
        <v>6355</v>
      </c>
      <c r="C1827" t="s">
        <v>4414</v>
      </c>
      <c r="D1827" t="s">
        <v>6060</v>
      </c>
      <c r="N1827" s="249" t="s">
        <v>1197</v>
      </c>
      <c r="O1827" s="127" t="s">
        <v>1288</v>
      </c>
      <c r="P1827" s="127" t="s">
        <v>1289</v>
      </c>
    </row>
    <row r="1828" spans="1:16">
      <c r="A1828" t="s">
        <v>6356</v>
      </c>
      <c r="C1828" t="s">
        <v>4414</v>
      </c>
      <c r="D1828" t="s">
        <v>6060</v>
      </c>
      <c r="N1828" s="250" t="s">
        <v>1198</v>
      </c>
      <c r="O1828" s="127" t="s">
        <v>1291</v>
      </c>
      <c r="P1828" s="127" t="s">
        <v>1290</v>
      </c>
    </row>
    <row r="1829" spans="1:16">
      <c r="A1829" t="s">
        <v>6357</v>
      </c>
      <c r="C1829" t="s">
        <v>4414</v>
      </c>
      <c r="D1829" t="s">
        <v>6060</v>
      </c>
      <c r="N1829" s="248" t="s">
        <v>1199</v>
      </c>
      <c r="O1829" s="127" t="s">
        <v>1292</v>
      </c>
      <c r="P1829" s="127" t="s">
        <v>1294</v>
      </c>
    </row>
    <row r="1830" spans="1:16">
      <c r="A1830" t="s">
        <v>6358</v>
      </c>
      <c r="C1830" t="s">
        <v>4414</v>
      </c>
      <c r="D1830" t="s">
        <v>6060</v>
      </c>
      <c r="N1830" s="249" t="s">
        <v>1200</v>
      </c>
      <c r="O1830" s="127" t="s">
        <v>1293</v>
      </c>
      <c r="P1830" s="127" t="s">
        <v>1295</v>
      </c>
    </row>
    <row r="1831" spans="1:16">
      <c r="A1831" t="s">
        <v>6359</v>
      </c>
      <c r="C1831" t="s">
        <v>4414</v>
      </c>
      <c r="D1831" t="s">
        <v>6060</v>
      </c>
      <c r="N1831" s="249" t="s">
        <v>1229</v>
      </c>
      <c r="O1831" s="127" t="s">
        <v>1296</v>
      </c>
      <c r="P1831" s="127" t="s">
        <v>1297</v>
      </c>
    </row>
    <row r="1832" spans="1:16">
      <c r="A1832" t="s">
        <v>6360</v>
      </c>
      <c r="C1832" t="s">
        <v>4414</v>
      </c>
      <c r="D1832" t="s">
        <v>6060</v>
      </c>
      <c r="N1832" s="249" t="s">
        <v>1230</v>
      </c>
      <c r="O1832" s="127" t="s">
        <v>1298</v>
      </c>
      <c r="P1832" s="127" t="s">
        <v>1299</v>
      </c>
    </row>
    <row r="1833" spans="1:16">
      <c r="A1833" t="s">
        <v>6361</v>
      </c>
      <c r="C1833" t="s">
        <v>4414</v>
      </c>
      <c r="D1833" t="s">
        <v>6060</v>
      </c>
      <c r="N1833" s="249" t="s">
        <v>1231</v>
      </c>
      <c r="O1833" s="127" t="s">
        <v>1302</v>
      </c>
      <c r="P1833" s="127" t="s">
        <v>1300</v>
      </c>
    </row>
    <row r="1834" spans="1:16">
      <c r="A1834" t="s">
        <v>6362</v>
      </c>
      <c r="C1834" t="s">
        <v>4414</v>
      </c>
      <c r="D1834" t="s">
        <v>6060</v>
      </c>
      <c r="N1834" s="249" t="s">
        <v>1232</v>
      </c>
      <c r="O1834" s="127" t="s">
        <v>1301</v>
      </c>
      <c r="P1834" s="127" t="s">
        <v>1303</v>
      </c>
    </row>
    <row r="1835" spans="1:16">
      <c r="A1835" t="s">
        <v>6363</v>
      </c>
      <c r="C1835" t="s">
        <v>4414</v>
      </c>
      <c r="D1835" t="s">
        <v>6060</v>
      </c>
      <c r="N1835" s="249" t="s">
        <v>1233</v>
      </c>
      <c r="O1835" s="173" t="s">
        <v>549</v>
      </c>
      <c r="P1835" s="127"/>
    </row>
    <row r="1836" spans="1:16">
      <c r="A1836" t="s">
        <v>6364</v>
      </c>
      <c r="C1836" t="s">
        <v>4414</v>
      </c>
      <c r="D1836" t="s">
        <v>6064</v>
      </c>
      <c r="N1836" s="250" t="s">
        <v>1234</v>
      </c>
      <c r="O1836" s="127" t="s">
        <v>1304</v>
      </c>
      <c r="P1836" s="127" t="s">
        <v>1305</v>
      </c>
    </row>
    <row r="1837" spans="1:16">
      <c r="A1837" t="s">
        <v>6365</v>
      </c>
      <c r="C1837" t="s">
        <v>4414</v>
      </c>
      <c r="D1837" t="s">
        <v>6064</v>
      </c>
      <c r="N1837" s="251" t="s">
        <v>1235</v>
      </c>
      <c r="O1837" s="127" t="s">
        <v>1306</v>
      </c>
      <c r="P1837" s="127" t="s">
        <v>1307</v>
      </c>
    </row>
    <row r="1838" spans="1:16">
      <c r="A1838" t="s">
        <v>6366</v>
      </c>
      <c r="C1838" t="s">
        <v>4414</v>
      </c>
      <c r="D1838" t="s">
        <v>6064</v>
      </c>
      <c r="N1838" s="252" t="s">
        <v>1236</v>
      </c>
      <c r="O1838" s="173" t="s">
        <v>549</v>
      </c>
      <c r="P1838" s="127"/>
    </row>
    <row r="1839" spans="1:16">
      <c r="A1839" t="s">
        <v>6367</v>
      </c>
      <c r="C1839" t="s">
        <v>4414</v>
      </c>
      <c r="D1839" t="s">
        <v>6064</v>
      </c>
      <c r="N1839" s="252" t="s">
        <v>1237</v>
      </c>
      <c r="O1839" s="173" t="s">
        <v>549</v>
      </c>
      <c r="P1839" s="127"/>
    </row>
    <row r="1840" spans="1:16">
      <c r="A1840" t="s">
        <v>6368</v>
      </c>
      <c r="C1840" t="s">
        <v>4414</v>
      </c>
      <c r="D1840" t="s">
        <v>6064</v>
      </c>
      <c r="N1840" s="252" t="s">
        <v>1238</v>
      </c>
      <c r="O1840" s="173" t="s">
        <v>549</v>
      </c>
      <c r="P1840" s="127"/>
    </row>
    <row r="1841" spans="1:4">
      <c r="A1841" t="s">
        <v>6369</v>
      </c>
      <c r="C1841" t="s">
        <v>4414</v>
      </c>
      <c r="D1841" t="s">
        <v>6064</v>
      </c>
    </row>
    <row r="1842" spans="1:4" ht="16" customHeight="1">
      <c r="A1842" t="s">
        <v>6370</v>
      </c>
      <c r="C1842" t="s">
        <v>4414</v>
      </c>
      <c r="D1842" t="s">
        <v>6064</v>
      </c>
    </row>
    <row r="1843" spans="1:4" ht="16" customHeight="1">
      <c r="A1843" t="s">
        <v>6371</v>
      </c>
      <c r="C1843" t="s">
        <v>4414</v>
      </c>
      <c r="D1843" t="s">
        <v>6064</v>
      </c>
    </row>
    <row r="1844" spans="1:4" ht="17" customHeight="1">
      <c r="A1844" t="s">
        <v>6372</v>
      </c>
      <c r="C1844" t="s">
        <v>4414</v>
      </c>
      <c r="D1844" t="s">
        <v>6064</v>
      </c>
    </row>
    <row r="1845" spans="1:4" ht="16" customHeight="1">
      <c r="A1845" t="s">
        <v>6373</v>
      </c>
      <c r="C1845" t="s">
        <v>4414</v>
      </c>
      <c r="D1845" t="s">
        <v>6064</v>
      </c>
    </row>
    <row r="1846" spans="1:4" ht="16" customHeight="1">
      <c r="A1846" t="s">
        <v>6374</v>
      </c>
      <c r="C1846" t="s">
        <v>4414</v>
      </c>
      <c r="D1846" t="s">
        <v>6064</v>
      </c>
    </row>
    <row r="1847" spans="1:4" ht="16" customHeight="1">
      <c r="A1847" t="s">
        <v>6375</v>
      </c>
      <c r="C1847" t="s">
        <v>4414</v>
      </c>
      <c r="D1847" t="s">
        <v>6064</v>
      </c>
    </row>
    <row r="1848" spans="1:4">
      <c r="A1848" t="s">
        <v>6376</v>
      </c>
      <c r="C1848" t="s">
        <v>4414</v>
      </c>
      <c r="D1848" t="s">
        <v>6064</v>
      </c>
    </row>
    <row r="1849" spans="1:4">
      <c r="A1849" t="s">
        <v>6377</v>
      </c>
      <c r="C1849" t="s">
        <v>4414</v>
      </c>
      <c r="D1849" t="s">
        <v>6064</v>
      </c>
    </row>
    <row r="1850" spans="1:4">
      <c r="A1850" t="s">
        <v>6378</v>
      </c>
      <c r="C1850" t="s">
        <v>4414</v>
      </c>
      <c r="D1850" t="s">
        <v>6064</v>
      </c>
    </row>
    <row r="1851" spans="1:4">
      <c r="A1851" t="s">
        <v>6379</v>
      </c>
      <c r="C1851" t="s">
        <v>4414</v>
      </c>
      <c r="D1851" t="s">
        <v>6064</v>
      </c>
    </row>
    <row r="1852" spans="1:4">
      <c r="A1852" t="s">
        <v>6380</v>
      </c>
      <c r="C1852" t="s">
        <v>4414</v>
      </c>
      <c r="D1852" t="s">
        <v>6068</v>
      </c>
    </row>
    <row r="1853" spans="1:4">
      <c r="A1853" t="s">
        <v>6381</v>
      </c>
      <c r="C1853" t="s">
        <v>4414</v>
      </c>
      <c r="D1853" t="s">
        <v>6068</v>
      </c>
    </row>
    <row r="1854" spans="1:4">
      <c r="A1854" t="s">
        <v>6382</v>
      </c>
      <c r="C1854" t="s">
        <v>4414</v>
      </c>
      <c r="D1854" t="s">
        <v>6068</v>
      </c>
    </row>
    <row r="1855" spans="1:4">
      <c r="A1855" t="s">
        <v>6383</v>
      </c>
      <c r="C1855" t="s">
        <v>4414</v>
      </c>
      <c r="D1855" t="s">
        <v>6068</v>
      </c>
    </row>
    <row r="1856" spans="1:4">
      <c r="A1856" t="s">
        <v>6384</v>
      </c>
      <c r="C1856" t="s">
        <v>4414</v>
      </c>
      <c r="D1856" t="s">
        <v>6068</v>
      </c>
    </row>
    <row r="1857" spans="1:4">
      <c r="A1857" t="s">
        <v>6385</v>
      </c>
      <c r="C1857" t="s">
        <v>4414</v>
      </c>
      <c r="D1857" t="s">
        <v>6068</v>
      </c>
    </row>
    <row r="1858" spans="1:4">
      <c r="A1858" t="s">
        <v>6386</v>
      </c>
      <c r="C1858" t="s">
        <v>4414</v>
      </c>
      <c r="D1858" t="s">
        <v>6068</v>
      </c>
    </row>
    <row r="1859" spans="1:4">
      <c r="A1859" t="s">
        <v>6387</v>
      </c>
      <c r="C1859" t="s">
        <v>4414</v>
      </c>
      <c r="D1859" t="s">
        <v>6068</v>
      </c>
    </row>
    <row r="1860" spans="1:4">
      <c r="A1860" t="s">
        <v>6388</v>
      </c>
      <c r="C1860" t="s">
        <v>4414</v>
      </c>
      <c r="D1860" t="s">
        <v>6068</v>
      </c>
    </row>
    <row r="1861" spans="1:4">
      <c r="A1861" t="s">
        <v>6389</v>
      </c>
      <c r="C1861" t="s">
        <v>4414</v>
      </c>
      <c r="D1861" t="s">
        <v>6068</v>
      </c>
    </row>
    <row r="1862" spans="1:4">
      <c r="A1862" t="s">
        <v>6390</v>
      </c>
      <c r="C1862" t="s">
        <v>4414</v>
      </c>
      <c r="D1862" t="s">
        <v>6068</v>
      </c>
    </row>
    <row r="1863" spans="1:4">
      <c r="A1863" t="s">
        <v>6391</v>
      </c>
      <c r="C1863" t="s">
        <v>4414</v>
      </c>
      <c r="D1863" t="s">
        <v>6068</v>
      </c>
    </row>
    <row r="1864" spans="1:4">
      <c r="A1864" t="s">
        <v>6392</v>
      </c>
      <c r="C1864" t="s">
        <v>4414</v>
      </c>
      <c r="D1864" t="s">
        <v>6068</v>
      </c>
    </row>
    <row r="1865" spans="1:4">
      <c r="A1865" t="s">
        <v>6393</v>
      </c>
      <c r="C1865" t="s">
        <v>4414</v>
      </c>
      <c r="D1865" t="s">
        <v>6068</v>
      </c>
    </row>
    <row r="1866" spans="1:4">
      <c r="A1866" t="s">
        <v>6394</v>
      </c>
      <c r="C1866" t="s">
        <v>4414</v>
      </c>
      <c r="D1866" t="s">
        <v>6068</v>
      </c>
    </row>
    <row r="1867" spans="1:4">
      <c r="A1867" t="s">
        <v>6395</v>
      </c>
      <c r="C1867" t="s">
        <v>4414</v>
      </c>
      <c r="D1867" t="s">
        <v>6068</v>
      </c>
    </row>
    <row r="1868" spans="1:4">
      <c r="A1868" t="s">
        <v>6396</v>
      </c>
      <c r="C1868" t="s">
        <v>4414</v>
      </c>
      <c r="D1868" t="s">
        <v>6072</v>
      </c>
    </row>
    <row r="1869" spans="1:4">
      <c r="A1869" t="s">
        <v>6397</v>
      </c>
      <c r="C1869" t="s">
        <v>4414</v>
      </c>
      <c r="D1869" t="s">
        <v>6072</v>
      </c>
    </row>
    <row r="1870" spans="1:4">
      <c r="A1870" t="s">
        <v>6398</v>
      </c>
      <c r="C1870" t="s">
        <v>4414</v>
      </c>
      <c r="D1870" t="s">
        <v>6072</v>
      </c>
    </row>
    <row r="1871" spans="1:4">
      <c r="A1871" t="s">
        <v>6399</v>
      </c>
      <c r="C1871" t="s">
        <v>4414</v>
      </c>
      <c r="D1871" t="s">
        <v>6072</v>
      </c>
    </row>
    <row r="1872" spans="1:4">
      <c r="A1872" t="s">
        <v>6400</v>
      </c>
      <c r="C1872" t="s">
        <v>4414</v>
      </c>
      <c r="D1872" t="s">
        <v>6072</v>
      </c>
    </row>
    <row r="1873" spans="1:7">
      <c r="A1873" t="s">
        <v>6401</v>
      </c>
      <c r="C1873" t="s">
        <v>4414</v>
      </c>
      <c r="D1873" t="s">
        <v>6072</v>
      </c>
    </row>
    <row r="1874" spans="1:7">
      <c r="A1874" t="s">
        <v>6402</v>
      </c>
      <c r="C1874" t="s">
        <v>4414</v>
      </c>
      <c r="D1874" t="s">
        <v>6072</v>
      </c>
    </row>
    <row r="1875" spans="1:7">
      <c r="A1875" t="s">
        <v>6403</v>
      </c>
      <c r="C1875" t="s">
        <v>4414</v>
      </c>
      <c r="D1875" t="s">
        <v>6072</v>
      </c>
    </row>
    <row r="1876" spans="1:7">
      <c r="A1876" t="s">
        <v>6404</v>
      </c>
      <c r="C1876" t="s">
        <v>4414</v>
      </c>
      <c r="D1876" t="s">
        <v>6072</v>
      </c>
    </row>
    <row r="1877" spans="1:7">
      <c r="A1877" t="s">
        <v>6405</v>
      </c>
      <c r="C1877" t="s">
        <v>4414</v>
      </c>
      <c r="D1877" t="s">
        <v>6072</v>
      </c>
    </row>
    <row r="1878" spans="1:7">
      <c r="A1878" t="s">
        <v>6406</v>
      </c>
      <c r="C1878" t="s">
        <v>4414</v>
      </c>
      <c r="D1878" t="s">
        <v>6072</v>
      </c>
    </row>
    <row r="1879" spans="1:7">
      <c r="A1879" t="s">
        <v>6407</v>
      </c>
      <c r="C1879" t="s">
        <v>4414</v>
      </c>
      <c r="D1879" t="s">
        <v>6072</v>
      </c>
    </row>
    <row r="1880" spans="1:7">
      <c r="A1880" t="s">
        <v>6408</v>
      </c>
      <c r="C1880" t="s">
        <v>4414</v>
      </c>
      <c r="D1880" t="s">
        <v>6072</v>
      </c>
    </row>
    <row r="1881" spans="1:7">
      <c r="A1881" t="s">
        <v>6409</v>
      </c>
      <c r="C1881" t="s">
        <v>4414</v>
      </c>
      <c r="D1881" t="s">
        <v>6072</v>
      </c>
    </row>
    <row r="1882" spans="1:7">
      <c r="A1882" t="s">
        <v>6410</v>
      </c>
      <c r="C1882" t="s">
        <v>4414</v>
      </c>
      <c r="D1882" t="s">
        <v>6072</v>
      </c>
    </row>
    <row r="1883" spans="1:7">
      <c r="A1883" t="s">
        <v>6411</v>
      </c>
      <c r="C1883" t="s">
        <v>4414</v>
      </c>
      <c r="D1883" t="s">
        <v>6072</v>
      </c>
    </row>
    <row r="1884" spans="1:7">
      <c r="A1884" t="s">
        <v>6412</v>
      </c>
      <c r="B1884" t="s">
        <v>6413</v>
      </c>
      <c r="C1884" t="s">
        <v>4414</v>
      </c>
      <c r="D1884" t="s">
        <v>6414</v>
      </c>
    </row>
    <row r="1885" spans="1:7">
      <c r="A1885" t="s">
        <v>448</v>
      </c>
      <c r="B1885" t="s">
        <v>6415</v>
      </c>
      <c r="C1885" t="s">
        <v>4414</v>
      </c>
      <c r="D1885" s="286" t="s">
        <v>6416</v>
      </c>
      <c r="E1885" s="232" t="s">
        <v>448</v>
      </c>
      <c r="F1885" s="127" t="s">
        <v>772</v>
      </c>
      <c r="G1885" s="127" t="s">
        <v>548</v>
      </c>
    </row>
    <row r="1886" spans="1:7">
      <c r="A1886" s="286" t="s">
        <v>449</v>
      </c>
      <c r="B1886" s="286" t="s">
        <v>6417</v>
      </c>
      <c r="C1886" s="286" t="s">
        <v>4414</v>
      </c>
      <c r="D1886" t="s">
        <v>6418</v>
      </c>
      <c r="E1886" s="233" t="s">
        <v>449</v>
      </c>
      <c r="F1886" s="127" t="s">
        <v>537</v>
      </c>
      <c r="G1886" s="127" t="s">
        <v>547</v>
      </c>
    </row>
    <row r="1887" spans="1:7">
      <c r="A1887" t="s">
        <v>450</v>
      </c>
      <c r="C1887" t="s">
        <v>4414</v>
      </c>
      <c r="D1887" t="s">
        <v>6418</v>
      </c>
      <c r="E1887" s="233" t="s">
        <v>450</v>
      </c>
      <c r="F1887" s="173" t="s">
        <v>549</v>
      </c>
      <c r="G1887" s="127"/>
    </row>
    <row r="1888" spans="1:7">
      <c r="A1888" t="s">
        <v>451</v>
      </c>
      <c r="B1888" t="s">
        <v>6419</v>
      </c>
      <c r="C1888" t="s">
        <v>4414</v>
      </c>
      <c r="D1888" t="s">
        <v>6420</v>
      </c>
      <c r="E1888" s="233" t="s">
        <v>451</v>
      </c>
      <c r="F1888" s="173" t="s">
        <v>549</v>
      </c>
      <c r="G1888" s="127"/>
    </row>
    <row r="1889" spans="1:7">
      <c r="A1889" t="s">
        <v>452</v>
      </c>
      <c r="B1889" t="s">
        <v>6421</v>
      </c>
      <c r="C1889" t="s">
        <v>4414</v>
      </c>
      <c r="D1889" t="s">
        <v>6422</v>
      </c>
      <c r="E1889" s="233" t="s">
        <v>452</v>
      </c>
      <c r="F1889" s="127" t="s">
        <v>538</v>
      </c>
      <c r="G1889" s="127" t="s">
        <v>543</v>
      </c>
    </row>
    <row r="1890" spans="1:7">
      <c r="A1890" t="s">
        <v>453</v>
      </c>
      <c r="B1890" t="s">
        <v>6423</v>
      </c>
      <c r="C1890" t="s">
        <v>4414</v>
      </c>
      <c r="D1890" t="s">
        <v>6424</v>
      </c>
      <c r="E1890" s="233" t="s">
        <v>453</v>
      </c>
      <c r="F1890" s="127" t="s">
        <v>539</v>
      </c>
      <c r="G1890" s="127" t="s">
        <v>544</v>
      </c>
    </row>
    <row r="1891" spans="1:7">
      <c r="A1891" t="s">
        <v>454</v>
      </c>
      <c r="B1891" t="s">
        <v>6425</v>
      </c>
      <c r="C1891" t="s">
        <v>4414</v>
      </c>
      <c r="D1891" t="s">
        <v>6426</v>
      </c>
      <c r="E1891" s="233" t="s">
        <v>454</v>
      </c>
      <c r="F1891" s="127" t="s">
        <v>540</v>
      </c>
      <c r="G1891" s="127" t="s">
        <v>545</v>
      </c>
    </row>
    <row r="1892" spans="1:7">
      <c r="A1892" t="s">
        <v>455</v>
      </c>
      <c r="B1892" s="317" t="s">
        <v>6427</v>
      </c>
      <c r="C1892" t="s">
        <v>4414</v>
      </c>
      <c r="D1892" s="317" t="s">
        <v>4012</v>
      </c>
      <c r="E1892" s="234" t="s">
        <v>455</v>
      </c>
      <c r="F1892" s="127" t="s">
        <v>541</v>
      </c>
      <c r="G1892" s="127" t="s">
        <v>546</v>
      </c>
    </row>
    <row r="1893" spans="1:7">
      <c r="A1893" s="317" t="s">
        <v>456</v>
      </c>
      <c r="B1893" s="317" t="s">
        <v>6428</v>
      </c>
      <c r="C1893" s="317" t="s">
        <v>4414</v>
      </c>
      <c r="D1893" s="317" t="s">
        <v>6429</v>
      </c>
      <c r="E1893" s="232" t="s">
        <v>456</v>
      </c>
      <c r="F1893" s="127" t="s">
        <v>774</v>
      </c>
      <c r="G1893" s="127" t="s">
        <v>708</v>
      </c>
    </row>
    <row r="1894" spans="1:7">
      <c r="A1894" s="317" t="s">
        <v>457</v>
      </c>
      <c r="C1894" s="317" t="s">
        <v>4414</v>
      </c>
      <c r="D1894" t="s">
        <v>6418</v>
      </c>
      <c r="E1894" s="233" t="s">
        <v>457</v>
      </c>
      <c r="F1894" s="127" t="s">
        <v>776</v>
      </c>
      <c r="G1894" s="127" t="s">
        <v>550</v>
      </c>
    </row>
    <row r="1895" spans="1:7">
      <c r="A1895" t="s">
        <v>458</v>
      </c>
      <c r="C1895" t="s">
        <v>4414</v>
      </c>
      <c r="D1895" s="286" t="s">
        <v>6430</v>
      </c>
      <c r="E1895" s="233" t="s">
        <v>458</v>
      </c>
      <c r="F1895" s="173" t="s">
        <v>549</v>
      </c>
      <c r="G1895" s="127"/>
    </row>
    <row r="1896" spans="1:7">
      <c r="A1896" s="286" t="s">
        <v>459</v>
      </c>
      <c r="B1896" s="286" t="s">
        <v>6431</v>
      </c>
      <c r="C1896" s="286" t="s">
        <v>4414</v>
      </c>
      <c r="D1896" s="286" t="s">
        <v>6432</v>
      </c>
      <c r="E1896" s="233" t="s">
        <v>459</v>
      </c>
      <c r="F1896" s="127" t="s">
        <v>551</v>
      </c>
      <c r="G1896" s="127" t="s">
        <v>556</v>
      </c>
    </row>
    <row r="1897" spans="1:7">
      <c r="A1897" s="286" t="s">
        <v>460</v>
      </c>
      <c r="B1897" s="286" t="s">
        <v>6433</v>
      </c>
      <c r="C1897" s="286" t="s">
        <v>4414</v>
      </c>
      <c r="D1897" s="286" t="s">
        <v>6434</v>
      </c>
      <c r="E1897" s="233" t="s">
        <v>460</v>
      </c>
      <c r="F1897" s="127" t="s">
        <v>552</v>
      </c>
      <c r="G1897" s="127" t="s">
        <v>557</v>
      </c>
    </row>
    <row r="1898" spans="1:7">
      <c r="A1898" s="286" t="s">
        <v>461</v>
      </c>
      <c r="B1898" s="286" t="s">
        <v>6435</v>
      </c>
      <c r="C1898" s="286" t="s">
        <v>4414</v>
      </c>
      <c r="D1898" t="s">
        <v>6436</v>
      </c>
      <c r="E1898" s="233" t="s">
        <v>461</v>
      </c>
      <c r="F1898" s="127" t="s">
        <v>553</v>
      </c>
      <c r="G1898" s="127" t="s">
        <v>558</v>
      </c>
    </row>
    <row r="1899" spans="1:7">
      <c r="A1899" t="s">
        <v>462</v>
      </c>
      <c r="B1899" s="317" t="s">
        <v>6437</v>
      </c>
      <c r="C1899" t="s">
        <v>4414</v>
      </c>
      <c r="D1899" s="317" t="s">
        <v>6438</v>
      </c>
      <c r="E1899" s="233" t="s">
        <v>462</v>
      </c>
      <c r="F1899" s="127" t="s">
        <v>554</v>
      </c>
      <c r="G1899" s="127" t="s">
        <v>559</v>
      </c>
    </row>
    <row r="1900" spans="1:7">
      <c r="A1900" s="317" t="s">
        <v>463</v>
      </c>
      <c r="B1900" t="s">
        <v>6439</v>
      </c>
      <c r="C1900" s="317" t="s">
        <v>4414</v>
      </c>
      <c r="D1900" t="s">
        <v>6440</v>
      </c>
      <c r="E1900" s="234" t="s">
        <v>463</v>
      </c>
      <c r="F1900" s="127" t="s">
        <v>555</v>
      </c>
      <c r="G1900" s="127" t="s">
        <v>560</v>
      </c>
    </row>
    <row r="1901" spans="1:7">
      <c r="A1901" t="s">
        <v>464</v>
      </c>
      <c r="B1901" t="s">
        <v>6441</v>
      </c>
      <c r="C1901" t="s">
        <v>4414</v>
      </c>
      <c r="D1901" t="s">
        <v>6442</v>
      </c>
      <c r="E1901" s="235" t="s">
        <v>464</v>
      </c>
      <c r="F1901" s="127" t="s">
        <v>777</v>
      </c>
      <c r="G1901" s="127" t="s">
        <v>778</v>
      </c>
    </row>
    <row r="1902" spans="1:7">
      <c r="A1902" t="s">
        <v>465</v>
      </c>
      <c r="B1902" t="s">
        <v>6443</v>
      </c>
      <c r="C1902" t="s">
        <v>4414</v>
      </c>
      <c r="D1902" t="s">
        <v>6444</v>
      </c>
      <c r="E1902" s="236" t="s">
        <v>465</v>
      </c>
      <c r="F1902" s="127" t="s">
        <v>783</v>
      </c>
      <c r="G1902" s="127" t="s">
        <v>779</v>
      </c>
    </row>
    <row r="1903" spans="1:7">
      <c r="A1903" t="s">
        <v>466</v>
      </c>
      <c r="B1903" t="s">
        <v>6445</v>
      </c>
      <c r="C1903" t="s">
        <v>4414</v>
      </c>
      <c r="D1903" t="s">
        <v>6446</v>
      </c>
      <c r="E1903" s="236" t="s">
        <v>466</v>
      </c>
      <c r="F1903" s="127" t="s">
        <v>786</v>
      </c>
      <c r="G1903" s="127" t="s">
        <v>780</v>
      </c>
    </row>
    <row r="1904" spans="1:7">
      <c r="A1904" t="s">
        <v>467</v>
      </c>
      <c r="B1904" t="s">
        <v>6447</v>
      </c>
      <c r="C1904" t="s">
        <v>4414</v>
      </c>
      <c r="D1904" t="s">
        <v>6448</v>
      </c>
      <c r="E1904" s="236" t="s">
        <v>467</v>
      </c>
      <c r="F1904" s="127" t="s">
        <v>787</v>
      </c>
      <c r="G1904" s="127" t="s">
        <v>561</v>
      </c>
    </row>
    <row r="1905" spans="1:7">
      <c r="A1905" t="s">
        <v>468</v>
      </c>
      <c r="B1905" t="s">
        <v>6449</v>
      </c>
      <c r="C1905" t="s">
        <v>4414</v>
      </c>
      <c r="D1905" t="s">
        <v>4027</v>
      </c>
      <c r="E1905" s="236" t="s">
        <v>468</v>
      </c>
      <c r="F1905" s="127" t="s">
        <v>788</v>
      </c>
      <c r="G1905" s="127" t="s">
        <v>562</v>
      </c>
    </row>
    <row r="1906" spans="1:7">
      <c r="A1906" t="s">
        <v>469</v>
      </c>
      <c r="B1906" s="317" t="s">
        <v>6450</v>
      </c>
      <c r="C1906" t="s">
        <v>4414</v>
      </c>
      <c r="D1906" s="317" t="s">
        <v>6451</v>
      </c>
      <c r="E1906" s="236" t="s">
        <v>469</v>
      </c>
      <c r="F1906" s="127" t="s">
        <v>784</v>
      </c>
      <c r="G1906" s="127" t="s">
        <v>563</v>
      </c>
    </row>
    <row r="1907" spans="1:7">
      <c r="A1907" s="317" t="s">
        <v>470</v>
      </c>
      <c r="B1907" t="s">
        <v>6452</v>
      </c>
      <c r="C1907" s="317" t="s">
        <v>4414</v>
      </c>
      <c r="D1907" s="286" t="s">
        <v>6453</v>
      </c>
      <c r="E1907" s="236" t="s">
        <v>470</v>
      </c>
      <c r="F1907" s="127" t="s">
        <v>785</v>
      </c>
      <c r="G1907" s="127" t="s">
        <v>564</v>
      </c>
    </row>
    <row r="1908" spans="1:7">
      <c r="A1908" s="286" t="s">
        <v>471</v>
      </c>
      <c r="B1908" s="286" t="s">
        <v>6454</v>
      </c>
      <c r="C1908" s="286" t="s">
        <v>4414</v>
      </c>
      <c r="D1908" t="s">
        <v>6418</v>
      </c>
      <c r="E1908" s="237" t="s">
        <v>471</v>
      </c>
      <c r="F1908" s="127" t="s">
        <v>789</v>
      </c>
      <c r="G1908" s="127" t="s">
        <v>565</v>
      </c>
    </row>
    <row r="1909" spans="1:7">
      <c r="A1909" t="s">
        <v>472</v>
      </c>
      <c r="C1909" t="s">
        <v>4414</v>
      </c>
      <c r="D1909" t="s">
        <v>6418</v>
      </c>
      <c r="E1909" s="235" t="s">
        <v>472</v>
      </c>
      <c r="F1909" s="173" t="s">
        <v>549</v>
      </c>
      <c r="G1909" s="127"/>
    </row>
    <row r="1910" spans="1:7">
      <c r="A1910" t="s">
        <v>473</v>
      </c>
      <c r="B1910" t="s">
        <v>6455</v>
      </c>
      <c r="C1910" t="s">
        <v>4414</v>
      </c>
      <c r="D1910" s="280" t="s">
        <v>6418</v>
      </c>
      <c r="E1910" s="236" t="s">
        <v>473</v>
      </c>
      <c r="F1910" s="173" t="s">
        <v>549</v>
      </c>
      <c r="G1910" s="127"/>
    </row>
    <row r="1911" spans="1:7">
      <c r="A1911" t="s">
        <v>474</v>
      </c>
      <c r="B1911" t="s">
        <v>6456</v>
      </c>
      <c r="C1911" t="s">
        <v>4414</v>
      </c>
      <c r="D1911" s="280" t="s">
        <v>6418</v>
      </c>
      <c r="E1911" s="236" t="s">
        <v>474</v>
      </c>
      <c r="F1911" s="199" t="s">
        <v>797</v>
      </c>
      <c r="G1911" s="127" t="s">
        <v>825</v>
      </c>
    </row>
    <row r="1912" spans="1:7">
      <c r="A1912" t="s">
        <v>475</v>
      </c>
      <c r="B1912" t="s">
        <v>6457</v>
      </c>
      <c r="C1912" t="s">
        <v>4414</v>
      </c>
      <c r="D1912" t="s">
        <v>6458</v>
      </c>
      <c r="E1912" s="236" t="s">
        <v>475</v>
      </c>
      <c r="F1912" s="199" t="s">
        <v>798</v>
      </c>
      <c r="G1912" s="224" t="s">
        <v>837</v>
      </c>
    </row>
    <row r="1913" spans="1:7">
      <c r="A1913" t="s">
        <v>476</v>
      </c>
      <c r="B1913" t="s">
        <v>6459</v>
      </c>
      <c r="C1913" t="s">
        <v>4414</v>
      </c>
      <c r="D1913" t="s">
        <v>6460</v>
      </c>
      <c r="E1913" s="236" t="s">
        <v>476</v>
      </c>
      <c r="F1913" s="199" t="s">
        <v>793</v>
      </c>
      <c r="G1913" s="127" t="s">
        <v>6877</v>
      </c>
    </row>
    <row r="1914" spans="1:7">
      <c r="A1914" t="s">
        <v>477</v>
      </c>
      <c r="B1914" t="s">
        <v>6461</v>
      </c>
      <c r="C1914" t="s">
        <v>4414</v>
      </c>
      <c r="D1914" t="s">
        <v>6462</v>
      </c>
      <c r="E1914" s="236" t="s">
        <v>477</v>
      </c>
      <c r="F1914" s="199" t="s">
        <v>794</v>
      </c>
      <c r="G1914" s="127" t="s">
        <v>823</v>
      </c>
    </row>
    <row r="1915" spans="1:7">
      <c r="A1915" t="s">
        <v>478</v>
      </c>
      <c r="B1915" t="s">
        <v>6463</v>
      </c>
      <c r="C1915" t="s">
        <v>4414</v>
      </c>
      <c r="D1915" s="286"/>
      <c r="E1915" s="236" t="s">
        <v>478</v>
      </c>
      <c r="F1915" s="199" t="s">
        <v>795</v>
      </c>
      <c r="G1915" s="127" t="s">
        <v>820</v>
      </c>
    </row>
    <row r="1916" spans="1:7">
      <c r="A1916" s="286" t="s">
        <v>479</v>
      </c>
      <c r="B1916" s="286" t="s">
        <v>6464</v>
      </c>
      <c r="C1916" s="286" t="s">
        <v>4414</v>
      </c>
      <c r="D1916" t="s">
        <v>6060</v>
      </c>
      <c r="E1916" s="237" t="s">
        <v>479</v>
      </c>
      <c r="F1916" s="199" t="s">
        <v>796</v>
      </c>
      <c r="G1916" s="127" t="s">
        <v>819</v>
      </c>
    </row>
    <row r="1917" spans="1:7">
      <c r="A1917" t="s">
        <v>6465</v>
      </c>
      <c r="C1917" t="s">
        <v>2011</v>
      </c>
      <c r="D1917" t="s">
        <v>6060</v>
      </c>
    </row>
    <row r="1918" spans="1:7">
      <c r="A1918" t="s">
        <v>6466</v>
      </c>
      <c r="C1918" t="s">
        <v>2011</v>
      </c>
      <c r="D1918" t="s">
        <v>6064</v>
      </c>
    </row>
    <row r="1919" spans="1:7">
      <c r="A1919" t="s">
        <v>6467</v>
      </c>
      <c r="C1919" t="s">
        <v>2011</v>
      </c>
      <c r="D1919" t="s">
        <v>6064</v>
      </c>
    </row>
    <row r="1920" spans="1:7">
      <c r="A1920" t="s">
        <v>6468</v>
      </c>
      <c r="C1920" t="s">
        <v>2011</v>
      </c>
      <c r="D1920" t="s">
        <v>6068</v>
      </c>
    </row>
    <row r="1921" spans="1:4">
      <c r="A1921" t="s">
        <v>6469</v>
      </c>
      <c r="C1921" t="s">
        <v>2011</v>
      </c>
      <c r="D1921" t="s">
        <v>6068</v>
      </c>
    </row>
    <row r="1922" spans="1:4">
      <c r="A1922" t="s">
        <v>6470</v>
      </c>
      <c r="C1922" t="s">
        <v>2011</v>
      </c>
      <c r="D1922" t="s">
        <v>6072</v>
      </c>
    </row>
    <row r="1923" spans="1:4">
      <c r="A1923" t="s">
        <v>6471</v>
      </c>
      <c r="C1923" t="s">
        <v>2011</v>
      </c>
      <c r="D1923" t="s">
        <v>6072</v>
      </c>
    </row>
    <row r="1924" spans="1:4">
      <c r="A1924" t="s">
        <v>6472</v>
      </c>
      <c r="C1924" t="s">
        <v>2011</v>
      </c>
      <c r="D1924" t="s">
        <v>6473</v>
      </c>
    </row>
    <row r="1925" spans="1:4">
      <c r="A1925" t="s">
        <v>6474</v>
      </c>
      <c r="C1925" t="s">
        <v>2011</v>
      </c>
      <c r="D1925" t="s">
        <v>6475</v>
      </c>
    </row>
    <row r="1926" spans="1:4">
      <c r="A1926" t="s">
        <v>6476</v>
      </c>
      <c r="C1926" t="s">
        <v>2011</v>
      </c>
      <c r="D1926" t="s">
        <v>6477</v>
      </c>
    </row>
    <row r="1927" spans="1:4">
      <c r="A1927" t="s">
        <v>6478</v>
      </c>
      <c r="C1927" t="s">
        <v>2011</v>
      </c>
      <c r="D1927" t="s">
        <v>6479</v>
      </c>
    </row>
    <row r="1928" spans="1:4">
      <c r="A1928" t="s">
        <v>6480</v>
      </c>
      <c r="C1928" t="s">
        <v>2011</v>
      </c>
      <c r="D1928" t="s">
        <v>6481</v>
      </c>
    </row>
    <row r="1929" spans="1:4">
      <c r="A1929" t="s">
        <v>6482</v>
      </c>
      <c r="C1929" t="s">
        <v>2011</v>
      </c>
      <c r="D1929" t="s">
        <v>6483</v>
      </c>
    </row>
    <row r="1930" spans="1:4">
      <c r="A1930" t="s">
        <v>6484</v>
      </c>
      <c r="C1930" t="s">
        <v>2011</v>
      </c>
      <c r="D1930" t="s">
        <v>6094</v>
      </c>
    </row>
    <row r="1931" spans="1:4">
      <c r="A1931" t="s">
        <v>6485</v>
      </c>
      <c r="C1931" t="s">
        <v>2011</v>
      </c>
      <c r="D1931" t="s">
        <v>6097</v>
      </c>
    </row>
    <row r="1932" spans="1:4">
      <c r="A1932" t="s">
        <v>6486</v>
      </c>
      <c r="C1932" t="s">
        <v>2011</v>
      </c>
      <c r="D1932" t="s">
        <v>6099</v>
      </c>
    </row>
    <row r="1933" spans="1:4">
      <c r="A1933" t="s">
        <v>6487</v>
      </c>
      <c r="C1933" t="s">
        <v>2011</v>
      </c>
      <c r="D1933" t="s">
        <v>6099</v>
      </c>
    </row>
    <row r="1934" spans="1:4">
      <c r="A1934" t="s">
        <v>6488</v>
      </c>
      <c r="C1934" t="s">
        <v>2011</v>
      </c>
      <c r="D1934" t="s">
        <v>6102</v>
      </c>
    </row>
    <row r="1935" spans="1:4">
      <c r="A1935" t="s">
        <v>6489</v>
      </c>
      <c r="C1935" t="s">
        <v>2011</v>
      </c>
      <c r="D1935" t="s">
        <v>6102</v>
      </c>
    </row>
    <row r="1936" spans="1:4">
      <c r="A1936" t="s">
        <v>6490</v>
      </c>
      <c r="C1936" t="s">
        <v>2011</v>
      </c>
      <c r="D1936" t="s">
        <v>6491</v>
      </c>
    </row>
    <row r="1937" spans="1:4">
      <c r="A1937" s="285" t="s">
        <v>437</v>
      </c>
      <c r="C1937" t="s">
        <v>2011</v>
      </c>
      <c r="D1937" t="s">
        <v>6492</v>
      </c>
    </row>
    <row r="1938" spans="1:4">
      <c r="A1938" s="285" t="s">
        <v>676</v>
      </c>
      <c r="C1938" t="s">
        <v>2011</v>
      </c>
      <c r="D1938" t="s">
        <v>6493</v>
      </c>
    </row>
    <row r="1939" spans="1:4">
      <c r="A1939" s="285" t="s">
        <v>677</v>
      </c>
      <c r="C1939" t="s">
        <v>2011</v>
      </c>
      <c r="D1939" t="s">
        <v>6494</v>
      </c>
    </row>
    <row r="1940" spans="1:4">
      <c r="A1940" s="285" t="s">
        <v>435</v>
      </c>
      <c r="B1940" t="s">
        <v>6495</v>
      </c>
      <c r="C1940" t="s">
        <v>2011</v>
      </c>
      <c r="D1940" t="s">
        <v>6496</v>
      </c>
    </row>
    <row r="1941" spans="1:4">
      <c r="A1941" s="286" t="s">
        <v>438</v>
      </c>
      <c r="B1941" t="s">
        <v>6497</v>
      </c>
      <c r="C1941" t="s">
        <v>2011</v>
      </c>
      <c r="D1941" t="s">
        <v>6498</v>
      </c>
    </row>
    <row r="1942" spans="1:4">
      <c r="A1942" s="286" t="s">
        <v>678</v>
      </c>
      <c r="B1942" t="s">
        <v>6499</v>
      </c>
      <c r="C1942" t="s">
        <v>2011</v>
      </c>
      <c r="D1942" t="s">
        <v>6500</v>
      </c>
    </row>
    <row r="1943" spans="1:4">
      <c r="A1943" s="286" t="s">
        <v>679</v>
      </c>
      <c r="B1943" t="s">
        <v>6501</v>
      </c>
      <c r="C1943" t="s">
        <v>2011</v>
      </c>
      <c r="D1943" t="s">
        <v>6502</v>
      </c>
    </row>
    <row r="1944" spans="1:4">
      <c r="A1944" s="286" t="s">
        <v>680</v>
      </c>
      <c r="B1944" t="s">
        <v>6503</v>
      </c>
      <c r="C1944" t="s">
        <v>2011</v>
      </c>
      <c r="D1944" s="286" t="s">
        <v>6504</v>
      </c>
    </row>
    <row r="1945" spans="1:4">
      <c r="A1945" s="286" t="s">
        <v>681</v>
      </c>
      <c r="B1945" s="286" t="s">
        <v>6505</v>
      </c>
      <c r="C1945" s="286" t="s">
        <v>2011</v>
      </c>
      <c r="D1945" t="s">
        <v>6506</v>
      </c>
    </row>
    <row r="1946" spans="1:4">
      <c r="A1946" t="s">
        <v>682</v>
      </c>
      <c r="C1946" t="s">
        <v>2011</v>
      </c>
      <c r="D1946" t="s">
        <v>6506</v>
      </c>
    </row>
    <row r="1947" spans="1:4">
      <c r="A1947" t="s">
        <v>683</v>
      </c>
      <c r="C1947" t="s">
        <v>2011</v>
      </c>
      <c r="D1947" t="s">
        <v>6506</v>
      </c>
    </row>
    <row r="1948" spans="1:4">
      <c r="A1948" t="s">
        <v>439</v>
      </c>
      <c r="B1948" s="280" t="s">
        <v>6507</v>
      </c>
      <c r="C1948" t="s">
        <v>2011</v>
      </c>
      <c r="D1948" s="280" t="s">
        <v>6508</v>
      </c>
    </row>
    <row r="1949" spans="1:4">
      <c r="A1949" s="280" t="s">
        <v>6509</v>
      </c>
      <c r="B1949" t="s">
        <v>6510</v>
      </c>
      <c r="C1949" s="280" t="s">
        <v>3758</v>
      </c>
      <c r="D1949" t="s">
        <v>6511</v>
      </c>
    </row>
    <row r="1950" spans="1:4">
      <c r="A1950" t="s">
        <v>6512</v>
      </c>
      <c r="B1950" t="s">
        <v>6513</v>
      </c>
      <c r="C1950" t="s">
        <v>3758</v>
      </c>
      <c r="D1950" s="286" t="s">
        <v>6514</v>
      </c>
    </row>
    <row r="1951" spans="1:4">
      <c r="A1951" s="286" t="s">
        <v>6515</v>
      </c>
      <c r="B1951" s="286" t="s">
        <v>6516</v>
      </c>
      <c r="C1951" s="286" t="s">
        <v>3758</v>
      </c>
      <c r="D1951" t="s">
        <v>6118</v>
      </c>
    </row>
    <row r="1952" spans="1:4">
      <c r="A1952" t="s">
        <v>6517</v>
      </c>
      <c r="B1952" t="s">
        <v>6518</v>
      </c>
      <c r="C1952" t="s">
        <v>3758</v>
      </c>
      <c r="D1952" t="s">
        <v>6519</v>
      </c>
    </row>
    <row r="1953" spans="1:4">
      <c r="A1953" t="s">
        <v>6520</v>
      </c>
      <c r="B1953" t="s">
        <v>6521</v>
      </c>
      <c r="C1953" t="s">
        <v>3758</v>
      </c>
      <c r="D1953" s="286" t="s">
        <v>6522</v>
      </c>
    </row>
    <row r="1954" spans="1:4">
      <c r="A1954" s="286" t="s">
        <v>6523</v>
      </c>
      <c r="B1954" s="286" t="s">
        <v>6524</v>
      </c>
      <c r="C1954" s="286" t="s">
        <v>3758</v>
      </c>
      <c r="D1954" t="s">
        <v>6118</v>
      </c>
    </row>
    <row r="1955" spans="1:4">
      <c r="A1955" t="s">
        <v>6525</v>
      </c>
      <c r="C1955" t="s">
        <v>3758</v>
      </c>
      <c r="D1955" t="s">
        <v>6118</v>
      </c>
    </row>
    <row r="1956" spans="1:4">
      <c r="A1956" t="s">
        <v>6526</v>
      </c>
      <c r="B1956" t="s">
        <v>6527</v>
      </c>
      <c r="C1956" t="s">
        <v>3758</v>
      </c>
      <c r="D1956" t="s">
        <v>6528</v>
      </c>
    </row>
    <row r="1957" spans="1:4">
      <c r="A1957" t="s">
        <v>6529</v>
      </c>
      <c r="B1957" t="s">
        <v>6530</v>
      </c>
      <c r="C1957" t="s">
        <v>3758</v>
      </c>
      <c r="D1957" t="s">
        <v>6531</v>
      </c>
    </row>
    <row r="1958" spans="1:4">
      <c r="A1958" t="s">
        <v>6532</v>
      </c>
      <c r="B1958" t="s">
        <v>6533</v>
      </c>
      <c r="C1958" t="s">
        <v>3758</v>
      </c>
      <c r="D1958" s="286" t="s">
        <v>6534</v>
      </c>
    </row>
    <row r="1959" spans="1:4">
      <c r="A1959" s="286" t="s">
        <v>6535</v>
      </c>
      <c r="B1959" s="286" t="s">
        <v>6536</v>
      </c>
      <c r="C1959" s="286" t="s">
        <v>3758</v>
      </c>
      <c r="D1959" t="s">
        <v>6118</v>
      </c>
    </row>
    <row r="1960" spans="1:4">
      <c r="A1960" t="s">
        <v>6537</v>
      </c>
      <c r="B1960" t="s">
        <v>6538</v>
      </c>
      <c r="C1960" t="s">
        <v>3758</v>
      </c>
      <c r="D1960" t="s">
        <v>6539</v>
      </c>
    </row>
    <row r="1961" spans="1:4">
      <c r="A1961" t="s">
        <v>6540</v>
      </c>
      <c r="B1961" t="s">
        <v>6541</v>
      </c>
      <c r="C1961" t="s">
        <v>3758</v>
      </c>
      <c r="D1961" t="s">
        <v>6542</v>
      </c>
    </row>
    <row r="1962" spans="1:4">
      <c r="A1962" t="s">
        <v>6543</v>
      </c>
      <c r="B1962" t="s">
        <v>6544</v>
      </c>
      <c r="C1962" t="s">
        <v>3758</v>
      </c>
      <c r="D1962" t="s">
        <v>6545</v>
      </c>
    </row>
    <row r="1963" spans="1:4">
      <c r="A1963" t="s">
        <v>6546</v>
      </c>
      <c r="B1963" t="s">
        <v>6547</v>
      </c>
      <c r="C1963" t="s">
        <v>3758</v>
      </c>
      <c r="D1963" s="286" t="s">
        <v>6548</v>
      </c>
    </row>
    <row r="1964" spans="1:4">
      <c r="A1964" s="286" t="s">
        <v>6549</v>
      </c>
      <c r="B1964" s="286" t="s">
        <v>6550</v>
      </c>
      <c r="C1964" s="286" t="s">
        <v>3758</v>
      </c>
      <c r="D1964" t="s">
        <v>6118</v>
      </c>
    </row>
    <row r="1965" spans="1:4">
      <c r="A1965" t="s">
        <v>6551</v>
      </c>
      <c r="C1965" t="s">
        <v>3758</v>
      </c>
      <c r="D1965" t="s">
        <v>6118</v>
      </c>
    </row>
    <row r="1966" spans="1:4">
      <c r="A1966" t="s">
        <v>6552</v>
      </c>
      <c r="C1966" t="s">
        <v>3758</v>
      </c>
      <c r="D1966" t="s">
        <v>6118</v>
      </c>
    </row>
    <row r="1967" spans="1:4">
      <c r="A1967" t="s">
        <v>6553</v>
      </c>
      <c r="C1967" t="s">
        <v>3758</v>
      </c>
      <c r="D1967" s="286" t="s">
        <v>6118</v>
      </c>
    </row>
    <row r="1968" spans="1:4">
      <c r="A1968" s="286" t="s">
        <v>6554</v>
      </c>
      <c r="B1968" s="286" t="s">
        <v>6555</v>
      </c>
      <c r="C1968" s="286" t="s">
        <v>3758</v>
      </c>
      <c r="D1968" t="s">
        <v>6118</v>
      </c>
    </row>
    <row r="1969" spans="1:4">
      <c r="A1969" t="s">
        <v>6556</v>
      </c>
      <c r="C1969" t="s">
        <v>3758</v>
      </c>
      <c r="D1969" t="s">
        <v>6118</v>
      </c>
    </row>
    <row r="1970" spans="1:4">
      <c r="A1970" t="s">
        <v>6557</v>
      </c>
      <c r="C1970" t="s">
        <v>3758</v>
      </c>
      <c r="D1970" t="s">
        <v>6118</v>
      </c>
    </row>
    <row r="1971" spans="1:4">
      <c r="A1971" t="s">
        <v>6558</v>
      </c>
      <c r="C1971" t="s">
        <v>3758</v>
      </c>
      <c r="D1971" t="s">
        <v>6118</v>
      </c>
    </row>
    <row r="1972" spans="1:4">
      <c r="A1972" t="s">
        <v>6559</v>
      </c>
      <c r="B1972" t="s">
        <v>6560</v>
      </c>
      <c r="C1972" t="s">
        <v>3758</v>
      </c>
      <c r="D1972" t="s">
        <v>6561</v>
      </c>
    </row>
    <row r="1973" spans="1:4">
      <c r="A1973" t="s">
        <v>6562</v>
      </c>
      <c r="B1973" t="s">
        <v>6563</v>
      </c>
      <c r="C1973" t="s">
        <v>3758</v>
      </c>
      <c r="D1973" t="s">
        <v>6564</v>
      </c>
    </row>
    <row r="1974" spans="1:4">
      <c r="A1974" t="s">
        <v>6565</v>
      </c>
      <c r="B1974" t="s">
        <v>6566</v>
      </c>
      <c r="C1974" t="s">
        <v>3758</v>
      </c>
      <c r="D1974" t="s">
        <v>6567</v>
      </c>
    </row>
    <row r="1975" spans="1:4">
      <c r="A1975" t="s">
        <v>6568</v>
      </c>
      <c r="B1975" t="s">
        <v>6569</v>
      </c>
      <c r="C1975" t="s">
        <v>3758</v>
      </c>
      <c r="D1975" t="s">
        <v>6570</v>
      </c>
    </row>
    <row r="1976" spans="1:4">
      <c r="A1976" t="s">
        <v>6571</v>
      </c>
      <c r="B1976" t="s">
        <v>6572</v>
      </c>
      <c r="C1976" t="s">
        <v>3758</v>
      </c>
      <c r="D1976" t="s">
        <v>6573</v>
      </c>
    </row>
    <row r="1977" spans="1:4">
      <c r="A1977" t="s">
        <v>6574</v>
      </c>
      <c r="B1977" t="s">
        <v>6575</v>
      </c>
      <c r="C1977" t="s">
        <v>3758</v>
      </c>
      <c r="D1977" t="s">
        <v>6576</v>
      </c>
    </row>
    <row r="1978" spans="1:4">
      <c r="A1978" t="s">
        <v>6577</v>
      </c>
      <c r="B1978" t="s">
        <v>6578</v>
      </c>
      <c r="C1978" t="s">
        <v>3758</v>
      </c>
      <c r="D1978" t="s">
        <v>6579</v>
      </c>
    </row>
    <row r="1979" spans="1:4">
      <c r="A1979" t="s">
        <v>6580</v>
      </c>
      <c r="B1979" t="s">
        <v>6581</v>
      </c>
      <c r="C1979" t="s">
        <v>3758</v>
      </c>
      <c r="D1979" t="s">
        <v>6582</v>
      </c>
    </row>
    <row r="1980" spans="1:4">
      <c r="A1980" t="s">
        <v>6583</v>
      </c>
      <c r="B1980" t="s">
        <v>6584</v>
      </c>
      <c r="C1980" t="s">
        <v>3758</v>
      </c>
      <c r="D1980" t="s">
        <v>6585</v>
      </c>
    </row>
    <row r="1981" spans="1:4">
      <c r="A1981" t="s">
        <v>6586</v>
      </c>
      <c r="B1981" t="s">
        <v>6587</v>
      </c>
      <c r="C1981" t="s">
        <v>3758</v>
      </c>
      <c r="D1981" t="s">
        <v>6588</v>
      </c>
    </row>
    <row r="1982" spans="1:4">
      <c r="A1982" t="s">
        <v>6589</v>
      </c>
      <c r="B1982" t="s">
        <v>6590</v>
      </c>
      <c r="C1982" t="s">
        <v>3758</v>
      </c>
      <c r="D1982" t="s">
        <v>6591</v>
      </c>
    </row>
    <row r="1983" spans="1:4">
      <c r="A1983" t="s">
        <v>6592</v>
      </c>
      <c r="B1983" t="s">
        <v>6593</v>
      </c>
      <c r="C1983" t="s">
        <v>3758</v>
      </c>
      <c r="D1983" t="s">
        <v>6594</v>
      </c>
    </row>
    <row r="1984" spans="1:4">
      <c r="A1984" t="s">
        <v>6595</v>
      </c>
      <c r="B1984" t="s">
        <v>6596</v>
      </c>
      <c r="C1984" t="s">
        <v>3758</v>
      </c>
      <c r="D1984" t="s">
        <v>6597</v>
      </c>
    </row>
    <row r="1985" spans="1:4">
      <c r="A1985" t="s">
        <v>6598</v>
      </c>
      <c r="B1985" t="s">
        <v>6599</v>
      </c>
      <c r="C1985" t="s">
        <v>3758</v>
      </c>
      <c r="D1985" t="s">
        <v>6600</v>
      </c>
    </row>
    <row r="1986" spans="1:4">
      <c r="A1986" t="s">
        <v>6601</v>
      </c>
      <c r="B1986" t="s">
        <v>6602</v>
      </c>
      <c r="C1986" t="s">
        <v>3758</v>
      </c>
      <c r="D1986" s="286" t="s">
        <v>6603</v>
      </c>
    </row>
    <row r="1987" spans="1:4">
      <c r="A1987" s="286" t="s">
        <v>6604</v>
      </c>
      <c r="B1987" s="286" t="s">
        <v>6605</v>
      </c>
      <c r="C1987" s="286" t="s">
        <v>3758</v>
      </c>
      <c r="D1987" t="s">
        <v>6118</v>
      </c>
    </row>
    <row r="1988" spans="1:4">
      <c r="A1988" t="s">
        <v>6606</v>
      </c>
      <c r="C1988" t="s">
        <v>3758</v>
      </c>
      <c r="D1988" t="s">
        <v>6118</v>
      </c>
    </row>
    <row r="1989" spans="1:4">
      <c r="A1989" t="s">
        <v>6607</v>
      </c>
      <c r="B1989" t="s">
        <v>6608</v>
      </c>
      <c r="C1989" t="s">
        <v>3758</v>
      </c>
      <c r="D1989" t="s">
        <v>6609</v>
      </c>
    </row>
    <row r="1990" spans="1:4">
      <c r="A1990" t="s">
        <v>6610</v>
      </c>
      <c r="B1990" t="s">
        <v>6611</v>
      </c>
      <c r="C1990" t="s">
        <v>3758</v>
      </c>
      <c r="D1990" t="s">
        <v>6612</v>
      </c>
    </row>
    <row r="1991" spans="1:4">
      <c r="A1991" t="s">
        <v>6613</v>
      </c>
      <c r="B1991" t="s">
        <v>6614</v>
      </c>
      <c r="C1991" t="s">
        <v>3758</v>
      </c>
      <c r="D1991" t="s">
        <v>6615</v>
      </c>
    </row>
    <row r="1992" spans="1:4">
      <c r="A1992" t="s">
        <v>6616</v>
      </c>
      <c r="B1992" t="s">
        <v>6617</v>
      </c>
      <c r="C1992" t="s">
        <v>3758</v>
      </c>
      <c r="D1992" t="s">
        <v>6618</v>
      </c>
    </row>
    <row r="1993" spans="1:4">
      <c r="A1993" t="s">
        <v>6619</v>
      </c>
      <c r="B1993" s="280" t="s">
        <v>6620</v>
      </c>
      <c r="C1993" t="s">
        <v>3758</v>
      </c>
      <c r="D1993" s="280" t="s">
        <v>6621</v>
      </c>
    </row>
    <row r="1994" spans="1:4">
      <c r="A1994" s="280" t="s">
        <v>6622</v>
      </c>
      <c r="B1994" t="s">
        <v>6623</v>
      </c>
      <c r="C1994" s="280" t="s">
        <v>3758</v>
      </c>
      <c r="D1994" t="s">
        <v>6624</v>
      </c>
    </row>
    <row r="1995" spans="1:4">
      <c r="A1995" t="s">
        <v>6625</v>
      </c>
      <c r="B1995" t="s">
        <v>6626</v>
      </c>
      <c r="C1995" t="s">
        <v>3758</v>
      </c>
      <c r="D1995" t="s">
        <v>6627</v>
      </c>
    </row>
    <row r="1996" spans="1:4">
      <c r="A1996" t="s">
        <v>6628</v>
      </c>
      <c r="B1996" t="s">
        <v>6629</v>
      </c>
      <c r="C1996" t="s">
        <v>3758</v>
      </c>
      <c r="D1996" t="s">
        <v>6630</v>
      </c>
    </row>
    <row r="1997" spans="1:4">
      <c r="A1997" t="s">
        <v>6631</v>
      </c>
      <c r="B1997" t="s">
        <v>6632</v>
      </c>
      <c r="C1997" t="s">
        <v>3758</v>
      </c>
      <c r="D1997" t="s">
        <v>6633</v>
      </c>
    </row>
    <row r="1998" spans="1:4">
      <c r="A1998" t="s">
        <v>6634</v>
      </c>
      <c r="B1998" t="s">
        <v>6635</v>
      </c>
      <c r="C1998" t="s">
        <v>3758</v>
      </c>
      <c r="D1998" t="s">
        <v>6636</v>
      </c>
    </row>
    <row r="1999" spans="1:4">
      <c r="A1999" t="s">
        <v>6637</v>
      </c>
      <c r="B1999" t="s">
        <v>6638</v>
      </c>
      <c r="C1999" t="s">
        <v>3758</v>
      </c>
      <c r="D1999" t="s">
        <v>6639</v>
      </c>
    </row>
    <row r="2000" spans="1:4">
      <c r="A2000" t="s">
        <v>6640</v>
      </c>
      <c r="B2000" t="s">
        <v>6641</v>
      </c>
      <c r="C2000" t="s">
        <v>3758</v>
      </c>
      <c r="D2000" t="s">
        <v>6642</v>
      </c>
    </row>
    <row r="2001" spans="1:4">
      <c r="A2001" t="s">
        <v>6643</v>
      </c>
      <c r="B2001" t="s">
        <v>6644</v>
      </c>
      <c r="C2001" t="s">
        <v>3758</v>
      </c>
      <c r="D2001" t="s">
        <v>6645</v>
      </c>
    </row>
    <row r="2002" spans="1:4">
      <c r="A2002" t="s">
        <v>6646</v>
      </c>
      <c r="B2002" t="s">
        <v>6647</v>
      </c>
      <c r="C2002" t="s">
        <v>3758</v>
      </c>
      <c r="D2002" t="s">
        <v>6648</v>
      </c>
    </row>
    <row r="2003" spans="1:4">
      <c r="A2003" t="s">
        <v>6649</v>
      </c>
      <c r="B2003" t="s">
        <v>6650</v>
      </c>
      <c r="C2003" t="s">
        <v>3758</v>
      </c>
      <c r="D2003" t="s">
        <v>6651</v>
      </c>
    </row>
    <row r="2004" spans="1:4">
      <c r="A2004" t="s">
        <v>6652</v>
      </c>
      <c r="B2004" t="s">
        <v>6653</v>
      </c>
      <c r="C2004" t="s">
        <v>3758</v>
      </c>
      <c r="D2004" t="s">
        <v>6654</v>
      </c>
    </row>
    <row r="2005" spans="1:4">
      <c r="A2005" t="s">
        <v>6655</v>
      </c>
      <c r="B2005" t="s">
        <v>6656</v>
      </c>
      <c r="C2005" t="s">
        <v>3758</v>
      </c>
      <c r="D2005" t="s">
        <v>6657</v>
      </c>
    </row>
    <row r="2006" spans="1:4">
      <c r="A2006" t="s">
        <v>6658</v>
      </c>
      <c r="B2006" t="s">
        <v>6659</v>
      </c>
      <c r="C2006" t="s">
        <v>3758</v>
      </c>
      <c r="D2006" t="s">
        <v>6660</v>
      </c>
    </row>
    <row r="2007" spans="1:4">
      <c r="A2007" t="s">
        <v>6661</v>
      </c>
      <c r="C2007" t="s">
        <v>3758</v>
      </c>
      <c r="D2007" t="s">
        <v>6118</v>
      </c>
    </row>
    <row r="2008" spans="1:4">
      <c r="A2008" t="s">
        <v>6662</v>
      </c>
      <c r="C2008" t="s">
        <v>3758</v>
      </c>
      <c r="D2008" s="286" t="s">
        <v>6118</v>
      </c>
    </row>
    <row r="2009" spans="1:4">
      <c r="A2009" s="286" t="s">
        <v>6663</v>
      </c>
      <c r="B2009" s="286" t="s">
        <v>6664</v>
      </c>
      <c r="C2009" s="286" t="s">
        <v>3758</v>
      </c>
      <c r="D2009" t="s">
        <v>6118</v>
      </c>
    </row>
    <row r="2010" spans="1:4">
      <c r="A2010" t="s">
        <v>6665</v>
      </c>
      <c r="C2010" t="s">
        <v>3758</v>
      </c>
      <c r="D2010" t="s">
        <v>6118</v>
      </c>
    </row>
    <row r="2011" spans="1:4">
      <c r="A2011" t="s">
        <v>6666</v>
      </c>
      <c r="C2011" t="s">
        <v>3758</v>
      </c>
      <c r="D2011" t="s">
        <v>6118</v>
      </c>
    </row>
    <row r="2012" spans="1:4">
      <c r="A2012" t="s">
        <v>6667</v>
      </c>
      <c r="C2012" t="s">
        <v>3758</v>
      </c>
      <c r="D2012" t="s">
        <v>6118</v>
      </c>
    </row>
    <row r="2013" spans="1:4">
      <c r="A2013" t="s">
        <v>6668</v>
      </c>
      <c r="C2013" t="s">
        <v>3758</v>
      </c>
      <c r="D2013" t="s">
        <v>6669</v>
      </c>
    </row>
    <row r="2014" spans="1:4">
      <c r="A2014" t="s">
        <v>6670</v>
      </c>
      <c r="C2014" t="s">
        <v>4414</v>
      </c>
      <c r="D2014" t="s">
        <v>6671</v>
      </c>
    </row>
    <row r="2015" spans="1:4">
      <c r="A2015" t="s">
        <v>6672</v>
      </c>
      <c r="C2015" t="s">
        <v>4414</v>
      </c>
      <c r="D2015" t="s">
        <v>6060</v>
      </c>
    </row>
    <row r="2016" spans="1:4">
      <c r="A2016" t="s">
        <v>6673</v>
      </c>
      <c r="C2016" t="s">
        <v>4414</v>
      </c>
      <c r="D2016" t="s">
        <v>6060</v>
      </c>
    </row>
    <row r="2017" spans="1:4">
      <c r="A2017" t="s">
        <v>6674</v>
      </c>
      <c r="C2017" t="s">
        <v>4414</v>
      </c>
      <c r="D2017" t="s">
        <v>6060</v>
      </c>
    </row>
    <row r="2018" spans="1:4">
      <c r="A2018" t="s">
        <v>6675</v>
      </c>
      <c r="C2018" t="s">
        <v>4414</v>
      </c>
      <c r="D2018" t="s">
        <v>6060</v>
      </c>
    </row>
    <row r="2019" spans="1:4">
      <c r="A2019" t="s">
        <v>6676</v>
      </c>
      <c r="C2019" t="s">
        <v>4414</v>
      </c>
      <c r="D2019" t="s">
        <v>6060</v>
      </c>
    </row>
    <row r="2020" spans="1:4">
      <c r="A2020" t="s">
        <v>6677</v>
      </c>
      <c r="C2020" t="s">
        <v>4414</v>
      </c>
      <c r="D2020" t="s">
        <v>6060</v>
      </c>
    </row>
    <row r="2021" spans="1:4">
      <c r="A2021" t="s">
        <v>6678</v>
      </c>
      <c r="C2021" t="s">
        <v>4414</v>
      </c>
      <c r="D2021" t="s">
        <v>6060</v>
      </c>
    </row>
    <row r="2022" spans="1:4">
      <c r="A2022" t="s">
        <v>6679</v>
      </c>
      <c r="C2022" t="s">
        <v>4414</v>
      </c>
      <c r="D2022" t="s">
        <v>6060</v>
      </c>
    </row>
    <row r="2023" spans="1:4">
      <c r="A2023" t="s">
        <v>6680</v>
      </c>
      <c r="C2023" t="s">
        <v>4414</v>
      </c>
      <c r="D2023" t="s">
        <v>6060</v>
      </c>
    </row>
    <row r="2024" spans="1:4">
      <c r="A2024" t="s">
        <v>6681</v>
      </c>
      <c r="C2024" t="s">
        <v>4414</v>
      </c>
      <c r="D2024" t="s">
        <v>6060</v>
      </c>
    </row>
    <row r="2025" spans="1:4">
      <c r="A2025" t="s">
        <v>6682</v>
      </c>
      <c r="C2025" t="s">
        <v>4414</v>
      </c>
      <c r="D2025" t="s">
        <v>6060</v>
      </c>
    </row>
    <row r="2026" spans="1:4">
      <c r="A2026" t="s">
        <v>6683</v>
      </c>
      <c r="C2026" t="s">
        <v>4414</v>
      </c>
      <c r="D2026" t="s">
        <v>6060</v>
      </c>
    </row>
    <row r="2027" spans="1:4">
      <c r="A2027" t="s">
        <v>6684</v>
      </c>
      <c r="C2027" t="s">
        <v>4414</v>
      </c>
      <c r="D2027" t="s">
        <v>6060</v>
      </c>
    </row>
    <row r="2028" spans="1:4">
      <c r="A2028" t="s">
        <v>6685</v>
      </c>
      <c r="C2028" t="s">
        <v>4414</v>
      </c>
      <c r="D2028" t="s">
        <v>6060</v>
      </c>
    </row>
    <row r="2029" spans="1:4">
      <c r="A2029" t="s">
        <v>6686</v>
      </c>
      <c r="C2029" t="s">
        <v>4414</v>
      </c>
      <c r="D2029" t="s">
        <v>6687</v>
      </c>
    </row>
    <row r="2030" spans="1:4">
      <c r="A2030" t="s">
        <v>6688</v>
      </c>
      <c r="C2030" t="s">
        <v>4414</v>
      </c>
      <c r="D2030" t="s">
        <v>6689</v>
      </c>
    </row>
    <row r="2031" spans="1:4">
      <c r="A2031" t="s">
        <v>6690</v>
      </c>
      <c r="C2031" t="s">
        <v>4414</v>
      </c>
      <c r="D2031" t="s">
        <v>6064</v>
      </c>
    </row>
    <row r="2032" spans="1:4">
      <c r="A2032" t="s">
        <v>6691</v>
      </c>
      <c r="C2032" t="s">
        <v>4414</v>
      </c>
      <c r="D2032" t="s">
        <v>6064</v>
      </c>
    </row>
    <row r="2033" spans="1:4">
      <c r="A2033" t="s">
        <v>6692</v>
      </c>
      <c r="C2033" t="s">
        <v>4414</v>
      </c>
      <c r="D2033" t="s">
        <v>6064</v>
      </c>
    </row>
    <row r="2034" spans="1:4">
      <c r="A2034" t="s">
        <v>6693</v>
      </c>
      <c r="C2034" t="s">
        <v>4414</v>
      </c>
      <c r="D2034" t="s">
        <v>6064</v>
      </c>
    </row>
    <row r="2035" spans="1:4">
      <c r="A2035" t="s">
        <v>6694</v>
      </c>
      <c r="C2035" t="s">
        <v>4414</v>
      </c>
      <c r="D2035" t="s">
        <v>6064</v>
      </c>
    </row>
    <row r="2036" spans="1:4">
      <c r="A2036" t="s">
        <v>6695</v>
      </c>
      <c r="C2036" t="s">
        <v>4414</v>
      </c>
      <c r="D2036" t="s">
        <v>6064</v>
      </c>
    </row>
    <row r="2037" spans="1:4">
      <c r="A2037" t="s">
        <v>6696</v>
      </c>
      <c r="C2037" t="s">
        <v>4414</v>
      </c>
      <c r="D2037" t="s">
        <v>6064</v>
      </c>
    </row>
    <row r="2038" spans="1:4">
      <c r="A2038" t="s">
        <v>6697</v>
      </c>
      <c r="C2038" t="s">
        <v>4414</v>
      </c>
      <c r="D2038" t="s">
        <v>6064</v>
      </c>
    </row>
    <row r="2039" spans="1:4">
      <c r="A2039" t="s">
        <v>6698</v>
      </c>
      <c r="C2039" t="s">
        <v>4414</v>
      </c>
      <c r="D2039" t="s">
        <v>6064</v>
      </c>
    </row>
    <row r="2040" spans="1:4">
      <c r="A2040" t="s">
        <v>6699</v>
      </c>
      <c r="C2040" t="s">
        <v>4414</v>
      </c>
      <c r="D2040" t="s">
        <v>6064</v>
      </c>
    </row>
    <row r="2041" spans="1:4">
      <c r="A2041" t="s">
        <v>6700</v>
      </c>
      <c r="C2041" t="s">
        <v>4414</v>
      </c>
      <c r="D2041" t="s">
        <v>6064</v>
      </c>
    </row>
    <row r="2042" spans="1:4">
      <c r="A2042" t="s">
        <v>6701</v>
      </c>
      <c r="C2042" t="s">
        <v>4414</v>
      </c>
      <c r="D2042" t="s">
        <v>6064</v>
      </c>
    </row>
    <row r="2043" spans="1:4">
      <c r="A2043" t="s">
        <v>6702</v>
      </c>
      <c r="C2043" t="s">
        <v>4414</v>
      </c>
      <c r="D2043" t="s">
        <v>6064</v>
      </c>
    </row>
    <row r="2044" spans="1:4">
      <c r="A2044" t="s">
        <v>6703</v>
      </c>
      <c r="C2044" t="s">
        <v>4414</v>
      </c>
      <c r="D2044" t="s">
        <v>6064</v>
      </c>
    </row>
    <row r="2045" spans="1:4">
      <c r="A2045" t="s">
        <v>6704</v>
      </c>
      <c r="C2045" t="s">
        <v>4414</v>
      </c>
      <c r="D2045" t="s">
        <v>6705</v>
      </c>
    </row>
    <row r="2046" spans="1:4">
      <c r="A2046" t="s">
        <v>6706</v>
      </c>
      <c r="C2046" t="s">
        <v>4414</v>
      </c>
      <c r="D2046" t="s">
        <v>6707</v>
      </c>
    </row>
    <row r="2047" spans="1:4">
      <c r="A2047" t="s">
        <v>6708</v>
      </c>
      <c r="C2047" t="s">
        <v>4414</v>
      </c>
      <c r="D2047" t="s">
        <v>6068</v>
      </c>
    </row>
    <row r="2048" spans="1:4">
      <c r="A2048" t="s">
        <v>6709</v>
      </c>
      <c r="C2048" t="s">
        <v>4414</v>
      </c>
      <c r="D2048" t="s">
        <v>6068</v>
      </c>
    </row>
    <row r="2049" spans="1:4">
      <c r="A2049" t="s">
        <v>6710</v>
      </c>
      <c r="C2049" t="s">
        <v>4414</v>
      </c>
      <c r="D2049" t="s">
        <v>6068</v>
      </c>
    </row>
    <row r="2050" spans="1:4">
      <c r="A2050" t="s">
        <v>6711</v>
      </c>
      <c r="C2050" t="s">
        <v>4414</v>
      </c>
      <c r="D2050" t="s">
        <v>6068</v>
      </c>
    </row>
    <row r="2051" spans="1:4">
      <c r="A2051" t="s">
        <v>6712</v>
      </c>
      <c r="C2051" t="s">
        <v>4414</v>
      </c>
      <c r="D2051" t="s">
        <v>6068</v>
      </c>
    </row>
    <row r="2052" spans="1:4">
      <c r="A2052" t="s">
        <v>6713</v>
      </c>
      <c r="C2052" t="s">
        <v>4414</v>
      </c>
      <c r="D2052" t="s">
        <v>6068</v>
      </c>
    </row>
    <row r="2053" spans="1:4">
      <c r="A2053" t="s">
        <v>6714</v>
      </c>
      <c r="C2053" t="s">
        <v>4414</v>
      </c>
      <c r="D2053" t="s">
        <v>6068</v>
      </c>
    </row>
    <row r="2054" spans="1:4">
      <c r="A2054" t="s">
        <v>6715</v>
      </c>
      <c r="C2054" t="s">
        <v>4414</v>
      </c>
      <c r="D2054" t="s">
        <v>6068</v>
      </c>
    </row>
    <row r="2055" spans="1:4">
      <c r="A2055" t="s">
        <v>6716</v>
      </c>
      <c r="C2055" t="s">
        <v>4414</v>
      </c>
      <c r="D2055" t="s">
        <v>6068</v>
      </c>
    </row>
    <row r="2056" spans="1:4">
      <c r="A2056" t="s">
        <v>6717</v>
      </c>
      <c r="C2056" t="s">
        <v>4414</v>
      </c>
      <c r="D2056" t="s">
        <v>6068</v>
      </c>
    </row>
    <row r="2057" spans="1:4">
      <c r="A2057" t="s">
        <v>6718</v>
      </c>
      <c r="C2057" t="s">
        <v>4414</v>
      </c>
      <c r="D2057" t="s">
        <v>6068</v>
      </c>
    </row>
    <row r="2058" spans="1:4">
      <c r="A2058" t="s">
        <v>6719</v>
      </c>
      <c r="C2058" t="s">
        <v>4414</v>
      </c>
      <c r="D2058" t="s">
        <v>6068</v>
      </c>
    </row>
    <row r="2059" spans="1:4">
      <c r="A2059" t="s">
        <v>6720</v>
      </c>
      <c r="C2059" t="s">
        <v>4414</v>
      </c>
      <c r="D2059" t="s">
        <v>6068</v>
      </c>
    </row>
    <row r="2060" spans="1:4">
      <c r="A2060" t="s">
        <v>6721</v>
      </c>
      <c r="C2060" t="s">
        <v>4414</v>
      </c>
      <c r="D2060" t="s">
        <v>6068</v>
      </c>
    </row>
    <row r="2061" spans="1:4">
      <c r="A2061" t="s">
        <v>6722</v>
      </c>
      <c r="C2061" t="s">
        <v>4414</v>
      </c>
      <c r="D2061" t="s">
        <v>6723</v>
      </c>
    </row>
    <row r="2062" spans="1:4">
      <c r="A2062" t="s">
        <v>6724</v>
      </c>
      <c r="C2062" t="s">
        <v>4414</v>
      </c>
      <c r="D2062" t="s">
        <v>6725</v>
      </c>
    </row>
    <row r="2063" spans="1:4">
      <c r="A2063" t="s">
        <v>6726</v>
      </c>
      <c r="C2063" t="s">
        <v>4414</v>
      </c>
      <c r="D2063" t="s">
        <v>6072</v>
      </c>
    </row>
    <row r="2064" spans="1:4">
      <c r="A2064" t="s">
        <v>6727</v>
      </c>
      <c r="C2064" t="s">
        <v>4414</v>
      </c>
      <c r="D2064" t="s">
        <v>6072</v>
      </c>
    </row>
    <row r="2065" spans="1:4">
      <c r="A2065" t="s">
        <v>6728</v>
      </c>
      <c r="C2065" t="s">
        <v>4414</v>
      </c>
      <c r="D2065" t="s">
        <v>6072</v>
      </c>
    </row>
    <row r="2066" spans="1:4">
      <c r="A2066" t="s">
        <v>6729</v>
      </c>
      <c r="C2066" t="s">
        <v>4414</v>
      </c>
      <c r="D2066" t="s">
        <v>6072</v>
      </c>
    </row>
    <row r="2067" spans="1:4">
      <c r="A2067" t="s">
        <v>6730</v>
      </c>
      <c r="C2067" t="s">
        <v>4414</v>
      </c>
      <c r="D2067" t="s">
        <v>6072</v>
      </c>
    </row>
    <row r="2068" spans="1:4">
      <c r="A2068" t="s">
        <v>6731</v>
      </c>
      <c r="C2068" t="s">
        <v>4414</v>
      </c>
      <c r="D2068" t="s">
        <v>6072</v>
      </c>
    </row>
    <row r="2069" spans="1:4">
      <c r="A2069" t="s">
        <v>6732</v>
      </c>
      <c r="C2069" t="s">
        <v>4414</v>
      </c>
      <c r="D2069" t="s">
        <v>6072</v>
      </c>
    </row>
    <row r="2070" spans="1:4">
      <c r="A2070" t="s">
        <v>6733</v>
      </c>
      <c r="C2070" t="s">
        <v>4414</v>
      </c>
      <c r="D2070" t="s">
        <v>6072</v>
      </c>
    </row>
    <row r="2071" spans="1:4">
      <c r="A2071" t="s">
        <v>6734</v>
      </c>
      <c r="C2071" t="s">
        <v>4414</v>
      </c>
      <c r="D2071" t="s">
        <v>6072</v>
      </c>
    </row>
    <row r="2072" spans="1:4">
      <c r="A2072" t="s">
        <v>6735</v>
      </c>
      <c r="C2072" t="s">
        <v>4414</v>
      </c>
      <c r="D2072" t="s">
        <v>6072</v>
      </c>
    </row>
    <row r="2073" spans="1:4">
      <c r="A2073" t="s">
        <v>6736</v>
      </c>
      <c r="C2073" t="s">
        <v>4414</v>
      </c>
      <c r="D2073" t="s">
        <v>6072</v>
      </c>
    </row>
    <row r="2074" spans="1:4">
      <c r="A2074" t="s">
        <v>6737</v>
      </c>
      <c r="C2074" t="s">
        <v>4414</v>
      </c>
      <c r="D2074" t="s">
        <v>6072</v>
      </c>
    </row>
    <row r="2075" spans="1:4">
      <c r="A2075" t="s">
        <v>6738</v>
      </c>
      <c r="C2075" t="s">
        <v>4414</v>
      </c>
      <c r="D2075" t="s">
        <v>6072</v>
      </c>
    </row>
    <row r="2076" spans="1:4">
      <c r="A2076" t="s">
        <v>6739</v>
      </c>
      <c r="C2076" t="s">
        <v>4414</v>
      </c>
      <c r="D2076" t="s">
        <v>6072</v>
      </c>
    </row>
    <row r="2077" spans="1:4">
      <c r="A2077" t="s">
        <v>6740</v>
      </c>
      <c r="B2077" s="108" t="s">
        <v>6741</v>
      </c>
      <c r="C2077" t="s">
        <v>4414</v>
      </c>
      <c r="D2077" s="108" t="s">
        <v>6742</v>
      </c>
    </row>
    <row r="2078" spans="1:4">
      <c r="A2078" s="108" t="s">
        <v>566</v>
      </c>
      <c r="B2078" s="108" t="s">
        <v>6743</v>
      </c>
      <c r="C2078" s="108" t="s">
        <v>4414</v>
      </c>
      <c r="D2078" s="316" t="s">
        <v>6742</v>
      </c>
    </row>
    <row r="2079" spans="1:4">
      <c r="A2079" s="286" t="s">
        <v>567</v>
      </c>
      <c r="B2079" s="286" t="s">
        <v>6744</v>
      </c>
      <c r="C2079" s="286" t="s">
        <v>4414</v>
      </c>
      <c r="D2079" s="286" t="s">
        <v>6745</v>
      </c>
    </row>
    <row r="2080" spans="1:4">
      <c r="A2080" s="315" t="s">
        <v>568</v>
      </c>
      <c r="B2080" s="285" t="s">
        <v>6746</v>
      </c>
      <c r="C2080" s="285" t="s">
        <v>4414</v>
      </c>
      <c r="D2080" s="285" t="s">
        <v>6747</v>
      </c>
    </row>
    <row r="2081" spans="1:4">
      <c r="A2081" s="285" t="s">
        <v>569</v>
      </c>
      <c r="B2081" s="285" t="s">
        <v>6748</v>
      </c>
      <c r="C2081" s="285" t="s">
        <v>4414</v>
      </c>
      <c r="D2081" s="285" t="s">
        <v>6749</v>
      </c>
    </row>
    <row r="2082" spans="1:4">
      <c r="A2082" s="286" t="s">
        <v>570</v>
      </c>
      <c r="B2082" s="286" t="s">
        <v>6750</v>
      </c>
      <c r="C2082" s="286" t="s">
        <v>4414</v>
      </c>
      <c r="D2082" s="286" t="s">
        <v>6751</v>
      </c>
    </row>
    <row r="2083" spans="1:4">
      <c r="A2083" s="286" t="s">
        <v>571</v>
      </c>
      <c r="B2083" s="286" t="s">
        <v>6752</v>
      </c>
      <c r="C2083" s="286" t="s">
        <v>4414</v>
      </c>
      <c r="D2083" s="286" t="s">
        <v>6753</v>
      </c>
    </row>
    <row r="2084" spans="1:4">
      <c r="A2084" s="286" t="s">
        <v>572</v>
      </c>
      <c r="B2084" s="286" t="s">
        <v>6754</v>
      </c>
      <c r="C2084" s="286" t="s">
        <v>4414</v>
      </c>
      <c r="D2084" s="286" t="s">
        <v>6755</v>
      </c>
    </row>
    <row r="2085" spans="1:4">
      <c r="A2085" t="s">
        <v>573</v>
      </c>
      <c r="B2085" s="108" t="s">
        <v>6756</v>
      </c>
      <c r="C2085" t="s">
        <v>4414</v>
      </c>
      <c r="D2085" s="108" t="s">
        <v>6757</v>
      </c>
    </row>
    <row r="2086" spans="1:4">
      <c r="A2086" s="108" t="s">
        <v>574</v>
      </c>
      <c r="B2086" s="108" t="s">
        <v>6758</v>
      </c>
      <c r="C2086" s="108" t="s">
        <v>4414</v>
      </c>
      <c r="D2086" s="108" t="s">
        <v>6759</v>
      </c>
    </row>
    <row r="2087" spans="1:4">
      <c r="A2087" s="108" t="s">
        <v>575</v>
      </c>
      <c r="B2087" s="108" t="s">
        <v>6760</v>
      </c>
      <c r="C2087" s="108" t="s">
        <v>4414</v>
      </c>
      <c r="D2087" s="286" t="s">
        <v>6761</v>
      </c>
    </row>
    <row r="2088" spans="1:4">
      <c r="A2088" s="286" t="s">
        <v>576</v>
      </c>
      <c r="B2088" s="286" t="s">
        <v>6762</v>
      </c>
      <c r="C2088" s="286" t="s">
        <v>4414</v>
      </c>
      <c r="D2088" s="286" t="s">
        <v>6763</v>
      </c>
    </row>
    <row r="2089" spans="1:4">
      <c r="A2089" s="286" t="s">
        <v>577</v>
      </c>
      <c r="B2089" s="286" t="s">
        <v>6764</v>
      </c>
      <c r="C2089" s="286" t="s">
        <v>4414</v>
      </c>
      <c r="D2089" s="286" t="s">
        <v>6765</v>
      </c>
    </row>
    <row r="2090" spans="1:4">
      <c r="A2090" s="286" t="s">
        <v>578</v>
      </c>
      <c r="B2090" s="286" t="s">
        <v>6766</v>
      </c>
      <c r="C2090" s="286" t="s">
        <v>4414</v>
      </c>
      <c r="D2090" s="286" t="s">
        <v>6767</v>
      </c>
    </row>
    <row r="2091" spans="1:4">
      <c r="A2091" s="286" t="s">
        <v>579</v>
      </c>
      <c r="B2091" s="286" t="s">
        <v>6768</v>
      </c>
      <c r="C2091" s="286" t="s">
        <v>4414</v>
      </c>
      <c r="D2091" s="286" t="s">
        <v>6769</v>
      </c>
    </row>
    <row r="2092" spans="1:4">
      <c r="A2092" s="286" t="s">
        <v>580</v>
      </c>
      <c r="B2092" s="286" t="s">
        <v>6770</v>
      </c>
      <c r="C2092" s="286" t="s">
        <v>4414</v>
      </c>
      <c r="D2092" s="314" t="s">
        <v>6506</v>
      </c>
    </row>
    <row r="2093" spans="1:4">
      <c r="A2093" s="314" t="s">
        <v>581</v>
      </c>
      <c r="B2093" s="314"/>
      <c r="C2093" s="314" t="s">
        <v>4414</v>
      </c>
      <c r="D2093" s="286" t="s">
        <v>6771</v>
      </c>
    </row>
    <row r="2094" spans="1:4">
      <c r="A2094" s="286" t="s">
        <v>582</v>
      </c>
      <c r="B2094" s="286" t="s">
        <v>6772</v>
      </c>
      <c r="C2094" s="286" t="s">
        <v>4414</v>
      </c>
      <c r="D2094" s="286" t="s">
        <v>6773</v>
      </c>
    </row>
    <row r="2095" spans="1:4">
      <c r="A2095" s="286" t="s">
        <v>583</v>
      </c>
      <c r="B2095" s="286" t="s">
        <v>6774</v>
      </c>
      <c r="C2095" s="286" t="s">
        <v>4414</v>
      </c>
      <c r="D2095" s="286" t="s">
        <v>6506</v>
      </c>
    </row>
    <row r="2096" spans="1:4">
      <c r="A2096" s="286" t="s">
        <v>584</v>
      </c>
      <c r="B2096" s="286" t="s">
        <v>6775</v>
      </c>
      <c r="C2096" s="286" t="s">
        <v>4414</v>
      </c>
      <c r="D2096" t="s">
        <v>6506</v>
      </c>
    </row>
    <row r="2097" spans="1:5">
      <c r="A2097" t="s">
        <v>585</v>
      </c>
      <c r="C2097" t="s">
        <v>4414</v>
      </c>
      <c r="D2097" t="s">
        <v>6506</v>
      </c>
    </row>
    <row r="2098" spans="1:5">
      <c r="A2098" t="s">
        <v>586</v>
      </c>
      <c r="C2098" t="s">
        <v>4414</v>
      </c>
      <c r="D2098" t="s">
        <v>6506</v>
      </c>
    </row>
    <row r="2099" spans="1:5">
      <c r="A2099" t="s">
        <v>587</v>
      </c>
      <c r="B2099" s="108" t="s">
        <v>6776</v>
      </c>
      <c r="C2099" t="s">
        <v>4414</v>
      </c>
      <c r="D2099" s="108" t="s">
        <v>6777</v>
      </c>
    </row>
    <row r="2100" spans="1:5">
      <c r="A2100" s="108" t="s">
        <v>588</v>
      </c>
      <c r="B2100" s="108" t="s">
        <v>6778</v>
      </c>
      <c r="C2100" s="108" t="s">
        <v>4414</v>
      </c>
      <c r="D2100" s="108" t="s">
        <v>6779</v>
      </c>
    </row>
    <row r="2101" spans="1:5">
      <c r="A2101" s="108" t="s">
        <v>589</v>
      </c>
      <c r="B2101" t="s">
        <v>6780</v>
      </c>
      <c r="C2101" s="108" t="s">
        <v>4414</v>
      </c>
      <c r="D2101" t="s">
        <v>6781</v>
      </c>
    </row>
    <row r="2102" spans="1:5">
      <c r="A2102" t="s">
        <v>590</v>
      </c>
      <c r="B2102" t="s">
        <v>6782</v>
      </c>
      <c r="C2102" t="s">
        <v>4414</v>
      </c>
      <c r="D2102" t="s">
        <v>6783</v>
      </c>
    </row>
    <row r="2103" spans="1:5">
      <c r="A2103" t="s">
        <v>591</v>
      </c>
      <c r="B2103" t="s">
        <v>6784</v>
      </c>
      <c r="C2103" t="s">
        <v>4414</v>
      </c>
      <c r="D2103" t="s">
        <v>6785</v>
      </c>
    </row>
    <row r="2104" spans="1:5">
      <c r="A2104" t="s">
        <v>592</v>
      </c>
      <c r="B2104" t="s">
        <v>6786</v>
      </c>
      <c r="C2104" t="s">
        <v>4414</v>
      </c>
      <c r="D2104" t="s">
        <v>6506</v>
      </c>
    </row>
    <row r="2105" spans="1:5">
      <c r="A2105" t="s">
        <v>594</v>
      </c>
      <c r="B2105" t="s">
        <v>6787</v>
      </c>
      <c r="C2105" t="s">
        <v>4414</v>
      </c>
      <c r="D2105" s="286" t="s">
        <v>6506</v>
      </c>
    </row>
    <row r="2106" spans="1:5">
      <c r="A2106" s="286" t="s">
        <v>595</v>
      </c>
      <c r="B2106" s="286" t="s">
        <v>6788</v>
      </c>
      <c r="C2106" s="286" t="s">
        <v>4414</v>
      </c>
    </row>
    <row r="2107" spans="1:5">
      <c r="A2107" t="s">
        <v>6789</v>
      </c>
      <c r="B2107" t="s">
        <v>6790</v>
      </c>
      <c r="C2107" t="s">
        <v>6791</v>
      </c>
      <c r="E2107" t="s">
        <v>5770</v>
      </c>
    </row>
    <row r="2108" spans="1:5">
      <c r="A2108" t="s">
        <v>6792</v>
      </c>
      <c r="B2108" t="s">
        <v>6790</v>
      </c>
      <c r="C2108" t="s">
        <v>6791</v>
      </c>
      <c r="E2108" t="s">
        <v>5770</v>
      </c>
    </row>
    <row r="2109" spans="1:5">
      <c r="A2109" t="s">
        <v>6793</v>
      </c>
      <c r="B2109" t="s">
        <v>6790</v>
      </c>
      <c r="C2109" t="s">
        <v>6791</v>
      </c>
      <c r="E2109" t="s">
        <v>5770</v>
      </c>
    </row>
    <row r="2110" spans="1:5">
      <c r="A2110" t="s">
        <v>6794</v>
      </c>
      <c r="B2110" t="s">
        <v>6790</v>
      </c>
      <c r="C2110" t="s">
        <v>6791</v>
      </c>
      <c r="E2110" t="s">
        <v>5770</v>
      </c>
    </row>
    <row r="2111" spans="1:5">
      <c r="A2111" t="s">
        <v>6795</v>
      </c>
      <c r="B2111" t="s">
        <v>6790</v>
      </c>
      <c r="C2111" t="s">
        <v>6791</v>
      </c>
      <c r="E2111" t="s">
        <v>5770</v>
      </c>
    </row>
    <row r="2112" spans="1:5">
      <c r="A2112" t="s">
        <v>6796</v>
      </c>
      <c r="B2112" t="s">
        <v>6790</v>
      </c>
      <c r="C2112" t="s">
        <v>6791</v>
      </c>
      <c r="E2112" t="s">
        <v>5770</v>
      </c>
    </row>
    <row r="2113" spans="1:5">
      <c r="A2113" t="s">
        <v>6797</v>
      </c>
      <c r="B2113" t="s">
        <v>6790</v>
      </c>
      <c r="C2113" t="s">
        <v>6791</v>
      </c>
      <c r="E2113" t="s">
        <v>5770</v>
      </c>
    </row>
    <row r="2114" spans="1:5">
      <c r="A2114" t="s">
        <v>6798</v>
      </c>
      <c r="B2114" t="s">
        <v>6790</v>
      </c>
      <c r="C2114" t="s">
        <v>6791</v>
      </c>
      <c r="E2114" t="s">
        <v>5770</v>
      </c>
    </row>
    <row r="2115" spans="1:5">
      <c r="A2115" t="s">
        <v>6799</v>
      </c>
      <c r="B2115" t="s">
        <v>6790</v>
      </c>
      <c r="C2115" t="s">
        <v>6791</v>
      </c>
      <c r="E2115" t="s">
        <v>5770</v>
      </c>
    </row>
    <row r="2116" spans="1:5">
      <c r="A2116" t="s">
        <v>6800</v>
      </c>
      <c r="B2116" t="s">
        <v>6790</v>
      </c>
      <c r="C2116" t="s">
        <v>6791</v>
      </c>
      <c r="E2116" t="s">
        <v>5770</v>
      </c>
    </row>
    <row r="2117" spans="1:5">
      <c r="A2117" t="s">
        <v>6801</v>
      </c>
      <c r="B2117" t="s">
        <v>6790</v>
      </c>
      <c r="C2117" t="s">
        <v>6791</v>
      </c>
      <c r="E2117" t="s">
        <v>5770</v>
      </c>
    </row>
    <row r="2118" spans="1:5">
      <c r="A2118" t="s">
        <v>6802</v>
      </c>
      <c r="B2118" t="s">
        <v>6790</v>
      </c>
      <c r="C2118" t="s">
        <v>6791</v>
      </c>
      <c r="E2118" t="s">
        <v>5770</v>
      </c>
    </row>
    <row r="2119" spans="1:5">
      <c r="A2119" t="s">
        <v>6803</v>
      </c>
      <c r="B2119" t="s">
        <v>6790</v>
      </c>
      <c r="C2119" t="s">
        <v>6791</v>
      </c>
      <c r="E2119" t="s">
        <v>5770</v>
      </c>
    </row>
    <row r="2120" spans="1:5">
      <c r="A2120" t="s">
        <v>6804</v>
      </c>
      <c r="B2120" t="s">
        <v>6790</v>
      </c>
      <c r="C2120" t="s">
        <v>6791</v>
      </c>
      <c r="E2120" t="s">
        <v>5770</v>
      </c>
    </row>
    <row r="2121" spans="1:5">
      <c r="A2121" t="s">
        <v>6805</v>
      </c>
      <c r="B2121" t="s">
        <v>6790</v>
      </c>
      <c r="C2121" t="s">
        <v>6791</v>
      </c>
      <c r="E2121" t="s">
        <v>5770</v>
      </c>
    </row>
    <row r="2122" spans="1:5">
      <c r="A2122" t="s">
        <v>6806</v>
      </c>
      <c r="B2122" t="s">
        <v>6790</v>
      </c>
      <c r="C2122" t="s">
        <v>6791</v>
      </c>
      <c r="E2122" t="s">
        <v>5770</v>
      </c>
    </row>
    <row r="2123" spans="1:5">
      <c r="A2123" t="s">
        <v>6807</v>
      </c>
      <c r="B2123" t="s">
        <v>6790</v>
      </c>
      <c r="C2123" t="s">
        <v>6791</v>
      </c>
      <c r="E2123" t="s">
        <v>5770</v>
      </c>
    </row>
    <row r="2124" spans="1:5">
      <c r="A2124" t="s">
        <v>6808</v>
      </c>
      <c r="B2124" t="s">
        <v>6790</v>
      </c>
      <c r="C2124" t="s">
        <v>6791</v>
      </c>
      <c r="E2124" t="s">
        <v>5770</v>
      </c>
    </row>
    <row r="2125" spans="1:5">
      <c r="A2125" t="s">
        <v>6809</v>
      </c>
      <c r="B2125" t="s">
        <v>6790</v>
      </c>
      <c r="C2125" t="s">
        <v>6791</v>
      </c>
      <c r="E2125" t="s">
        <v>5881</v>
      </c>
    </row>
    <row r="2126" spans="1:5">
      <c r="A2126" t="s">
        <v>6810</v>
      </c>
      <c r="B2126" t="s">
        <v>6790</v>
      </c>
      <c r="C2126" t="s">
        <v>6791</v>
      </c>
      <c r="E2126" t="s">
        <v>5881</v>
      </c>
    </row>
    <row r="2127" spans="1:5">
      <c r="A2127" t="s">
        <v>6811</v>
      </c>
      <c r="B2127" t="s">
        <v>6790</v>
      </c>
      <c r="C2127" t="s">
        <v>6791</v>
      </c>
      <c r="E2127" t="s">
        <v>5881</v>
      </c>
    </row>
    <row r="2128" spans="1:5">
      <c r="A2128" t="s">
        <v>6812</v>
      </c>
      <c r="B2128" t="s">
        <v>6790</v>
      </c>
      <c r="C2128" t="s">
        <v>6791</v>
      </c>
      <c r="E2128" t="s">
        <v>5881</v>
      </c>
    </row>
    <row r="2129" spans="1:5">
      <c r="A2129" t="s">
        <v>6813</v>
      </c>
      <c r="B2129" t="s">
        <v>6790</v>
      </c>
      <c r="C2129" t="s">
        <v>6791</v>
      </c>
      <c r="E2129" t="s">
        <v>5770</v>
      </c>
    </row>
    <row r="2130" spans="1:5">
      <c r="A2130" t="s">
        <v>6814</v>
      </c>
      <c r="B2130" t="s">
        <v>6790</v>
      </c>
      <c r="C2130" t="s">
        <v>6791</v>
      </c>
      <c r="E2130" t="s">
        <v>5770</v>
      </c>
    </row>
    <row r="2131" spans="1:5">
      <c r="A2131" t="s">
        <v>6815</v>
      </c>
      <c r="B2131" t="s">
        <v>6790</v>
      </c>
      <c r="C2131" t="s">
        <v>6791</v>
      </c>
      <c r="E2131" t="s">
        <v>5770</v>
      </c>
    </row>
    <row r="2132" spans="1:5">
      <c r="A2132" t="s">
        <v>6816</v>
      </c>
      <c r="B2132" t="s">
        <v>6790</v>
      </c>
      <c r="C2132" t="s">
        <v>6791</v>
      </c>
      <c r="E2132" t="s">
        <v>5770</v>
      </c>
    </row>
    <row r="2133" spans="1:5">
      <c r="A2133" t="s">
        <v>6817</v>
      </c>
      <c r="B2133" t="s">
        <v>6790</v>
      </c>
      <c r="C2133" t="s">
        <v>6791</v>
      </c>
      <c r="E2133" t="s">
        <v>5770</v>
      </c>
    </row>
    <row r="2134" spans="1:5">
      <c r="A2134" t="s">
        <v>6818</v>
      </c>
      <c r="B2134" t="s">
        <v>6790</v>
      </c>
      <c r="C2134" t="s">
        <v>6791</v>
      </c>
      <c r="E2134" t="s">
        <v>5770</v>
      </c>
    </row>
    <row r="2135" spans="1:5">
      <c r="A2135" t="s">
        <v>6819</v>
      </c>
      <c r="B2135" t="s">
        <v>6790</v>
      </c>
      <c r="C2135" t="s">
        <v>6791</v>
      </c>
      <c r="E2135" t="s">
        <v>5770</v>
      </c>
    </row>
    <row r="2136" spans="1:5">
      <c r="A2136" t="s">
        <v>6820</v>
      </c>
      <c r="B2136" t="s">
        <v>6790</v>
      </c>
      <c r="C2136" t="s">
        <v>6791</v>
      </c>
      <c r="E2136" t="s">
        <v>5770</v>
      </c>
    </row>
    <row r="2137" spans="1:5">
      <c r="A2137" t="s">
        <v>6821</v>
      </c>
      <c r="B2137" t="s">
        <v>6790</v>
      </c>
      <c r="C2137" t="s">
        <v>6791</v>
      </c>
      <c r="E2137" t="s">
        <v>5770</v>
      </c>
    </row>
    <row r="2138" spans="1:5">
      <c r="A2138" t="s">
        <v>6822</v>
      </c>
      <c r="B2138" t="s">
        <v>6790</v>
      </c>
      <c r="C2138" t="s">
        <v>6791</v>
      </c>
      <c r="E2138" t="s">
        <v>5770</v>
      </c>
    </row>
    <row r="2139" spans="1:5">
      <c r="A2139" t="s">
        <v>6823</v>
      </c>
      <c r="B2139" t="s">
        <v>6790</v>
      </c>
      <c r="C2139" t="s">
        <v>6791</v>
      </c>
      <c r="E2139" t="s">
        <v>5770</v>
      </c>
    </row>
    <row r="2140" spans="1:5">
      <c r="A2140" t="s">
        <v>6824</v>
      </c>
      <c r="B2140" t="s">
        <v>6790</v>
      </c>
      <c r="C2140" t="s">
        <v>6791</v>
      </c>
      <c r="E2140" t="s">
        <v>5770</v>
      </c>
    </row>
    <row r="2141" spans="1:5">
      <c r="A2141" t="s">
        <v>6825</v>
      </c>
      <c r="B2141" t="s">
        <v>6790</v>
      </c>
      <c r="C2141" t="s">
        <v>6791</v>
      </c>
      <c r="E2141" t="s">
        <v>5770</v>
      </c>
    </row>
    <row r="2142" spans="1:5">
      <c r="A2142" t="s">
        <v>6826</v>
      </c>
      <c r="B2142" t="s">
        <v>6790</v>
      </c>
      <c r="C2142" t="s">
        <v>6791</v>
      </c>
      <c r="E2142" t="s">
        <v>5770</v>
      </c>
    </row>
    <row r="2143" spans="1:5">
      <c r="A2143" t="s">
        <v>6827</v>
      </c>
      <c r="B2143" t="s">
        <v>6790</v>
      </c>
      <c r="C2143" t="s">
        <v>6791</v>
      </c>
      <c r="E2143" t="s">
        <v>5770</v>
      </c>
    </row>
    <row r="2144" spans="1:5">
      <c r="A2144" t="s">
        <v>6828</v>
      </c>
      <c r="B2144" t="s">
        <v>6790</v>
      </c>
      <c r="C2144" t="s">
        <v>6791</v>
      </c>
      <c r="E2144" t="s">
        <v>5770</v>
      </c>
    </row>
    <row r="2145" spans="1:5">
      <c r="A2145" t="s">
        <v>6829</v>
      </c>
      <c r="B2145" t="s">
        <v>6790</v>
      </c>
      <c r="C2145" t="s">
        <v>6791</v>
      </c>
      <c r="E2145" t="s">
        <v>5770</v>
      </c>
    </row>
    <row r="2146" spans="1:5">
      <c r="A2146" t="s">
        <v>6830</v>
      </c>
      <c r="B2146" t="s">
        <v>6790</v>
      </c>
      <c r="C2146" t="s">
        <v>6791</v>
      </c>
      <c r="E2146" t="s">
        <v>5770</v>
      </c>
    </row>
    <row r="2147" spans="1:5">
      <c r="A2147" t="s">
        <v>6831</v>
      </c>
      <c r="B2147" t="s">
        <v>6790</v>
      </c>
      <c r="C2147" t="s">
        <v>6791</v>
      </c>
      <c r="E2147" t="s">
        <v>5770</v>
      </c>
    </row>
    <row r="2148" spans="1:5">
      <c r="A2148" t="s">
        <v>6832</v>
      </c>
      <c r="B2148" t="s">
        <v>6790</v>
      </c>
      <c r="C2148" t="s">
        <v>6791</v>
      </c>
      <c r="E2148" t="s">
        <v>5770</v>
      </c>
    </row>
    <row r="2149" spans="1:5">
      <c r="A2149" t="s">
        <v>6833</v>
      </c>
      <c r="B2149" t="s">
        <v>6790</v>
      </c>
      <c r="C2149" t="s">
        <v>6791</v>
      </c>
      <c r="E2149" t="s">
        <v>5770</v>
      </c>
    </row>
    <row r="2150" spans="1:5">
      <c r="A2150" t="s">
        <v>6834</v>
      </c>
      <c r="B2150" t="s">
        <v>6790</v>
      </c>
      <c r="C2150" t="s">
        <v>6791</v>
      </c>
      <c r="E2150" t="s">
        <v>5770</v>
      </c>
    </row>
    <row r="2151" spans="1:5">
      <c r="A2151" t="s">
        <v>6835</v>
      </c>
      <c r="B2151" t="s">
        <v>6790</v>
      </c>
      <c r="C2151" t="s">
        <v>6791</v>
      </c>
      <c r="E2151" t="s">
        <v>5770</v>
      </c>
    </row>
    <row r="2152" spans="1:5">
      <c r="A2152" t="s">
        <v>6836</v>
      </c>
      <c r="B2152" t="s">
        <v>6790</v>
      </c>
      <c r="C2152" t="s">
        <v>6791</v>
      </c>
      <c r="E2152" t="s">
        <v>5770</v>
      </c>
    </row>
    <row r="2153" spans="1:5">
      <c r="A2153" t="s">
        <v>6837</v>
      </c>
      <c r="B2153" t="s">
        <v>6790</v>
      </c>
      <c r="C2153" t="s">
        <v>6791</v>
      </c>
      <c r="E2153" t="s">
        <v>5770</v>
      </c>
    </row>
    <row r="2154" spans="1:5">
      <c r="A2154" t="s">
        <v>6838</v>
      </c>
      <c r="B2154" t="s">
        <v>6790</v>
      </c>
      <c r="C2154" t="s">
        <v>6791</v>
      </c>
      <c r="E2154" t="s">
        <v>5770</v>
      </c>
    </row>
    <row r="2155" spans="1:5">
      <c r="A2155" t="s">
        <v>6839</v>
      </c>
      <c r="B2155" t="s">
        <v>6790</v>
      </c>
      <c r="C2155" t="s">
        <v>6791</v>
      </c>
      <c r="E2155" t="s">
        <v>5770</v>
      </c>
    </row>
    <row r="2156" spans="1:5">
      <c r="A2156" t="s">
        <v>6840</v>
      </c>
      <c r="B2156" t="s">
        <v>6790</v>
      </c>
      <c r="C2156" t="s">
        <v>6791</v>
      </c>
      <c r="E2156" t="s">
        <v>5770</v>
      </c>
    </row>
    <row r="2157" spans="1:5">
      <c r="A2157" t="s">
        <v>6841</v>
      </c>
      <c r="B2157" t="s">
        <v>6790</v>
      </c>
      <c r="C2157" t="s">
        <v>6791</v>
      </c>
      <c r="E2157" t="s">
        <v>5770</v>
      </c>
    </row>
    <row r="2158" spans="1:5">
      <c r="A2158" t="s">
        <v>6842</v>
      </c>
      <c r="B2158" t="s">
        <v>6790</v>
      </c>
      <c r="C2158" t="s">
        <v>6791</v>
      </c>
      <c r="E2158" t="s">
        <v>5770</v>
      </c>
    </row>
    <row r="2159" spans="1:5">
      <c r="A2159" t="s">
        <v>6843</v>
      </c>
      <c r="B2159" t="s">
        <v>6790</v>
      </c>
      <c r="C2159" t="s">
        <v>6791</v>
      </c>
      <c r="E2159" t="s">
        <v>5770</v>
      </c>
    </row>
    <row r="2160" spans="1:5">
      <c r="A2160" t="s">
        <v>6844</v>
      </c>
      <c r="B2160" t="s">
        <v>6790</v>
      </c>
      <c r="C2160" t="s">
        <v>6791</v>
      </c>
      <c r="E2160" t="s">
        <v>5770</v>
      </c>
    </row>
    <row r="2161" spans="1:5">
      <c r="A2161" t="s">
        <v>6845</v>
      </c>
      <c r="B2161" t="s">
        <v>6790</v>
      </c>
      <c r="C2161" t="s">
        <v>6791</v>
      </c>
      <c r="E2161" t="s">
        <v>5770</v>
      </c>
    </row>
    <row r="2162" spans="1:5">
      <c r="A2162" t="s">
        <v>6846</v>
      </c>
      <c r="B2162" t="s">
        <v>6790</v>
      </c>
      <c r="C2162" t="s">
        <v>6791</v>
      </c>
      <c r="E2162" t="s">
        <v>5770</v>
      </c>
    </row>
    <row r="2163" spans="1:5">
      <c r="A2163" t="s">
        <v>6847</v>
      </c>
      <c r="B2163" t="s">
        <v>6790</v>
      </c>
      <c r="C2163" t="s">
        <v>6791</v>
      </c>
      <c r="E2163" t="s">
        <v>5770</v>
      </c>
    </row>
    <row r="2164" spans="1:5">
      <c r="A2164" t="s">
        <v>6848</v>
      </c>
      <c r="B2164" t="s">
        <v>6790</v>
      </c>
      <c r="C2164" t="s">
        <v>6791</v>
      </c>
      <c r="E2164" t="s">
        <v>5770</v>
      </c>
    </row>
    <row r="2165" spans="1:5">
      <c r="A2165" t="s">
        <v>6849</v>
      </c>
      <c r="B2165" t="s">
        <v>6790</v>
      </c>
      <c r="C2165" t="s">
        <v>6791</v>
      </c>
      <c r="E2165" t="s">
        <v>5770</v>
      </c>
    </row>
    <row r="2166" spans="1:5">
      <c r="A2166" t="s">
        <v>6850</v>
      </c>
      <c r="B2166" t="s">
        <v>6790</v>
      </c>
      <c r="C2166" t="s">
        <v>6791</v>
      </c>
      <c r="E2166" t="s">
        <v>5770</v>
      </c>
    </row>
    <row r="2167" spans="1:5">
      <c r="A2167" t="s">
        <v>6851</v>
      </c>
      <c r="B2167" t="s">
        <v>6790</v>
      </c>
      <c r="C2167" t="s">
        <v>6791</v>
      </c>
      <c r="E2167" t="s">
        <v>5770</v>
      </c>
    </row>
    <row r="2168" spans="1:5">
      <c r="A2168" t="s">
        <v>6852</v>
      </c>
      <c r="B2168" t="s">
        <v>6790</v>
      </c>
      <c r="C2168" t="s">
        <v>6791</v>
      </c>
      <c r="E2168" t="s">
        <v>5770</v>
      </c>
    </row>
    <row r="2169" spans="1:5">
      <c r="A2169" t="s">
        <v>6853</v>
      </c>
      <c r="B2169" t="s">
        <v>6790</v>
      </c>
      <c r="C2169" t="s">
        <v>6791</v>
      </c>
      <c r="E2169" t="s">
        <v>5770</v>
      </c>
    </row>
    <row r="2170" spans="1:5">
      <c r="A2170" t="s">
        <v>6854</v>
      </c>
      <c r="B2170" t="s">
        <v>6790</v>
      </c>
      <c r="C2170" t="s">
        <v>6791</v>
      </c>
      <c r="E2170" t="s">
        <v>5770</v>
      </c>
    </row>
    <row r="2171" spans="1:5">
      <c r="A2171" t="s">
        <v>6855</v>
      </c>
      <c r="B2171" t="s">
        <v>6790</v>
      </c>
      <c r="C2171" t="s">
        <v>6791</v>
      </c>
      <c r="E2171" t="s">
        <v>5770</v>
      </c>
    </row>
    <row r="2172" spans="1:5">
      <c r="A2172" t="s">
        <v>6856</v>
      </c>
      <c r="B2172" t="s">
        <v>6790</v>
      </c>
      <c r="C2172" t="s">
        <v>6791</v>
      </c>
      <c r="E2172" t="s">
        <v>5770</v>
      </c>
    </row>
    <row r="2173" spans="1:5">
      <c r="A2173" t="s">
        <v>6857</v>
      </c>
      <c r="B2173" t="s">
        <v>6790</v>
      </c>
      <c r="C2173" t="s">
        <v>6791</v>
      </c>
      <c r="E2173" t="s">
        <v>5770</v>
      </c>
    </row>
    <row r="2174" spans="1:5">
      <c r="A2174" t="s">
        <v>6858</v>
      </c>
      <c r="B2174" t="s">
        <v>6790</v>
      </c>
      <c r="C2174" t="s">
        <v>6791</v>
      </c>
      <c r="E2174" t="s">
        <v>5770</v>
      </c>
    </row>
    <row r="2175" spans="1:5">
      <c r="A2175" t="s">
        <v>6859</v>
      </c>
      <c r="B2175" t="s">
        <v>6790</v>
      </c>
      <c r="C2175" t="s">
        <v>6791</v>
      </c>
      <c r="E2175" t="s">
        <v>5770</v>
      </c>
    </row>
    <row r="2176" spans="1:5">
      <c r="A2176" t="s">
        <v>6860</v>
      </c>
      <c r="B2176" t="s">
        <v>6790</v>
      </c>
      <c r="C2176" t="s">
        <v>6791</v>
      </c>
      <c r="E2176" t="s">
        <v>5770</v>
      </c>
    </row>
    <row r="2177" spans="1:5">
      <c r="A2177" t="s">
        <v>6861</v>
      </c>
      <c r="B2177" t="s">
        <v>6790</v>
      </c>
      <c r="C2177" t="s">
        <v>6791</v>
      </c>
      <c r="E2177" t="s">
        <v>5770</v>
      </c>
    </row>
    <row r="2178" spans="1:5">
      <c r="A2178" t="s">
        <v>6862</v>
      </c>
      <c r="B2178" t="s">
        <v>6790</v>
      </c>
      <c r="C2178" t="s">
        <v>6791</v>
      </c>
      <c r="E2178" t="s">
        <v>5770</v>
      </c>
    </row>
    <row r="2179" spans="1:5">
      <c r="A2179" t="s">
        <v>6863</v>
      </c>
      <c r="B2179" t="s">
        <v>6790</v>
      </c>
      <c r="C2179" t="s">
        <v>6791</v>
      </c>
      <c r="E2179" t="s">
        <v>5770</v>
      </c>
    </row>
    <row r="2180" spans="1:5">
      <c r="A2180" t="s">
        <v>6864</v>
      </c>
      <c r="B2180" t="s">
        <v>6790</v>
      </c>
      <c r="C2180" t="s">
        <v>6791</v>
      </c>
      <c r="E2180" t="s">
        <v>5770</v>
      </c>
    </row>
    <row r="2181" spans="1:5">
      <c r="A2181" t="s">
        <v>6865</v>
      </c>
      <c r="B2181" t="s">
        <v>6790</v>
      </c>
      <c r="C2181" t="s">
        <v>6866</v>
      </c>
      <c r="E2181" t="s">
        <v>6867</v>
      </c>
    </row>
    <row r="2182" spans="1:5">
      <c r="A2182" t="s">
        <v>6868</v>
      </c>
      <c r="B2182" t="s">
        <v>6790</v>
      </c>
      <c r="C2182" t="s">
        <v>6866</v>
      </c>
      <c r="E2182" t="s">
        <v>6867</v>
      </c>
    </row>
    <row r="2183" spans="1:5">
      <c r="A2183" t="s">
        <v>6869</v>
      </c>
      <c r="B2183" t="s">
        <v>6790</v>
      </c>
      <c r="C2183" t="s">
        <v>6866</v>
      </c>
      <c r="E2183" t="s">
        <v>6867</v>
      </c>
    </row>
    <row r="2184" spans="1:5">
      <c r="A2184" t="s">
        <v>6870</v>
      </c>
      <c r="B2184" t="s">
        <v>6790</v>
      </c>
      <c r="C2184" t="s">
        <v>6866</v>
      </c>
      <c r="E2184" t="s">
        <v>6867</v>
      </c>
    </row>
    <row r="2185" spans="1:5">
      <c r="A2185" t="s">
        <v>6871</v>
      </c>
      <c r="B2185" t="s">
        <v>6790</v>
      </c>
      <c r="C2185" t="s">
        <v>6866</v>
      </c>
      <c r="E2185" t="s">
        <v>6867</v>
      </c>
    </row>
    <row r="2186" spans="1:5">
      <c r="A2186" t="s">
        <v>6872</v>
      </c>
      <c r="B2186" t="s">
        <v>6790</v>
      </c>
      <c r="C2186" t="s">
        <v>6866</v>
      </c>
      <c r="E2186" t="s">
        <v>6867</v>
      </c>
    </row>
    <row r="2187" spans="1:5">
      <c r="A2187" t="s">
        <v>6873</v>
      </c>
      <c r="B2187" t="s">
        <v>6790</v>
      </c>
      <c r="C2187" t="s">
        <v>6866</v>
      </c>
      <c r="E2187" t="s">
        <v>6874</v>
      </c>
    </row>
    <row r="2188" spans="1:5">
      <c r="A2188" t="s">
        <v>6875</v>
      </c>
      <c r="B2188" t="s">
        <v>6790</v>
      </c>
      <c r="C2188" t="s">
        <v>6866</v>
      </c>
      <c r="E2188" t="s">
        <v>6876</v>
      </c>
    </row>
  </sheetData>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D1BF8-3E67-EF4D-B2E2-7E7B77E42FCD}">
  <dimension ref="A1:K77"/>
  <sheetViews>
    <sheetView workbookViewId="0"/>
  </sheetViews>
  <sheetFormatPr baseColWidth="10" defaultRowHeight="16"/>
  <cols>
    <col min="1" max="1" width="108.1640625" customWidth="1"/>
    <col min="5" max="5" width="5.33203125" customWidth="1"/>
    <col min="6" max="6" width="3.33203125" bestFit="1" customWidth="1"/>
    <col min="7" max="7" width="12" customWidth="1"/>
    <col min="8" max="8" width="4.6640625" customWidth="1"/>
    <col min="9" max="10" width="3.83203125" customWidth="1"/>
  </cols>
  <sheetData>
    <row r="1" spans="1:11">
      <c r="A1" s="107" t="s">
        <v>363</v>
      </c>
      <c r="B1" s="450" t="s">
        <v>364</v>
      </c>
      <c r="C1" s="450"/>
      <c r="D1" s="450"/>
      <c r="E1" s="109" t="s">
        <v>367</v>
      </c>
      <c r="F1" s="109" t="s">
        <v>368</v>
      </c>
      <c r="G1" s="109" t="s">
        <v>369</v>
      </c>
      <c r="H1" s="451" t="s">
        <v>373</v>
      </c>
      <c r="I1" s="451"/>
      <c r="J1" s="451"/>
      <c r="K1" s="108" t="s">
        <v>371</v>
      </c>
    </row>
    <row r="2" spans="1:11">
      <c r="A2" s="112"/>
    </row>
    <row r="3" spans="1:11" ht="17">
      <c r="A3" s="112" t="s">
        <v>0</v>
      </c>
    </row>
    <row r="4" spans="1:11" ht="17">
      <c r="A4" s="112" t="s">
        <v>1</v>
      </c>
    </row>
    <row r="5" spans="1:11" ht="17">
      <c r="A5" s="113" t="s">
        <v>10</v>
      </c>
    </row>
    <row r="6" spans="1:11" ht="17">
      <c r="A6" s="112" t="s">
        <v>11</v>
      </c>
    </row>
    <row r="7" spans="1:11" ht="17">
      <c r="A7" s="113" t="s">
        <v>2</v>
      </c>
    </row>
    <row r="8" spans="1:11" ht="17">
      <c r="A8" s="113" t="s">
        <v>3</v>
      </c>
    </row>
    <row r="9" spans="1:11" ht="34">
      <c r="A9" s="112" t="s">
        <v>4</v>
      </c>
    </row>
    <row r="10" spans="1:11" ht="17">
      <c r="A10" s="112" t="s">
        <v>5</v>
      </c>
      <c r="B10" t="s">
        <v>8</v>
      </c>
      <c r="C10" t="s">
        <v>9</v>
      </c>
    </row>
    <row r="11" spans="1:11" ht="17">
      <c r="A11" s="112" t="s">
        <v>6</v>
      </c>
      <c r="B11" s="116" t="s">
        <v>376</v>
      </c>
      <c r="C11" s="116"/>
      <c r="D11" s="2" t="s">
        <v>26</v>
      </c>
    </row>
    <row r="12" spans="1:11" ht="17">
      <c r="A12" s="113" t="s">
        <v>7</v>
      </c>
      <c r="B12" t="s">
        <v>8</v>
      </c>
      <c r="C12">
        <f>RIGHT(B12,1)+D12</f>
        <v>30001</v>
      </c>
      <c r="D12">
        <v>30001</v>
      </c>
    </row>
    <row r="13" spans="1:11">
      <c r="A13" s="112"/>
      <c r="B13" t="s">
        <v>375</v>
      </c>
      <c r="C13">
        <f t="shared" ref="C13:C15" si="0">RIGHT(B13,1)+D13</f>
        <v>30003</v>
      </c>
      <c r="D13">
        <v>30002</v>
      </c>
    </row>
    <row r="14" spans="1:11" ht="17">
      <c r="A14" s="112" t="s">
        <v>12</v>
      </c>
      <c r="B14" t="s">
        <v>377</v>
      </c>
      <c r="C14">
        <f t="shared" si="0"/>
        <v>30005</v>
      </c>
      <c r="D14">
        <v>30003</v>
      </c>
    </row>
    <row r="15" spans="1:11" ht="17">
      <c r="A15" s="112" t="s">
        <v>27</v>
      </c>
      <c r="B15" t="s">
        <v>378</v>
      </c>
      <c r="C15">
        <f t="shared" si="0"/>
        <v>30007</v>
      </c>
      <c r="D15">
        <v>30004</v>
      </c>
    </row>
    <row r="16" spans="1:11" ht="17">
      <c r="A16" s="112" t="s">
        <v>13</v>
      </c>
      <c r="B16" t="s">
        <v>379</v>
      </c>
      <c r="C16">
        <f>RIGHT(B16,1)+D16</f>
        <v>30009</v>
      </c>
      <c r="D16">
        <v>30005</v>
      </c>
    </row>
    <row r="17" spans="1:4" ht="17">
      <c r="A17" s="112" t="s">
        <v>14</v>
      </c>
    </row>
    <row r="18" spans="1:4" ht="17">
      <c r="A18" s="112" t="s">
        <v>15</v>
      </c>
    </row>
    <row r="19" spans="1:4" ht="17">
      <c r="A19" s="112" t="s">
        <v>16</v>
      </c>
    </row>
    <row r="20" spans="1:4" ht="17">
      <c r="A20" s="112" t="s">
        <v>17</v>
      </c>
      <c r="B20" t="s">
        <v>19</v>
      </c>
      <c r="C20">
        <v>40001</v>
      </c>
    </row>
    <row r="21" spans="1:4" ht="17">
      <c r="A21" s="112" t="s">
        <v>18</v>
      </c>
      <c r="B21" t="s">
        <v>20</v>
      </c>
      <c r="C21">
        <v>30001</v>
      </c>
    </row>
    <row r="22" spans="1:4">
      <c r="A22" s="112"/>
    </row>
    <row r="23" spans="1:4" ht="17">
      <c r="A23" s="112" t="s">
        <v>21</v>
      </c>
      <c r="D23" s="2" t="s">
        <v>26</v>
      </c>
    </row>
    <row r="24" spans="1:4" ht="17">
      <c r="A24" s="112" t="s">
        <v>22</v>
      </c>
      <c r="B24" t="s">
        <v>24</v>
      </c>
      <c r="C24">
        <f>RIGHT(B24,4)+D24</f>
        <v>42013</v>
      </c>
      <c r="D24">
        <v>40001</v>
      </c>
    </row>
    <row r="25" spans="1:4" ht="17">
      <c r="A25" s="112" t="s">
        <v>23</v>
      </c>
      <c r="B25" t="s">
        <v>25</v>
      </c>
      <c r="C25">
        <f>RIGHT(B25,4)+D25</f>
        <v>42014</v>
      </c>
      <c r="D25">
        <v>40001</v>
      </c>
    </row>
    <row r="26" spans="1:4">
      <c r="A26" s="112"/>
    </row>
    <row r="27" spans="1:4" ht="17">
      <c r="A27" s="112" t="s">
        <v>28</v>
      </c>
    </row>
    <row r="28" spans="1:4" ht="17">
      <c r="A28" s="112" t="s">
        <v>29</v>
      </c>
    </row>
    <row r="29" spans="1:4" ht="17">
      <c r="A29" s="114" t="s">
        <v>30</v>
      </c>
    </row>
    <row r="30" spans="1:4" ht="17">
      <c r="A30" s="114" t="s">
        <v>31</v>
      </c>
    </row>
    <row r="31" spans="1:4" ht="17">
      <c r="A31" s="114" t="s">
        <v>32</v>
      </c>
    </row>
    <row r="32" spans="1:4" ht="17">
      <c r="A32" s="114" t="s">
        <v>33</v>
      </c>
    </row>
    <row r="33" spans="1:1" ht="17">
      <c r="A33" s="112" t="s">
        <v>34</v>
      </c>
    </row>
    <row r="34" spans="1:1" ht="34">
      <c r="A34" s="112" t="s">
        <v>35</v>
      </c>
    </row>
    <row r="35" spans="1:1" ht="17">
      <c r="A35" s="112" t="s">
        <v>36</v>
      </c>
    </row>
    <row r="36" spans="1:1" ht="34">
      <c r="A36" s="112" t="s">
        <v>37</v>
      </c>
    </row>
    <row r="37" spans="1:1" ht="17">
      <c r="A37" s="112" t="s">
        <v>38</v>
      </c>
    </row>
    <row r="38" spans="1:1" ht="34">
      <c r="A38" s="112" t="s">
        <v>39</v>
      </c>
    </row>
    <row r="39" spans="1:1" ht="34">
      <c r="A39" s="112" t="s">
        <v>40</v>
      </c>
    </row>
    <row r="40" spans="1:1">
      <c r="A40" s="112"/>
    </row>
    <row r="41" spans="1:1">
      <c r="A41" s="112"/>
    </row>
    <row r="42" spans="1:1">
      <c r="A42" s="112"/>
    </row>
    <row r="43" spans="1:1">
      <c r="A43" s="112"/>
    </row>
    <row r="44" spans="1:1">
      <c r="A44" s="112"/>
    </row>
    <row r="45" spans="1:1">
      <c r="A45" s="112"/>
    </row>
    <row r="46" spans="1:1">
      <c r="A46" s="112"/>
    </row>
    <row r="47" spans="1:1">
      <c r="A47" s="112"/>
    </row>
    <row r="48" spans="1:1">
      <c r="A48" s="112"/>
    </row>
    <row r="49" spans="1:11">
      <c r="A49" s="112"/>
    </row>
    <row r="50" spans="1:11">
      <c r="A50" s="112"/>
    </row>
    <row r="51" spans="1:11">
      <c r="A51" s="112"/>
    </row>
    <row r="52" spans="1:11">
      <c r="A52" s="112"/>
    </row>
    <row r="53" spans="1:11">
      <c r="A53" s="112"/>
    </row>
    <row r="54" spans="1:11" ht="17">
      <c r="A54" s="115" t="s">
        <v>366</v>
      </c>
      <c r="E54" s="116" t="s">
        <v>374</v>
      </c>
      <c r="F54" s="116"/>
      <c r="G54" s="116"/>
      <c r="H54" s="116"/>
      <c r="I54" s="116"/>
      <c r="J54" s="116"/>
    </row>
    <row r="55" spans="1:11" ht="17">
      <c r="A55" s="112" t="s">
        <v>365</v>
      </c>
      <c r="I55" s="111"/>
      <c r="J55" s="111"/>
    </row>
    <row r="56" spans="1:11" ht="17">
      <c r="A56" s="112" t="s">
        <v>359</v>
      </c>
      <c r="E56">
        <v>123</v>
      </c>
      <c r="F56" s="110" t="s">
        <v>370</v>
      </c>
      <c r="G56" t="str">
        <f>CONCATENATE("4x_Bit-",E56,F56)</f>
        <v>4x_Bit-12300</v>
      </c>
      <c r="H56" s="1">
        <f>IF(I56&gt;7,E56*2+1,E56*2)</f>
        <v>246</v>
      </c>
      <c r="I56" s="111">
        <f>ROUND(F56,0)</f>
        <v>0</v>
      </c>
      <c r="J56" s="111">
        <f>IF(I56&gt;7,I56-8,I56)</f>
        <v>0</v>
      </c>
      <c r="K56" t="str">
        <f>CONCATENATE("%MX",H56,".",J56)</f>
        <v>%MX246.0</v>
      </c>
    </row>
    <row r="57" spans="1:11" ht="17">
      <c r="A57" s="112" t="s">
        <v>360</v>
      </c>
      <c r="E57">
        <v>0</v>
      </c>
      <c r="F57" s="110" t="s">
        <v>370</v>
      </c>
      <c r="G57" t="str">
        <f>CONCATENATE("4x_Bit-",E57,F57)</f>
        <v>4x_Bit-000</v>
      </c>
      <c r="H57" s="1">
        <f>IF(I57&gt;7,E57*2+1,E57*2)</f>
        <v>0</v>
      </c>
      <c r="I57" s="111">
        <f>ROUND(F57,0)</f>
        <v>0</v>
      </c>
      <c r="J57" s="111">
        <f>IF(I57&gt;7,I57-8,I57)</f>
        <v>0</v>
      </c>
      <c r="K57" t="str">
        <f>CONCATENATE("%MX",H57,".",J57)</f>
        <v>%MX0.0</v>
      </c>
    </row>
    <row r="58" spans="1:11" ht="17">
      <c r="A58" s="112" t="s">
        <v>361</v>
      </c>
      <c r="E58">
        <v>10</v>
      </c>
      <c r="F58" s="110" t="s">
        <v>370</v>
      </c>
      <c r="G58" t="str">
        <f>CONCATENATE("4x_Bit-",E58,F58)</f>
        <v>4x_Bit-1000</v>
      </c>
      <c r="H58" s="1">
        <f>IF(I58&gt;7,E58*2+1,E58*2)</f>
        <v>20</v>
      </c>
      <c r="I58" s="111">
        <f>ROUND(F58,0)</f>
        <v>0</v>
      </c>
      <c r="J58" s="111">
        <f>IF(I58&gt;7,I58-8,I58)</f>
        <v>0</v>
      </c>
      <c r="K58" t="str">
        <f>CONCATENATE("%MX",H58,".",J58)</f>
        <v>%MX20.0</v>
      </c>
    </row>
    <row r="59" spans="1:11" ht="17">
      <c r="A59" s="112" t="s">
        <v>362</v>
      </c>
      <c r="E59">
        <v>11</v>
      </c>
      <c r="F59" s="110" t="s">
        <v>372</v>
      </c>
      <c r="G59" t="str">
        <f>CONCATENATE("4x_Bit-",E59,F59)</f>
        <v>4x_Bit-1113</v>
      </c>
      <c r="H59" s="1">
        <f>IF(I59&gt;7,E59*2+1,E59*2)</f>
        <v>23</v>
      </c>
      <c r="I59" s="111">
        <f>ROUND(F59,0)</f>
        <v>13</v>
      </c>
      <c r="J59" s="111">
        <f>IF(I59&gt;7,I59-8,I59)</f>
        <v>5</v>
      </c>
      <c r="K59" t="str">
        <f>CONCATENATE("%MX",H59,".",J59)</f>
        <v>%MX23.5</v>
      </c>
    </row>
    <row r="60" spans="1:11">
      <c r="F60" s="110"/>
      <c r="I60" s="111"/>
      <c r="J60" s="111"/>
    </row>
    <row r="61" spans="1:11">
      <c r="F61" s="110"/>
      <c r="I61" s="111"/>
      <c r="J61" s="111"/>
    </row>
    <row r="62" spans="1:11">
      <c r="F62" s="110"/>
      <c r="I62" s="111"/>
      <c r="J62" s="111"/>
    </row>
    <row r="63" spans="1:11">
      <c r="F63" s="110"/>
      <c r="I63" s="111"/>
      <c r="J63" s="111"/>
    </row>
    <row r="64" spans="1:11">
      <c r="F64" s="110"/>
      <c r="I64" s="111"/>
      <c r="J64" s="111"/>
    </row>
    <row r="65" spans="9:10">
      <c r="I65" s="111"/>
      <c r="J65" s="111"/>
    </row>
    <row r="66" spans="9:10">
      <c r="I66" s="111"/>
      <c r="J66" s="111"/>
    </row>
    <row r="67" spans="9:10">
      <c r="I67" s="111"/>
      <c r="J67" s="111"/>
    </row>
    <row r="68" spans="9:10">
      <c r="I68" s="111"/>
      <c r="J68" s="111"/>
    </row>
    <row r="69" spans="9:10">
      <c r="I69" s="111"/>
      <c r="J69" s="111"/>
    </row>
    <row r="70" spans="9:10">
      <c r="I70" s="111"/>
      <c r="J70" s="111"/>
    </row>
    <row r="71" spans="9:10">
      <c r="I71" s="111"/>
      <c r="J71" s="111"/>
    </row>
    <row r="72" spans="9:10">
      <c r="I72" s="111"/>
      <c r="J72" s="111"/>
    </row>
    <row r="73" spans="9:10">
      <c r="I73" s="111"/>
      <c r="J73" s="111"/>
    </row>
    <row r="74" spans="9:10">
      <c r="I74" s="111"/>
      <c r="J74" s="111"/>
    </row>
    <row r="75" spans="9:10">
      <c r="I75" s="111"/>
      <c r="J75" s="111"/>
    </row>
    <row r="76" spans="9:10">
      <c r="I76" s="111"/>
      <c r="J76" s="111"/>
    </row>
    <row r="77" spans="9:10">
      <c r="I77" s="111"/>
      <c r="J77" s="111"/>
    </row>
  </sheetData>
  <mergeCells count="2">
    <mergeCell ref="B1:D1"/>
    <mergeCell ref="H1:J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F2BA-C733-7748-AF63-2D7A0231B564}">
  <dimension ref="A1:H133"/>
  <sheetViews>
    <sheetView workbookViewId="0">
      <selection activeCell="E1" sqref="E1"/>
    </sheetView>
  </sheetViews>
  <sheetFormatPr baseColWidth="10" defaultColWidth="11.5" defaultRowHeight="15"/>
  <cols>
    <col min="1" max="1" width="11.1640625" style="9" customWidth="1"/>
    <col min="2" max="2" width="8" style="9" bestFit="1" customWidth="1"/>
    <col min="3" max="3" width="6.6640625" style="9" bestFit="1" customWidth="1"/>
    <col min="4" max="4" width="17.5" style="103" customWidth="1"/>
    <col min="5" max="5" width="13.1640625" style="104" customWidth="1"/>
    <col min="6" max="6" width="8.6640625" style="104" bestFit="1" customWidth="1"/>
    <col min="7" max="7" width="32.6640625" style="105" bestFit="1" customWidth="1"/>
    <col min="8" max="8" width="255.83203125" style="106" bestFit="1" customWidth="1"/>
    <col min="9" max="16384" width="11.5" style="9"/>
  </cols>
  <sheetData>
    <row r="1" spans="1:8" s="8" customFormat="1" ht="33" thickBot="1">
      <c r="A1" s="3" t="s">
        <v>41</v>
      </c>
      <c r="B1" s="452" t="s">
        <v>42</v>
      </c>
      <c r="C1" s="453"/>
      <c r="D1" s="454"/>
      <c r="E1" s="4" t="s">
        <v>43</v>
      </c>
      <c r="F1" s="5" t="s">
        <v>44</v>
      </c>
      <c r="G1" s="6" t="s">
        <v>45</v>
      </c>
      <c r="H1" s="7" t="s">
        <v>46</v>
      </c>
    </row>
    <row r="2" spans="1:8" ht="17" thickBot="1">
      <c r="A2" s="9">
        <v>2</v>
      </c>
      <c r="B2" s="10" t="s">
        <v>47</v>
      </c>
      <c r="C2" s="11" t="s">
        <v>48</v>
      </c>
      <c r="D2" s="12" t="s">
        <v>49</v>
      </c>
      <c r="E2" s="13">
        <v>273</v>
      </c>
      <c r="F2" s="13">
        <v>0</v>
      </c>
      <c r="G2" s="14" t="s">
        <v>50</v>
      </c>
      <c r="H2" s="15" t="s">
        <v>51</v>
      </c>
    </row>
    <row r="3" spans="1:8" ht="21" thickBot="1">
      <c r="A3" s="9">
        <v>3</v>
      </c>
      <c r="B3" s="16" t="s">
        <v>47</v>
      </c>
      <c r="C3" s="17" t="s">
        <v>48</v>
      </c>
      <c r="D3" s="18" t="s">
        <v>52</v>
      </c>
      <c r="E3" s="19">
        <v>1</v>
      </c>
      <c r="F3" s="20" t="s">
        <v>53</v>
      </c>
      <c r="G3" s="21" t="s">
        <v>54</v>
      </c>
      <c r="H3" s="22" t="s">
        <v>55</v>
      </c>
    </row>
    <row r="4" spans="1:8" ht="17" thickBot="1">
      <c r="A4" s="9">
        <v>4</v>
      </c>
      <c r="B4" s="16" t="s">
        <v>47</v>
      </c>
      <c r="C4" s="17" t="s">
        <v>48</v>
      </c>
      <c r="D4" s="23" t="s">
        <v>56</v>
      </c>
      <c r="E4" s="24">
        <v>268</v>
      </c>
      <c r="F4" s="24">
        <v>0</v>
      </c>
      <c r="G4" s="25" t="s">
        <v>57</v>
      </c>
      <c r="H4" s="22" t="s">
        <v>58</v>
      </c>
    </row>
    <row r="5" spans="1:8" ht="21" thickBot="1">
      <c r="A5" s="9">
        <v>5</v>
      </c>
      <c r="B5" s="16" t="s">
        <v>59</v>
      </c>
      <c r="C5" s="17" t="s">
        <v>48</v>
      </c>
      <c r="D5" s="26" t="s">
        <v>60</v>
      </c>
      <c r="E5" s="27">
        <v>2</v>
      </c>
      <c r="F5" s="28" t="s">
        <v>53</v>
      </c>
      <c r="G5" s="29" t="s">
        <v>61</v>
      </c>
      <c r="H5" s="22" t="s">
        <v>62</v>
      </c>
    </row>
    <row r="6" spans="1:8" ht="16">
      <c r="A6" s="9">
        <v>6</v>
      </c>
      <c r="B6" s="16" t="s">
        <v>47</v>
      </c>
      <c r="C6" s="17" t="s">
        <v>48</v>
      </c>
      <c r="D6" s="30" t="s">
        <v>63</v>
      </c>
      <c r="E6" s="31">
        <v>5</v>
      </c>
      <c r="F6" s="32" t="s">
        <v>53</v>
      </c>
      <c r="G6" s="33" t="s">
        <v>64</v>
      </c>
      <c r="H6" s="22" t="s">
        <v>65</v>
      </c>
    </row>
    <row r="7" spans="1:8" ht="20">
      <c r="A7" s="9">
        <v>7</v>
      </c>
      <c r="B7" s="16" t="s">
        <v>47</v>
      </c>
      <c r="C7" s="17" t="s">
        <v>48</v>
      </c>
      <c r="D7" s="34" t="s">
        <v>66</v>
      </c>
      <c r="E7" s="35">
        <v>4</v>
      </c>
      <c r="F7" s="36" t="s">
        <v>67</v>
      </c>
      <c r="G7" s="37" t="s">
        <v>68</v>
      </c>
      <c r="H7" s="22" t="s">
        <v>69</v>
      </c>
    </row>
    <row r="8" spans="1:8" ht="17" thickBot="1">
      <c r="A8" s="9">
        <v>8</v>
      </c>
      <c r="B8" s="38" t="s">
        <v>47</v>
      </c>
      <c r="C8" s="39" t="s">
        <v>48</v>
      </c>
      <c r="D8" s="40" t="s">
        <v>70</v>
      </c>
      <c r="E8" s="41"/>
      <c r="F8" s="41">
        <v>0</v>
      </c>
      <c r="G8" s="42" t="s">
        <v>71</v>
      </c>
      <c r="H8" s="43" t="s">
        <v>72</v>
      </c>
    </row>
    <row r="9" spans="1:8" ht="16">
      <c r="A9" s="9">
        <v>9</v>
      </c>
      <c r="B9" s="10" t="s">
        <v>47</v>
      </c>
      <c r="C9" s="44" t="s">
        <v>73</v>
      </c>
      <c r="D9" s="45" t="s">
        <v>74</v>
      </c>
      <c r="E9" s="46">
        <v>512</v>
      </c>
      <c r="F9" s="46">
        <v>2</v>
      </c>
      <c r="G9" s="47" t="s">
        <v>75</v>
      </c>
      <c r="H9" s="15" t="s">
        <v>76</v>
      </c>
    </row>
    <row r="10" spans="1:8" ht="16">
      <c r="A10" s="9">
        <v>10</v>
      </c>
      <c r="B10" s="16" t="s">
        <v>47</v>
      </c>
      <c r="C10" s="48" t="s">
        <v>73</v>
      </c>
      <c r="D10" s="23" t="s">
        <v>77</v>
      </c>
      <c r="E10" s="24">
        <v>513</v>
      </c>
      <c r="F10" s="24">
        <v>0</v>
      </c>
      <c r="G10" s="25" t="s">
        <v>78</v>
      </c>
      <c r="H10" s="22" t="s">
        <v>79</v>
      </c>
    </row>
    <row r="11" spans="1:8" ht="16">
      <c r="A11" s="9">
        <v>11</v>
      </c>
      <c r="B11" s="16" t="s">
        <v>47</v>
      </c>
      <c r="C11" s="48" t="s">
        <v>73</v>
      </c>
      <c r="D11" s="23" t="s">
        <v>80</v>
      </c>
      <c r="E11" s="24">
        <v>7</v>
      </c>
      <c r="F11" s="24">
        <v>0</v>
      </c>
      <c r="G11" s="25" t="s">
        <v>81</v>
      </c>
      <c r="H11" s="22" t="s">
        <v>82</v>
      </c>
    </row>
    <row r="12" spans="1:8" ht="16">
      <c r="A12" s="9">
        <v>12</v>
      </c>
      <c r="B12" s="16" t="s">
        <v>47</v>
      </c>
      <c r="C12" s="48" t="s">
        <v>73</v>
      </c>
      <c r="D12" s="23" t="s">
        <v>83</v>
      </c>
      <c r="E12" s="24"/>
      <c r="F12" s="24">
        <v>0</v>
      </c>
      <c r="G12" s="25" t="s">
        <v>84</v>
      </c>
      <c r="H12" s="22" t="s">
        <v>85</v>
      </c>
    </row>
    <row r="13" spans="1:8" ht="16">
      <c r="A13" s="9">
        <v>13</v>
      </c>
      <c r="B13" s="16" t="s">
        <v>47</v>
      </c>
      <c r="C13" s="48" t="s">
        <v>73</v>
      </c>
      <c r="D13" s="23" t="s">
        <v>86</v>
      </c>
      <c r="E13" s="24">
        <v>550</v>
      </c>
      <c r="F13" s="24">
        <v>0</v>
      </c>
      <c r="G13" s="25" t="s">
        <v>87</v>
      </c>
      <c r="H13" s="22" t="s">
        <v>88</v>
      </c>
    </row>
    <row r="14" spans="1:8" ht="17" thickBot="1">
      <c r="A14" s="9">
        <v>14</v>
      </c>
      <c r="B14" s="38" t="s">
        <v>47</v>
      </c>
      <c r="C14" s="49" t="s">
        <v>73</v>
      </c>
      <c r="D14" s="40" t="s">
        <v>89</v>
      </c>
      <c r="E14" s="41"/>
      <c r="F14" s="41"/>
      <c r="G14" s="42" t="s">
        <v>90</v>
      </c>
      <c r="H14" s="43" t="s">
        <v>91</v>
      </c>
    </row>
    <row r="15" spans="1:8">
      <c r="A15" s="9">
        <v>15</v>
      </c>
      <c r="B15" s="10" t="s">
        <v>47</v>
      </c>
      <c r="C15" s="50" t="s">
        <v>92</v>
      </c>
      <c r="D15" s="45" t="s">
        <v>93</v>
      </c>
      <c r="E15" s="46">
        <v>270</v>
      </c>
      <c r="F15" s="51">
        <v>0</v>
      </c>
      <c r="G15" s="52" t="s">
        <v>94</v>
      </c>
      <c r="H15" s="15" t="s">
        <v>95</v>
      </c>
    </row>
    <row r="16" spans="1:8">
      <c r="A16" s="9">
        <v>16</v>
      </c>
      <c r="B16" s="16" t="s">
        <v>47</v>
      </c>
      <c r="C16" s="53" t="s">
        <v>92</v>
      </c>
      <c r="D16" s="23" t="s">
        <v>96</v>
      </c>
      <c r="E16" s="24"/>
      <c r="F16" s="54">
        <v>1</v>
      </c>
      <c r="G16" s="55" t="s">
        <v>97</v>
      </c>
      <c r="H16" s="22" t="s">
        <v>98</v>
      </c>
    </row>
    <row r="17" spans="1:8">
      <c r="A17" s="9">
        <v>17</v>
      </c>
      <c r="B17" s="16" t="s">
        <v>47</v>
      </c>
      <c r="C17" s="53" t="s">
        <v>92</v>
      </c>
      <c r="D17" s="23" t="s">
        <v>99</v>
      </c>
      <c r="E17" s="24"/>
      <c r="F17" s="54">
        <v>0</v>
      </c>
      <c r="G17" s="55" t="s">
        <v>100</v>
      </c>
      <c r="H17" s="22" t="s">
        <v>101</v>
      </c>
    </row>
    <row r="18" spans="1:8" ht="16">
      <c r="A18" s="9">
        <v>18</v>
      </c>
      <c r="B18" s="16" t="s">
        <v>47</v>
      </c>
      <c r="C18" s="53" t="s">
        <v>92</v>
      </c>
      <c r="D18" s="30" t="s">
        <v>102</v>
      </c>
      <c r="E18" s="32"/>
      <c r="F18" s="32"/>
      <c r="G18" s="56" t="s">
        <v>103</v>
      </c>
      <c r="H18" s="22"/>
    </row>
    <row r="19" spans="1:8" ht="17" thickBot="1">
      <c r="A19" s="9">
        <v>19</v>
      </c>
      <c r="B19" s="38" t="s">
        <v>47</v>
      </c>
      <c r="C19" s="57" t="s">
        <v>92</v>
      </c>
      <c r="D19" s="58" t="s">
        <v>104</v>
      </c>
      <c r="E19" s="59"/>
      <c r="F19" s="59"/>
      <c r="G19" s="60" t="s">
        <v>105</v>
      </c>
      <c r="H19" s="43"/>
    </row>
    <row r="20" spans="1:8" ht="16">
      <c r="A20" s="9">
        <v>20</v>
      </c>
      <c r="B20" s="10" t="s">
        <v>47</v>
      </c>
      <c r="C20" s="61" t="s">
        <v>106</v>
      </c>
      <c r="D20" s="45" t="s">
        <v>107</v>
      </c>
      <c r="E20" s="46" t="s">
        <v>108</v>
      </c>
      <c r="F20" s="46">
        <v>2</v>
      </c>
      <c r="G20" s="47" t="s">
        <v>109</v>
      </c>
      <c r="H20" s="15" t="s">
        <v>110</v>
      </c>
    </row>
    <row r="21" spans="1:8" ht="16">
      <c r="A21" s="9">
        <v>21</v>
      </c>
      <c r="B21" s="16" t="s">
        <v>47</v>
      </c>
      <c r="C21" s="62" t="s">
        <v>106</v>
      </c>
      <c r="D21" s="23" t="s">
        <v>111</v>
      </c>
      <c r="E21" s="24" t="s">
        <v>108</v>
      </c>
      <c r="F21" s="63">
        <v>3</v>
      </c>
      <c r="G21" s="25" t="s">
        <v>112</v>
      </c>
      <c r="H21" s="22" t="s">
        <v>113</v>
      </c>
    </row>
    <row r="22" spans="1:8" ht="16">
      <c r="A22" s="9">
        <v>22</v>
      </c>
      <c r="B22" s="16" t="s">
        <v>47</v>
      </c>
      <c r="C22" s="62" t="s">
        <v>106</v>
      </c>
      <c r="D22" s="64" t="s">
        <v>114</v>
      </c>
      <c r="E22" s="32">
        <v>72</v>
      </c>
      <c r="F22" s="32" t="s">
        <v>115</v>
      </c>
      <c r="G22" s="56" t="s">
        <v>116</v>
      </c>
      <c r="H22" s="22" t="s">
        <v>117</v>
      </c>
    </row>
    <row r="23" spans="1:8" ht="16">
      <c r="A23" s="9">
        <v>23</v>
      </c>
      <c r="B23" s="16" t="s">
        <v>47</v>
      </c>
      <c r="C23" s="62" t="s">
        <v>106</v>
      </c>
      <c r="D23" s="65" t="s">
        <v>118</v>
      </c>
      <c r="E23" s="66">
        <v>153</v>
      </c>
      <c r="F23" s="66" t="s">
        <v>119</v>
      </c>
      <c r="G23" s="67" t="s">
        <v>120</v>
      </c>
      <c r="H23" s="22" t="s">
        <v>121</v>
      </c>
    </row>
    <row r="24" spans="1:8" ht="16">
      <c r="A24" s="9">
        <v>24</v>
      </c>
      <c r="B24" s="16" t="s">
        <v>47</v>
      </c>
      <c r="C24" s="62" t="s">
        <v>106</v>
      </c>
      <c r="D24" s="68" t="s">
        <v>122</v>
      </c>
      <c r="E24" s="69">
        <v>152</v>
      </c>
      <c r="F24" s="69" t="s">
        <v>123</v>
      </c>
      <c r="G24" s="70" t="s">
        <v>124</v>
      </c>
      <c r="H24" s="22" t="s">
        <v>125</v>
      </c>
    </row>
    <row r="25" spans="1:8" ht="16">
      <c r="A25" s="9">
        <v>25</v>
      </c>
      <c r="B25" s="16" t="s">
        <v>47</v>
      </c>
      <c r="C25" s="62" t="s">
        <v>106</v>
      </c>
      <c r="D25" s="71" t="s">
        <v>126</v>
      </c>
      <c r="E25" s="72">
        <v>6</v>
      </c>
      <c r="F25" s="72" t="s">
        <v>127</v>
      </c>
      <c r="G25" s="73" t="s">
        <v>128</v>
      </c>
      <c r="H25" s="22" t="s">
        <v>129</v>
      </c>
    </row>
    <row r="26" spans="1:8" ht="16">
      <c r="A26" s="9">
        <v>26</v>
      </c>
      <c r="B26" s="16" t="s">
        <v>47</v>
      </c>
      <c r="C26" s="62" t="s">
        <v>106</v>
      </c>
      <c r="D26" s="71" t="s">
        <v>130</v>
      </c>
      <c r="E26" s="72">
        <v>8</v>
      </c>
      <c r="F26" s="72" t="s">
        <v>131</v>
      </c>
      <c r="G26" s="73" t="s">
        <v>132</v>
      </c>
      <c r="H26" s="22" t="s">
        <v>133</v>
      </c>
    </row>
    <row r="27" spans="1:8" ht="16">
      <c r="A27" s="9">
        <v>27</v>
      </c>
      <c r="B27" s="16" t="s">
        <v>47</v>
      </c>
      <c r="C27" s="62" t="s">
        <v>106</v>
      </c>
      <c r="D27" s="71" t="s">
        <v>134</v>
      </c>
      <c r="E27" s="72">
        <v>9</v>
      </c>
      <c r="F27" s="72" t="s">
        <v>135</v>
      </c>
      <c r="G27" s="73" t="s">
        <v>136</v>
      </c>
      <c r="H27" s="22" t="s">
        <v>137</v>
      </c>
    </row>
    <row r="28" spans="1:8" ht="16">
      <c r="A28" s="9">
        <v>28</v>
      </c>
      <c r="B28" s="16" t="s">
        <v>47</v>
      </c>
      <c r="C28" s="62" t="s">
        <v>106</v>
      </c>
      <c r="D28" s="71" t="s">
        <v>138</v>
      </c>
      <c r="E28" s="72">
        <v>18</v>
      </c>
      <c r="F28" s="72">
        <v>0</v>
      </c>
      <c r="G28" s="73" t="s">
        <v>139</v>
      </c>
      <c r="H28" s="22" t="s">
        <v>140</v>
      </c>
    </row>
    <row r="29" spans="1:8" ht="16">
      <c r="A29" s="9">
        <v>29</v>
      </c>
      <c r="B29" s="16" t="s">
        <v>47</v>
      </c>
      <c r="C29" s="62" t="s">
        <v>106</v>
      </c>
      <c r="D29" s="71" t="s">
        <v>141</v>
      </c>
      <c r="E29" s="72">
        <v>17</v>
      </c>
      <c r="F29" s="72">
        <v>0</v>
      </c>
      <c r="G29" s="73" t="s">
        <v>142</v>
      </c>
      <c r="H29" s="22" t="s">
        <v>143</v>
      </c>
    </row>
    <row r="30" spans="1:8" ht="16">
      <c r="A30" s="9">
        <v>30</v>
      </c>
      <c r="B30" s="16" t="s">
        <v>47</v>
      </c>
      <c r="C30" s="62" t="s">
        <v>106</v>
      </c>
      <c r="D30" s="71" t="s">
        <v>144</v>
      </c>
      <c r="E30" s="72">
        <v>28</v>
      </c>
      <c r="F30" s="72" t="s">
        <v>145</v>
      </c>
      <c r="G30" s="73" t="s">
        <v>146</v>
      </c>
      <c r="H30" s="22" t="s">
        <v>147</v>
      </c>
    </row>
    <row r="31" spans="1:8" ht="16">
      <c r="A31" s="9">
        <v>31</v>
      </c>
      <c r="B31" s="16" t="s">
        <v>47</v>
      </c>
      <c r="C31" s="62" t="s">
        <v>106</v>
      </c>
      <c r="D31" s="71" t="s">
        <v>148</v>
      </c>
      <c r="E31" s="72">
        <v>83</v>
      </c>
      <c r="F31" s="72" t="s">
        <v>149</v>
      </c>
      <c r="G31" s="73" t="s">
        <v>150</v>
      </c>
      <c r="H31" s="22" t="s">
        <v>151</v>
      </c>
    </row>
    <row r="32" spans="1:8" ht="16">
      <c r="A32" s="9">
        <v>32</v>
      </c>
      <c r="B32" s="16" t="s">
        <v>47</v>
      </c>
      <c r="C32" s="62" t="s">
        <v>106</v>
      </c>
      <c r="D32" s="71" t="s">
        <v>152</v>
      </c>
      <c r="E32" s="72" t="s">
        <v>108</v>
      </c>
      <c r="F32" s="74">
        <v>1</v>
      </c>
      <c r="G32" s="73" t="s">
        <v>153</v>
      </c>
      <c r="H32" s="22" t="s">
        <v>154</v>
      </c>
    </row>
    <row r="33" spans="1:8" ht="16">
      <c r="A33" s="9">
        <v>33</v>
      </c>
      <c r="B33" s="16" t="s">
        <v>47</v>
      </c>
      <c r="C33" s="62" t="s">
        <v>106</v>
      </c>
      <c r="D33" s="71" t="s">
        <v>155</v>
      </c>
      <c r="E33" s="72" t="s">
        <v>108</v>
      </c>
      <c r="F33" s="74">
        <v>0</v>
      </c>
      <c r="G33" s="73" t="s">
        <v>156</v>
      </c>
      <c r="H33" s="22" t="s">
        <v>157</v>
      </c>
    </row>
    <row r="34" spans="1:8" ht="16">
      <c r="A34" s="9">
        <v>34</v>
      </c>
      <c r="B34" s="16" t="s">
        <v>47</v>
      </c>
      <c r="C34" s="62" t="s">
        <v>106</v>
      </c>
      <c r="D34" s="65" t="s">
        <v>158</v>
      </c>
      <c r="E34" s="66">
        <v>48</v>
      </c>
      <c r="F34" s="66" t="s">
        <v>127</v>
      </c>
      <c r="G34" s="67" t="s">
        <v>159</v>
      </c>
      <c r="H34" s="22" t="s">
        <v>129</v>
      </c>
    </row>
    <row r="35" spans="1:8" ht="16">
      <c r="A35" s="9">
        <v>35</v>
      </c>
      <c r="B35" s="16" t="s">
        <v>47</v>
      </c>
      <c r="C35" s="62" t="s">
        <v>106</v>
      </c>
      <c r="D35" s="65" t="s">
        <v>160</v>
      </c>
      <c r="E35" s="66">
        <v>49</v>
      </c>
      <c r="F35" s="66" t="s">
        <v>131</v>
      </c>
      <c r="G35" s="67" t="s">
        <v>161</v>
      </c>
      <c r="H35" s="22" t="s">
        <v>133</v>
      </c>
    </row>
    <row r="36" spans="1:8" ht="16">
      <c r="A36" s="9">
        <v>36</v>
      </c>
      <c r="B36" s="16" t="s">
        <v>47</v>
      </c>
      <c r="C36" s="62" t="s">
        <v>106</v>
      </c>
      <c r="D36" s="65" t="s">
        <v>162</v>
      </c>
      <c r="E36" s="66">
        <v>51</v>
      </c>
      <c r="F36" s="66" t="s">
        <v>135</v>
      </c>
      <c r="G36" s="67" t="s">
        <v>163</v>
      </c>
      <c r="H36" s="22" t="s">
        <v>137</v>
      </c>
    </row>
    <row r="37" spans="1:8" ht="16">
      <c r="A37" s="9">
        <v>37</v>
      </c>
      <c r="B37" s="16" t="s">
        <v>47</v>
      </c>
      <c r="C37" s="62" t="s">
        <v>106</v>
      </c>
      <c r="D37" s="65" t="s">
        <v>164</v>
      </c>
      <c r="E37" s="66">
        <v>118</v>
      </c>
      <c r="F37" s="66">
        <v>0</v>
      </c>
      <c r="G37" s="67" t="s">
        <v>165</v>
      </c>
      <c r="H37" s="22" t="s">
        <v>140</v>
      </c>
    </row>
    <row r="38" spans="1:8" ht="16">
      <c r="A38" s="9">
        <v>38</v>
      </c>
      <c r="B38" s="16" t="s">
        <v>47</v>
      </c>
      <c r="C38" s="62" t="s">
        <v>106</v>
      </c>
      <c r="D38" s="65" t="s">
        <v>166</v>
      </c>
      <c r="E38" s="66">
        <v>117</v>
      </c>
      <c r="F38" s="66">
        <v>0</v>
      </c>
      <c r="G38" s="67" t="s">
        <v>167</v>
      </c>
      <c r="H38" s="22" t="s">
        <v>143</v>
      </c>
    </row>
    <row r="39" spans="1:8" ht="16">
      <c r="A39" s="9">
        <v>39</v>
      </c>
      <c r="B39" s="16" t="s">
        <v>47</v>
      </c>
      <c r="C39" s="62" t="s">
        <v>106</v>
      </c>
      <c r="D39" s="65" t="s">
        <v>168</v>
      </c>
      <c r="E39" s="66">
        <v>50</v>
      </c>
      <c r="F39" s="66" t="s">
        <v>145</v>
      </c>
      <c r="G39" s="67" t="s">
        <v>169</v>
      </c>
      <c r="H39" s="22" t="s">
        <v>147</v>
      </c>
    </row>
    <row r="40" spans="1:8" ht="16">
      <c r="A40" s="9">
        <v>40</v>
      </c>
      <c r="B40" s="16" t="s">
        <v>47</v>
      </c>
      <c r="C40" s="62" t="s">
        <v>106</v>
      </c>
      <c r="D40" s="65" t="s">
        <v>170</v>
      </c>
      <c r="E40" s="66" t="s">
        <v>108</v>
      </c>
      <c r="F40" s="66" t="s">
        <v>149</v>
      </c>
      <c r="G40" s="67" t="s">
        <v>171</v>
      </c>
      <c r="H40" s="22" t="s">
        <v>151</v>
      </c>
    </row>
    <row r="41" spans="1:8" ht="16">
      <c r="A41" s="9">
        <v>41</v>
      </c>
      <c r="B41" s="16" t="s">
        <v>47</v>
      </c>
      <c r="C41" s="62" t="s">
        <v>106</v>
      </c>
      <c r="D41" s="65" t="s">
        <v>172</v>
      </c>
      <c r="E41" s="66" t="s">
        <v>108</v>
      </c>
      <c r="F41" s="75">
        <v>1</v>
      </c>
      <c r="G41" s="67" t="s">
        <v>173</v>
      </c>
      <c r="H41" s="22" t="s">
        <v>174</v>
      </c>
    </row>
    <row r="42" spans="1:8" ht="16">
      <c r="A42" s="9">
        <v>42</v>
      </c>
      <c r="B42" s="16" t="s">
        <v>47</v>
      </c>
      <c r="C42" s="62" t="s">
        <v>106</v>
      </c>
      <c r="D42" s="65" t="s">
        <v>175</v>
      </c>
      <c r="E42" s="66" t="s">
        <v>108</v>
      </c>
      <c r="F42" s="75">
        <v>0</v>
      </c>
      <c r="G42" s="67" t="s">
        <v>176</v>
      </c>
      <c r="H42" s="22" t="s">
        <v>177</v>
      </c>
    </row>
    <row r="43" spans="1:8" ht="16">
      <c r="A43" s="9">
        <v>43</v>
      </c>
      <c r="B43" s="16" t="s">
        <v>47</v>
      </c>
      <c r="C43" s="62" t="s">
        <v>106</v>
      </c>
      <c r="D43" s="68" t="s">
        <v>178</v>
      </c>
      <c r="E43" s="69">
        <v>180</v>
      </c>
      <c r="F43" s="69" t="s">
        <v>179</v>
      </c>
      <c r="G43" s="70" t="s">
        <v>180</v>
      </c>
      <c r="H43" s="22" t="s">
        <v>129</v>
      </c>
    </row>
    <row r="44" spans="1:8" ht="16">
      <c r="A44" s="9">
        <v>44</v>
      </c>
      <c r="B44" s="16" t="s">
        <v>47</v>
      </c>
      <c r="C44" s="62" t="s">
        <v>106</v>
      </c>
      <c r="D44" s="68" t="s">
        <v>181</v>
      </c>
      <c r="E44" s="69">
        <v>181</v>
      </c>
      <c r="F44" s="69" t="s">
        <v>131</v>
      </c>
      <c r="G44" s="70" t="s">
        <v>182</v>
      </c>
      <c r="H44" s="22" t="s">
        <v>133</v>
      </c>
    </row>
    <row r="45" spans="1:8" ht="16">
      <c r="A45" s="9">
        <v>45</v>
      </c>
      <c r="B45" s="16" t="s">
        <v>47</v>
      </c>
      <c r="C45" s="62" t="s">
        <v>106</v>
      </c>
      <c r="D45" s="68" t="s">
        <v>183</v>
      </c>
      <c r="E45" s="69">
        <v>183</v>
      </c>
      <c r="F45" s="69" t="s">
        <v>135</v>
      </c>
      <c r="G45" s="70" t="s">
        <v>184</v>
      </c>
      <c r="H45" s="22" t="s">
        <v>137</v>
      </c>
    </row>
    <row r="46" spans="1:8" ht="16">
      <c r="A46" s="9">
        <v>46</v>
      </c>
      <c r="B46" s="16" t="s">
        <v>47</v>
      </c>
      <c r="C46" s="62" t="s">
        <v>106</v>
      </c>
      <c r="D46" s="68" t="s">
        <v>185</v>
      </c>
      <c r="E46" s="69" t="s">
        <v>108</v>
      </c>
      <c r="F46" s="69">
        <v>0</v>
      </c>
      <c r="G46" s="70" t="s">
        <v>186</v>
      </c>
      <c r="H46" s="22" t="s">
        <v>140</v>
      </c>
    </row>
    <row r="47" spans="1:8" ht="16">
      <c r="A47" s="9">
        <v>47</v>
      </c>
      <c r="B47" s="16" t="s">
        <v>47</v>
      </c>
      <c r="C47" s="62" t="s">
        <v>106</v>
      </c>
      <c r="D47" s="68" t="s">
        <v>187</v>
      </c>
      <c r="E47" s="69" t="s">
        <v>108</v>
      </c>
      <c r="F47" s="69">
        <v>0</v>
      </c>
      <c r="G47" s="70" t="s">
        <v>188</v>
      </c>
      <c r="H47" s="22" t="s">
        <v>143</v>
      </c>
    </row>
    <row r="48" spans="1:8" ht="16">
      <c r="A48" s="9">
        <v>48</v>
      </c>
      <c r="B48" s="16" t="s">
        <v>47</v>
      </c>
      <c r="C48" s="62" t="s">
        <v>106</v>
      </c>
      <c r="D48" s="68" t="s">
        <v>189</v>
      </c>
      <c r="E48" s="69">
        <v>182</v>
      </c>
      <c r="F48" s="69" t="s">
        <v>145</v>
      </c>
      <c r="G48" s="70" t="s">
        <v>190</v>
      </c>
      <c r="H48" s="22" t="s">
        <v>147</v>
      </c>
    </row>
    <row r="49" spans="1:8" ht="16">
      <c r="A49" s="9">
        <v>49</v>
      </c>
      <c r="B49" s="16" t="s">
        <v>47</v>
      </c>
      <c r="C49" s="62" t="s">
        <v>106</v>
      </c>
      <c r="D49" s="68" t="s">
        <v>191</v>
      </c>
      <c r="E49" s="69" t="s">
        <v>108</v>
      </c>
      <c r="F49" s="69" t="s">
        <v>149</v>
      </c>
      <c r="G49" s="70" t="s">
        <v>192</v>
      </c>
      <c r="H49" s="22" t="s">
        <v>151</v>
      </c>
    </row>
    <row r="50" spans="1:8" ht="16">
      <c r="A50" s="9">
        <v>50</v>
      </c>
      <c r="B50" s="16" t="s">
        <v>47</v>
      </c>
      <c r="C50" s="62" t="s">
        <v>106</v>
      </c>
      <c r="D50" s="68" t="s">
        <v>193</v>
      </c>
      <c r="E50" s="69" t="s">
        <v>108</v>
      </c>
      <c r="F50" s="76">
        <v>1</v>
      </c>
      <c r="G50" s="70" t="s">
        <v>194</v>
      </c>
      <c r="H50" s="22" t="s">
        <v>174</v>
      </c>
    </row>
    <row r="51" spans="1:8" ht="17" thickBot="1">
      <c r="A51" s="9">
        <v>51</v>
      </c>
      <c r="B51" s="38" t="s">
        <v>47</v>
      </c>
      <c r="C51" s="77" t="s">
        <v>106</v>
      </c>
      <c r="D51" s="78" t="s">
        <v>195</v>
      </c>
      <c r="E51" s="79" t="s">
        <v>108</v>
      </c>
      <c r="F51" s="80">
        <v>0</v>
      </c>
      <c r="G51" s="81" t="s">
        <v>196</v>
      </c>
      <c r="H51" s="43" t="s">
        <v>177</v>
      </c>
    </row>
    <row r="52" spans="1:8">
      <c r="A52" s="9">
        <v>52</v>
      </c>
      <c r="B52" s="10" t="s">
        <v>47</v>
      </c>
      <c r="C52" s="82" t="s">
        <v>197</v>
      </c>
      <c r="D52" s="45" t="s">
        <v>198</v>
      </c>
      <c r="E52" s="46">
        <v>12</v>
      </c>
      <c r="F52" s="46" t="s">
        <v>199</v>
      </c>
      <c r="G52" s="52" t="s">
        <v>200</v>
      </c>
      <c r="H52" s="15" t="s">
        <v>201</v>
      </c>
    </row>
    <row r="53" spans="1:8">
      <c r="A53" s="9">
        <v>53</v>
      </c>
      <c r="B53" s="16" t="s">
        <v>47</v>
      </c>
      <c r="C53" s="83" t="s">
        <v>197</v>
      </c>
      <c r="D53" s="23" t="s">
        <v>202</v>
      </c>
      <c r="E53" s="24">
        <v>11</v>
      </c>
      <c r="F53" s="24" t="s">
        <v>203</v>
      </c>
      <c r="G53" s="55" t="s">
        <v>204</v>
      </c>
      <c r="H53" s="22" t="s">
        <v>201</v>
      </c>
    </row>
    <row r="54" spans="1:8">
      <c r="A54" s="9">
        <v>54</v>
      </c>
      <c r="B54" s="16" t="s">
        <v>47</v>
      </c>
      <c r="C54" s="83" t="s">
        <v>197</v>
      </c>
      <c r="D54" s="23" t="s">
        <v>205</v>
      </c>
      <c r="E54" s="24">
        <v>15</v>
      </c>
      <c r="F54" s="24">
        <v>0</v>
      </c>
      <c r="G54" s="55" t="s">
        <v>206</v>
      </c>
      <c r="H54" s="22" t="s">
        <v>207</v>
      </c>
    </row>
    <row r="55" spans="1:8">
      <c r="A55" s="9">
        <v>55</v>
      </c>
      <c r="B55" s="16" t="s">
        <v>47</v>
      </c>
      <c r="C55" s="83" t="s">
        <v>197</v>
      </c>
      <c r="D55" s="23" t="s">
        <v>208</v>
      </c>
      <c r="E55" s="24">
        <v>24</v>
      </c>
      <c r="F55" s="24" t="s">
        <v>53</v>
      </c>
      <c r="G55" s="55" t="s">
        <v>209</v>
      </c>
      <c r="H55" s="22" t="s">
        <v>210</v>
      </c>
    </row>
    <row r="56" spans="1:8">
      <c r="A56" s="9">
        <v>56</v>
      </c>
      <c r="B56" s="16" t="s">
        <v>47</v>
      </c>
      <c r="C56" s="83" t="s">
        <v>197</v>
      </c>
      <c r="D56" s="23" t="s">
        <v>211</v>
      </c>
      <c r="E56" s="24">
        <v>25</v>
      </c>
      <c r="F56" s="24" t="s">
        <v>203</v>
      </c>
      <c r="G56" s="55" t="s">
        <v>212</v>
      </c>
      <c r="H56" s="22" t="s">
        <v>213</v>
      </c>
    </row>
    <row r="57" spans="1:8" ht="16">
      <c r="A57" s="9">
        <v>57</v>
      </c>
      <c r="B57" s="16" t="s">
        <v>47</v>
      </c>
      <c r="C57" s="83" t="s">
        <v>197</v>
      </c>
      <c r="D57" s="23" t="s">
        <v>214</v>
      </c>
      <c r="E57" s="24">
        <v>111</v>
      </c>
      <c r="F57" s="24" t="s">
        <v>215</v>
      </c>
      <c r="G57" s="25" t="s">
        <v>216</v>
      </c>
      <c r="H57" s="22" t="s">
        <v>217</v>
      </c>
    </row>
    <row r="58" spans="1:8">
      <c r="A58" s="9">
        <v>58</v>
      </c>
      <c r="B58" s="16" t="s">
        <v>47</v>
      </c>
      <c r="C58" s="83" t="s">
        <v>197</v>
      </c>
      <c r="D58" s="23" t="s">
        <v>218</v>
      </c>
      <c r="E58" s="24">
        <v>112</v>
      </c>
      <c r="F58" s="24" t="s">
        <v>219</v>
      </c>
      <c r="G58" s="55" t="s">
        <v>220</v>
      </c>
      <c r="H58" s="22" t="s">
        <v>221</v>
      </c>
    </row>
    <row r="59" spans="1:8">
      <c r="A59" s="9">
        <v>59</v>
      </c>
      <c r="B59" s="16" t="s">
        <v>47</v>
      </c>
      <c r="C59" s="83" t="s">
        <v>197</v>
      </c>
      <c r="D59" s="23" t="s">
        <v>222</v>
      </c>
      <c r="E59" s="24">
        <v>276</v>
      </c>
      <c r="F59" s="24">
        <v>0</v>
      </c>
      <c r="G59" s="55" t="s">
        <v>223</v>
      </c>
      <c r="H59" s="22" t="s">
        <v>224</v>
      </c>
    </row>
    <row r="60" spans="1:8">
      <c r="A60" s="9">
        <v>60</v>
      </c>
      <c r="B60" s="16" t="s">
        <v>47</v>
      </c>
      <c r="C60" s="83" t="s">
        <v>197</v>
      </c>
      <c r="D60" s="23" t="s">
        <v>225</v>
      </c>
      <c r="E60" s="24">
        <v>485</v>
      </c>
      <c r="F60" s="24" t="s">
        <v>226</v>
      </c>
      <c r="G60" s="55" t="s">
        <v>227</v>
      </c>
      <c r="H60" s="22" t="s">
        <v>228</v>
      </c>
    </row>
    <row r="61" spans="1:8">
      <c r="A61" s="9">
        <v>61</v>
      </c>
      <c r="B61" s="16" t="s">
        <v>47</v>
      </c>
      <c r="C61" s="83" t="s">
        <v>197</v>
      </c>
      <c r="D61" s="23" t="s">
        <v>229</v>
      </c>
      <c r="E61" s="24">
        <v>35</v>
      </c>
      <c r="F61" s="24" t="s">
        <v>230</v>
      </c>
      <c r="G61" s="55" t="s">
        <v>231</v>
      </c>
      <c r="H61" s="22" t="s">
        <v>232</v>
      </c>
    </row>
    <row r="62" spans="1:8">
      <c r="A62" s="9">
        <v>62</v>
      </c>
      <c r="B62" s="16" t="s">
        <v>47</v>
      </c>
      <c r="C62" s="83" t="s">
        <v>197</v>
      </c>
      <c r="D62" s="30" t="s">
        <v>233</v>
      </c>
      <c r="E62" s="32">
        <v>277</v>
      </c>
      <c r="F62" s="32">
        <v>1</v>
      </c>
      <c r="G62" s="84" t="s">
        <v>234</v>
      </c>
      <c r="H62" s="22" t="s">
        <v>235</v>
      </c>
    </row>
    <row r="63" spans="1:8">
      <c r="A63" s="9">
        <v>63</v>
      </c>
      <c r="B63" s="16" t="s">
        <v>47</v>
      </c>
      <c r="C63" s="83" t="s">
        <v>197</v>
      </c>
      <c r="D63" s="23" t="s">
        <v>236</v>
      </c>
      <c r="E63" s="24">
        <v>27</v>
      </c>
      <c r="F63" s="24" t="s">
        <v>237</v>
      </c>
      <c r="G63" s="55" t="s">
        <v>238</v>
      </c>
      <c r="H63" s="22" t="s">
        <v>239</v>
      </c>
    </row>
    <row r="64" spans="1:8">
      <c r="A64" s="9">
        <v>64</v>
      </c>
      <c r="B64" s="16" t="s">
        <v>47</v>
      </c>
      <c r="C64" s="83" t="s">
        <v>197</v>
      </c>
      <c r="D64" s="23" t="s">
        <v>240</v>
      </c>
      <c r="E64" s="24">
        <v>66</v>
      </c>
      <c r="F64" s="24" t="s">
        <v>237</v>
      </c>
      <c r="G64" s="55" t="s">
        <v>241</v>
      </c>
      <c r="H64" s="22" t="s">
        <v>242</v>
      </c>
    </row>
    <row r="65" spans="1:8">
      <c r="A65" s="9">
        <v>65</v>
      </c>
      <c r="B65" s="16" t="s">
        <v>47</v>
      </c>
      <c r="C65" s="83" t="s">
        <v>197</v>
      </c>
      <c r="D65" s="23" t="s">
        <v>243</v>
      </c>
      <c r="E65" s="24">
        <v>67</v>
      </c>
      <c r="F65" s="24" t="s">
        <v>237</v>
      </c>
      <c r="G65" s="55" t="s">
        <v>244</v>
      </c>
      <c r="H65" s="22" t="s">
        <v>245</v>
      </c>
    </row>
    <row r="66" spans="1:8">
      <c r="A66" s="9">
        <v>66</v>
      </c>
      <c r="B66" s="16" t="s">
        <v>47</v>
      </c>
      <c r="C66" s="83" t="s">
        <v>197</v>
      </c>
      <c r="D66" s="23" t="s">
        <v>246</v>
      </c>
      <c r="E66" s="24">
        <v>527</v>
      </c>
      <c r="F66" s="24">
        <v>0</v>
      </c>
      <c r="G66" s="55" t="s">
        <v>247</v>
      </c>
      <c r="H66" s="22" t="s">
        <v>248</v>
      </c>
    </row>
    <row r="67" spans="1:8">
      <c r="A67" s="9">
        <v>67</v>
      </c>
      <c r="B67" s="16" t="s">
        <v>47</v>
      </c>
      <c r="C67" s="83" t="s">
        <v>197</v>
      </c>
      <c r="D67" s="23" t="s">
        <v>249</v>
      </c>
      <c r="E67" s="24">
        <v>526</v>
      </c>
      <c r="F67" s="24">
        <v>0</v>
      </c>
      <c r="G67" s="55" t="s">
        <v>250</v>
      </c>
      <c r="H67" s="22" t="s">
        <v>251</v>
      </c>
    </row>
    <row r="68" spans="1:8" ht="16">
      <c r="A68" s="9">
        <v>68</v>
      </c>
      <c r="B68" s="16" t="s">
        <v>47</v>
      </c>
      <c r="C68" s="83" t="s">
        <v>197</v>
      </c>
      <c r="D68" s="30" t="s">
        <v>252</v>
      </c>
      <c r="E68" s="24"/>
      <c r="F68" s="32" t="s">
        <v>226</v>
      </c>
      <c r="G68" s="56" t="s">
        <v>253</v>
      </c>
      <c r="H68" s="22" t="s">
        <v>254</v>
      </c>
    </row>
    <row r="69" spans="1:8">
      <c r="A69" s="9">
        <v>69</v>
      </c>
      <c r="B69" s="16" t="s">
        <v>47</v>
      </c>
      <c r="C69" s="83" t="s">
        <v>197</v>
      </c>
      <c r="D69" s="30" t="s">
        <v>255</v>
      </c>
      <c r="E69" s="32"/>
      <c r="F69" s="32"/>
      <c r="G69" s="84" t="s">
        <v>256</v>
      </c>
      <c r="H69" s="22" t="s">
        <v>257</v>
      </c>
    </row>
    <row r="70" spans="1:8" ht="16" thickBot="1">
      <c r="A70" s="9">
        <v>70</v>
      </c>
      <c r="B70" s="38" t="s">
        <v>47</v>
      </c>
      <c r="C70" s="85" t="s">
        <v>197</v>
      </c>
      <c r="D70" s="40" t="s">
        <v>258</v>
      </c>
      <c r="E70" s="41"/>
      <c r="F70" s="41">
        <v>0</v>
      </c>
      <c r="G70" s="86" t="s">
        <v>259</v>
      </c>
      <c r="H70" s="43" t="s">
        <v>260</v>
      </c>
    </row>
    <row r="71" spans="1:8">
      <c r="A71" s="9">
        <v>71</v>
      </c>
      <c r="B71" s="10" t="s">
        <v>47</v>
      </c>
      <c r="C71" s="61" t="s">
        <v>261</v>
      </c>
      <c r="D71" s="45" t="s">
        <v>96</v>
      </c>
      <c r="E71" s="46">
        <v>30</v>
      </c>
      <c r="F71" s="51">
        <v>1</v>
      </c>
      <c r="G71" s="52" t="s">
        <v>262</v>
      </c>
      <c r="H71" s="15" t="s">
        <v>263</v>
      </c>
    </row>
    <row r="72" spans="1:8">
      <c r="A72" s="9">
        <v>72</v>
      </c>
      <c r="B72" s="16" t="s">
        <v>47</v>
      </c>
      <c r="C72" s="62" t="s">
        <v>261</v>
      </c>
      <c r="D72" s="23" t="s">
        <v>99</v>
      </c>
      <c r="E72" s="24">
        <v>31</v>
      </c>
      <c r="F72" s="54">
        <v>0</v>
      </c>
      <c r="G72" s="55" t="s">
        <v>264</v>
      </c>
      <c r="H72" s="22" t="s">
        <v>265</v>
      </c>
    </row>
    <row r="73" spans="1:8" ht="19">
      <c r="A73" s="9">
        <v>73</v>
      </c>
      <c r="B73" s="16" t="s">
        <v>47</v>
      </c>
      <c r="C73" s="62" t="s">
        <v>261</v>
      </c>
      <c r="D73" s="87" t="s">
        <v>266</v>
      </c>
      <c r="E73" s="88">
        <v>85</v>
      </c>
      <c r="F73" s="88" t="s">
        <v>67</v>
      </c>
      <c r="G73" s="89" t="s">
        <v>267</v>
      </c>
      <c r="H73" s="22" t="s">
        <v>268</v>
      </c>
    </row>
    <row r="74" spans="1:8">
      <c r="A74" s="9">
        <v>74</v>
      </c>
      <c r="B74" s="16" t="s">
        <v>47</v>
      </c>
      <c r="C74" s="62" t="s">
        <v>261</v>
      </c>
      <c r="D74" s="23" t="s">
        <v>229</v>
      </c>
      <c r="E74" s="24">
        <v>37</v>
      </c>
      <c r="F74" s="24">
        <v>0</v>
      </c>
      <c r="G74" s="55" t="s">
        <v>269</v>
      </c>
      <c r="H74" s="22" t="s">
        <v>270</v>
      </c>
    </row>
    <row r="75" spans="1:8">
      <c r="A75" s="9">
        <v>75</v>
      </c>
      <c r="B75" s="16" t="s">
        <v>47</v>
      </c>
      <c r="C75" s="62" t="s">
        <v>261</v>
      </c>
      <c r="D75" s="23" t="s">
        <v>271</v>
      </c>
      <c r="E75" s="24">
        <v>553</v>
      </c>
      <c r="F75" s="24">
        <v>0</v>
      </c>
      <c r="G75" s="55" t="s">
        <v>272</v>
      </c>
      <c r="H75" s="22" t="s">
        <v>273</v>
      </c>
    </row>
    <row r="76" spans="1:8">
      <c r="A76" s="9">
        <v>76</v>
      </c>
      <c r="B76" s="16" t="s">
        <v>47</v>
      </c>
      <c r="C76" s="62" t="s">
        <v>261</v>
      </c>
      <c r="D76" s="23" t="s">
        <v>274</v>
      </c>
      <c r="E76" s="24">
        <v>125</v>
      </c>
      <c r="F76" s="54">
        <v>0</v>
      </c>
      <c r="G76" s="55" t="s">
        <v>275</v>
      </c>
      <c r="H76" s="22" t="s">
        <v>276</v>
      </c>
    </row>
    <row r="77" spans="1:8">
      <c r="A77" s="9">
        <v>77</v>
      </c>
      <c r="B77" s="16" t="s">
        <v>47</v>
      </c>
      <c r="C77" s="62" t="s">
        <v>261</v>
      </c>
      <c r="D77" s="23" t="s">
        <v>277</v>
      </c>
      <c r="E77" s="24">
        <v>34</v>
      </c>
      <c r="F77" s="54">
        <v>0</v>
      </c>
      <c r="G77" s="55" t="s">
        <v>278</v>
      </c>
      <c r="H77" s="22" t="s">
        <v>279</v>
      </c>
    </row>
    <row r="78" spans="1:8">
      <c r="A78" s="9">
        <v>78</v>
      </c>
      <c r="B78" s="16" t="s">
        <v>47</v>
      </c>
      <c r="C78" s="62" t="s">
        <v>261</v>
      </c>
      <c r="D78" s="23" t="s">
        <v>280</v>
      </c>
      <c r="E78" s="24">
        <v>556</v>
      </c>
      <c r="F78" s="24">
        <v>0</v>
      </c>
      <c r="G78" s="55" t="s">
        <v>281</v>
      </c>
      <c r="H78" s="22" t="s">
        <v>282</v>
      </c>
    </row>
    <row r="79" spans="1:8">
      <c r="A79" s="9">
        <v>79</v>
      </c>
      <c r="B79" s="16" t="s">
        <v>47</v>
      </c>
      <c r="C79" s="62" t="s">
        <v>261</v>
      </c>
      <c r="D79" s="30" t="s">
        <v>283</v>
      </c>
      <c r="E79" s="32">
        <v>3</v>
      </c>
      <c r="F79" s="90">
        <v>0</v>
      </c>
      <c r="G79" s="84" t="s">
        <v>284</v>
      </c>
      <c r="H79" s="22" t="s">
        <v>285</v>
      </c>
    </row>
    <row r="80" spans="1:8">
      <c r="A80" s="9">
        <v>80</v>
      </c>
      <c r="B80" s="16" t="s">
        <v>47</v>
      </c>
      <c r="C80" s="62" t="s">
        <v>261</v>
      </c>
      <c r="D80" s="23" t="s">
        <v>286</v>
      </c>
      <c r="E80" s="24"/>
      <c r="F80" s="54">
        <v>0</v>
      </c>
      <c r="G80" s="55" t="s">
        <v>287</v>
      </c>
      <c r="H80" s="22" t="s">
        <v>288</v>
      </c>
    </row>
    <row r="81" spans="1:8">
      <c r="A81" s="9">
        <v>81</v>
      </c>
      <c r="B81" s="16" t="s">
        <v>47</v>
      </c>
      <c r="C81" s="62" t="s">
        <v>261</v>
      </c>
      <c r="D81" s="23" t="s">
        <v>289</v>
      </c>
      <c r="E81" s="24"/>
      <c r="F81" s="24">
        <v>0</v>
      </c>
      <c r="G81" s="55" t="s">
        <v>290</v>
      </c>
      <c r="H81" s="22" t="s">
        <v>291</v>
      </c>
    </row>
    <row r="82" spans="1:8">
      <c r="A82" s="9">
        <v>82</v>
      </c>
      <c r="B82" s="16" t="s">
        <v>47</v>
      </c>
      <c r="C82" s="62" t="s">
        <v>261</v>
      </c>
      <c r="D82" s="23" t="s">
        <v>292</v>
      </c>
      <c r="E82" s="24">
        <v>565</v>
      </c>
      <c r="F82" s="24">
        <v>0</v>
      </c>
      <c r="G82" s="55" t="s">
        <v>293</v>
      </c>
      <c r="H82" s="22" t="s">
        <v>294</v>
      </c>
    </row>
    <row r="83" spans="1:8">
      <c r="A83" s="9">
        <v>83</v>
      </c>
      <c r="B83" s="16" t="s">
        <v>47</v>
      </c>
      <c r="C83" s="62" t="s">
        <v>261</v>
      </c>
      <c r="D83" s="30" t="s">
        <v>295</v>
      </c>
      <c r="E83" s="32"/>
      <c r="F83" s="90" t="s">
        <v>296</v>
      </c>
      <c r="G83" s="84" t="s">
        <v>297</v>
      </c>
      <c r="H83" s="22" t="s">
        <v>298</v>
      </c>
    </row>
    <row r="84" spans="1:8">
      <c r="A84" s="9">
        <v>84</v>
      </c>
      <c r="B84" s="16" t="s">
        <v>47</v>
      </c>
      <c r="C84" s="62" t="s">
        <v>261</v>
      </c>
      <c r="D84" s="23" t="s">
        <v>299</v>
      </c>
      <c r="E84" s="24">
        <v>532</v>
      </c>
      <c r="F84" s="24">
        <v>0</v>
      </c>
      <c r="G84" s="55" t="s">
        <v>300</v>
      </c>
      <c r="H84" s="22" t="s">
        <v>301</v>
      </c>
    </row>
    <row r="85" spans="1:8">
      <c r="A85" s="9">
        <v>85</v>
      </c>
      <c r="B85" s="16" t="s">
        <v>47</v>
      </c>
      <c r="C85" s="62" t="s">
        <v>261</v>
      </c>
      <c r="D85" s="23" t="s">
        <v>302</v>
      </c>
      <c r="E85" s="24">
        <v>128</v>
      </c>
      <c r="F85" s="54">
        <v>0</v>
      </c>
      <c r="G85" s="55" t="s">
        <v>303</v>
      </c>
      <c r="H85" s="22" t="s">
        <v>304</v>
      </c>
    </row>
    <row r="86" spans="1:8">
      <c r="A86" s="9">
        <v>86</v>
      </c>
      <c r="B86" s="16" t="s">
        <v>47</v>
      </c>
      <c r="C86" s="62" t="s">
        <v>261</v>
      </c>
      <c r="D86" s="23" t="s">
        <v>305</v>
      </c>
      <c r="E86" s="24">
        <v>127</v>
      </c>
      <c r="F86" s="24">
        <v>0</v>
      </c>
      <c r="G86" s="55" t="s">
        <v>306</v>
      </c>
      <c r="H86" s="22" t="s">
        <v>307</v>
      </c>
    </row>
    <row r="87" spans="1:8">
      <c r="A87" s="9">
        <v>87</v>
      </c>
      <c r="B87" s="16" t="s">
        <v>47</v>
      </c>
      <c r="C87" s="62" t="s">
        <v>261</v>
      </c>
      <c r="D87" s="23" t="s">
        <v>308</v>
      </c>
      <c r="E87" s="24"/>
      <c r="F87" s="54">
        <v>0</v>
      </c>
      <c r="G87" s="55" t="s">
        <v>309</v>
      </c>
      <c r="H87" s="22" t="s">
        <v>310</v>
      </c>
    </row>
    <row r="88" spans="1:8" ht="16" thickBot="1">
      <c r="A88" s="9">
        <v>88</v>
      </c>
      <c r="B88" s="38" t="s">
        <v>47</v>
      </c>
      <c r="C88" s="77" t="s">
        <v>261</v>
      </c>
      <c r="D88" s="40" t="s">
        <v>311</v>
      </c>
      <c r="E88" s="41"/>
      <c r="F88" s="91">
        <v>1</v>
      </c>
      <c r="G88" s="86" t="s">
        <v>312</v>
      </c>
      <c r="H88" s="43" t="s">
        <v>313</v>
      </c>
    </row>
    <row r="89" spans="1:8">
      <c r="A89" s="9">
        <v>89</v>
      </c>
      <c r="B89" s="10" t="s">
        <v>314</v>
      </c>
      <c r="C89" s="92" t="s">
        <v>315</v>
      </c>
      <c r="D89" s="45" t="s">
        <v>316</v>
      </c>
      <c r="E89" s="46"/>
      <c r="F89" s="93" t="s">
        <v>317</v>
      </c>
      <c r="G89" s="52" t="s">
        <v>318</v>
      </c>
      <c r="H89" s="15" t="s">
        <v>319</v>
      </c>
    </row>
    <row r="90" spans="1:8">
      <c r="A90" s="9">
        <v>90</v>
      </c>
      <c r="B90" s="16" t="s">
        <v>314</v>
      </c>
      <c r="C90" s="94" t="s">
        <v>315</v>
      </c>
      <c r="D90" s="23" t="s">
        <v>320</v>
      </c>
      <c r="E90" s="24">
        <v>10240</v>
      </c>
      <c r="F90" s="24">
        <v>1</v>
      </c>
      <c r="G90" s="55" t="s">
        <v>321</v>
      </c>
      <c r="H90" s="22" t="s">
        <v>322</v>
      </c>
    </row>
    <row r="91" spans="1:8" ht="17" thickBot="1">
      <c r="A91" s="9">
        <v>91</v>
      </c>
      <c r="B91" s="16" t="s">
        <v>314</v>
      </c>
      <c r="C91" s="94" t="s">
        <v>315</v>
      </c>
      <c r="D91" s="23" t="s">
        <v>323</v>
      </c>
      <c r="E91" s="24"/>
      <c r="F91" s="95" t="s">
        <v>226</v>
      </c>
      <c r="G91" s="25" t="s">
        <v>324</v>
      </c>
      <c r="H91" s="22" t="s">
        <v>325</v>
      </c>
    </row>
    <row r="92" spans="1:8" ht="21" thickBot="1">
      <c r="A92" s="9">
        <v>92</v>
      </c>
      <c r="B92" s="16" t="s">
        <v>314</v>
      </c>
      <c r="C92" s="94" t="s">
        <v>315</v>
      </c>
      <c r="D92" s="26" t="s">
        <v>326</v>
      </c>
      <c r="E92" s="96">
        <v>10241</v>
      </c>
      <c r="F92" s="97" t="s">
        <v>327</v>
      </c>
      <c r="G92" s="98" t="s">
        <v>328</v>
      </c>
      <c r="H92" s="22" t="s">
        <v>329</v>
      </c>
    </row>
    <row r="93" spans="1:8">
      <c r="A93" s="9">
        <v>93</v>
      </c>
      <c r="B93" s="16" t="s">
        <v>314</v>
      </c>
      <c r="C93" s="94" t="s">
        <v>315</v>
      </c>
      <c r="D93" s="30" t="s">
        <v>330</v>
      </c>
      <c r="E93" s="32">
        <v>10249</v>
      </c>
      <c r="F93" s="32">
        <v>0</v>
      </c>
      <c r="G93" s="84" t="s">
        <v>331</v>
      </c>
      <c r="H93" s="22" t="s">
        <v>332</v>
      </c>
    </row>
    <row r="94" spans="1:8">
      <c r="A94" s="9">
        <v>94</v>
      </c>
      <c r="B94" s="16" t="s">
        <v>314</v>
      </c>
      <c r="C94" s="94" t="s">
        <v>315</v>
      </c>
      <c r="D94" s="23" t="s">
        <v>56</v>
      </c>
      <c r="E94" s="24">
        <v>10247</v>
      </c>
      <c r="F94" s="24">
        <v>0</v>
      </c>
      <c r="G94" s="55" t="s">
        <v>333</v>
      </c>
      <c r="H94" s="22" t="s">
        <v>334</v>
      </c>
    </row>
    <row r="95" spans="1:8" ht="16">
      <c r="A95" s="9">
        <v>95</v>
      </c>
      <c r="B95" s="16" t="s">
        <v>314</v>
      </c>
      <c r="C95" s="94" t="s">
        <v>315</v>
      </c>
      <c r="D95" s="23" t="s">
        <v>335</v>
      </c>
      <c r="E95" s="24">
        <v>10242</v>
      </c>
      <c r="F95" s="95" t="s">
        <v>237</v>
      </c>
      <c r="G95" s="25" t="s">
        <v>336</v>
      </c>
      <c r="H95" s="22" t="s">
        <v>337</v>
      </c>
    </row>
    <row r="96" spans="1:8">
      <c r="A96" s="9">
        <v>96</v>
      </c>
      <c r="B96" s="16" t="s">
        <v>314</v>
      </c>
      <c r="C96" s="94" t="s">
        <v>315</v>
      </c>
      <c r="D96" s="23" t="s">
        <v>338</v>
      </c>
      <c r="E96" s="24">
        <v>10244</v>
      </c>
      <c r="F96" s="24">
        <v>3</v>
      </c>
      <c r="G96" s="55" t="s">
        <v>339</v>
      </c>
      <c r="H96" s="22" t="s">
        <v>340</v>
      </c>
    </row>
    <row r="97" spans="1:8">
      <c r="A97" s="9">
        <v>97</v>
      </c>
      <c r="B97" s="16" t="s">
        <v>314</v>
      </c>
      <c r="C97" s="94" t="s">
        <v>315</v>
      </c>
      <c r="D97" s="23" t="s">
        <v>341</v>
      </c>
      <c r="E97" s="24">
        <v>10250</v>
      </c>
      <c r="F97" s="24"/>
      <c r="G97" s="55" t="s">
        <v>342</v>
      </c>
      <c r="H97" s="22" t="s">
        <v>343</v>
      </c>
    </row>
    <row r="98" spans="1:8">
      <c r="A98" s="9">
        <v>98</v>
      </c>
      <c r="B98" s="16" t="s">
        <v>314</v>
      </c>
      <c r="C98" s="94" t="s">
        <v>315</v>
      </c>
      <c r="D98" s="23" t="s">
        <v>344</v>
      </c>
      <c r="E98" s="24">
        <v>10246</v>
      </c>
      <c r="F98" s="24"/>
      <c r="G98" s="55" t="s">
        <v>345</v>
      </c>
      <c r="H98" s="22" t="s">
        <v>346</v>
      </c>
    </row>
    <row r="99" spans="1:8" ht="16" thickBot="1">
      <c r="A99" s="9">
        <v>99</v>
      </c>
      <c r="B99" s="38" t="s">
        <v>314</v>
      </c>
      <c r="C99" s="99" t="s">
        <v>315</v>
      </c>
      <c r="D99" s="40" t="s">
        <v>347</v>
      </c>
      <c r="E99" s="41">
        <v>10248</v>
      </c>
      <c r="F99" s="41"/>
      <c r="G99" s="86" t="s">
        <v>348</v>
      </c>
      <c r="H99" s="43" t="s">
        <v>349</v>
      </c>
    </row>
    <row r="100" spans="1:8">
      <c r="A100" s="9">
        <v>100</v>
      </c>
      <c r="B100" s="10" t="s">
        <v>314</v>
      </c>
      <c r="C100" s="100" t="s">
        <v>350</v>
      </c>
      <c r="D100" s="45" t="s">
        <v>316</v>
      </c>
      <c r="E100" s="46"/>
      <c r="F100" s="93" t="s">
        <v>351</v>
      </c>
      <c r="G100" s="52" t="s">
        <v>318</v>
      </c>
      <c r="H100" s="15" t="s">
        <v>319</v>
      </c>
    </row>
    <row r="101" spans="1:8">
      <c r="A101" s="9">
        <v>101</v>
      </c>
      <c r="B101" s="16" t="s">
        <v>314</v>
      </c>
      <c r="C101" s="101" t="s">
        <v>350</v>
      </c>
      <c r="D101" s="23" t="s">
        <v>320</v>
      </c>
      <c r="E101" s="24">
        <v>10256</v>
      </c>
      <c r="F101" s="24">
        <v>3</v>
      </c>
      <c r="G101" s="55" t="s">
        <v>321</v>
      </c>
      <c r="H101" s="22" t="s">
        <v>322</v>
      </c>
    </row>
    <row r="102" spans="1:8" ht="16">
      <c r="A102" s="9">
        <v>102</v>
      </c>
      <c r="B102" s="16" t="s">
        <v>314</v>
      </c>
      <c r="C102" s="101" t="s">
        <v>350</v>
      </c>
      <c r="D102" s="23" t="s">
        <v>323</v>
      </c>
      <c r="E102" s="24"/>
      <c r="F102" s="95" t="s">
        <v>226</v>
      </c>
      <c r="G102" s="25" t="s">
        <v>324</v>
      </c>
      <c r="H102" s="22" t="s">
        <v>325</v>
      </c>
    </row>
    <row r="103" spans="1:8" ht="17" thickBot="1">
      <c r="A103" s="9">
        <v>103</v>
      </c>
      <c r="B103" s="16" t="s">
        <v>314</v>
      </c>
      <c r="C103" s="101" t="s">
        <v>350</v>
      </c>
      <c r="D103" s="23" t="s">
        <v>352</v>
      </c>
      <c r="E103" s="24">
        <v>10259</v>
      </c>
      <c r="F103" s="95"/>
      <c r="G103" s="25" t="s">
        <v>353</v>
      </c>
      <c r="H103" s="22" t="s">
        <v>354</v>
      </c>
    </row>
    <row r="104" spans="1:8" ht="21" thickBot="1">
      <c r="A104" s="9">
        <v>104</v>
      </c>
      <c r="B104" s="16" t="s">
        <v>314</v>
      </c>
      <c r="C104" s="101" t="s">
        <v>350</v>
      </c>
      <c r="D104" s="26" t="s">
        <v>326</v>
      </c>
      <c r="E104" s="96">
        <v>10257</v>
      </c>
      <c r="F104" s="97" t="s">
        <v>355</v>
      </c>
      <c r="G104" s="98" t="s">
        <v>328</v>
      </c>
      <c r="H104" s="22" t="s">
        <v>329</v>
      </c>
    </row>
    <row r="105" spans="1:8">
      <c r="A105" s="9">
        <v>105</v>
      </c>
      <c r="B105" s="16" t="s">
        <v>314</v>
      </c>
      <c r="C105" s="101" t="s">
        <v>350</v>
      </c>
      <c r="D105" s="30" t="s">
        <v>330</v>
      </c>
      <c r="E105" s="32">
        <v>10265</v>
      </c>
      <c r="F105" s="32">
        <v>0</v>
      </c>
      <c r="G105" s="84" t="s">
        <v>331</v>
      </c>
      <c r="H105" s="22" t="s">
        <v>332</v>
      </c>
    </row>
    <row r="106" spans="1:8">
      <c r="A106" s="9">
        <v>106</v>
      </c>
      <c r="B106" s="16" t="s">
        <v>314</v>
      </c>
      <c r="C106" s="101" t="s">
        <v>350</v>
      </c>
      <c r="D106" s="23" t="s">
        <v>56</v>
      </c>
      <c r="E106" s="24">
        <v>10263</v>
      </c>
      <c r="F106" s="24">
        <v>0</v>
      </c>
      <c r="G106" s="55" t="s">
        <v>333</v>
      </c>
      <c r="H106" s="22" t="s">
        <v>334</v>
      </c>
    </row>
    <row r="107" spans="1:8" ht="16">
      <c r="A107" s="9">
        <v>107</v>
      </c>
      <c r="B107" s="16" t="s">
        <v>314</v>
      </c>
      <c r="C107" s="101" t="s">
        <v>350</v>
      </c>
      <c r="D107" s="23" t="s">
        <v>335</v>
      </c>
      <c r="E107" s="24">
        <v>10258</v>
      </c>
      <c r="F107" s="95" t="s">
        <v>237</v>
      </c>
      <c r="G107" s="25" t="s">
        <v>336</v>
      </c>
      <c r="H107" s="22" t="s">
        <v>337</v>
      </c>
    </row>
    <row r="108" spans="1:8">
      <c r="A108" s="9">
        <v>108</v>
      </c>
      <c r="B108" s="16" t="s">
        <v>314</v>
      </c>
      <c r="C108" s="101" t="s">
        <v>350</v>
      </c>
      <c r="D108" s="23" t="s">
        <v>338</v>
      </c>
      <c r="E108" s="24">
        <v>10260</v>
      </c>
      <c r="F108" s="24">
        <v>3</v>
      </c>
      <c r="G108" s="55" t="s">
        <v>339</v>
      </c>
      <c r="H108" s="22" t="s">
        <v>340</v>
      </c>
    </row>
    <row r="109" spans="1:8">
      <c r="A109" s="9">
        <v>109</v>
      </c>
      <c r="B109" s="16" t="s">
        <v>314</v>
      </c>
      <c r="C109" s="101" t="s">
        <v>350</v>
      </c>
      <c r="D109" s="23" t="s">
        <v>341</v>
      </c>
      <c r="E109" s="24">
        <v>10266</v>
      </c>
      <c r="F109" s="24">
        <v>0</v>
      </c>
      <c r="G109" s="55" t="s">
        <v>342</v>
      </c>
      <c r="H109" s="22" t="s">
        <v>343</v>
      </c>
    </row>
    <row r="110" spans="1:8">
      <c r="A110" s="9">
        <v>110</v>
      </c>
      <c r="B110" s="16" t="s">
        <v>314</v>
      </c>
      <c r="C110" s="101" t="s">
        <v>350</v>
      </c>
      <c r="D110" s="23" t="s">
        <v>344</v>
      </c>
      <c r="E110" s="24">
        <v>10262</v>
      </c>
      <c r="F110" s="24">
        <v>0</v>
      </c>
      <c r="G110" s="55" t="s">
        <v>345</v>
      </c>
      <c r="H110" s="22" t="s">
        <v>346</v>
      </c>
    </row>
    <row r="111" spans="1:8">
      <c r="A111" s="9">
        <v>111</v>
      </c>
      <c r="B111" s="16" t="s">
        <v>314</v>
      </c>
      <c r="C111" s="101" t="s">
        <v>350</v>
      </c>
      <c r="D111" s="23" t="s">
        <v>356</v>
      </c>
      <c r="E111" s="24">
        <v>10261</v>
      </c>
      <c r="F111" s="24">
        <v>2</v>
      </c>
      <c r="G111" s="55" t="s">
        <v>357</v>
      </c>
      <c r="H111" s="22" t="s">
        <v>358</v>
      </c>
    </row>
    <row r="112" spans="1:8" ht="16" thickBot="1">
      <c r="A112" s="9">
        <v>112</v>
      </c>
      <c r="B112" s="38" t="s">
        <v>314</v>
      </c>
      <c r="C112" s="102" t="s">
        <v>350</v>
      </c>
      <c r="D112" s="40" t="s">
        <v>347</v>
      </c>
      <c r="E112" s="41">
        <v>10264</v>
      </c>
      <c r="F112" s="41">
        <v>0</v>
      </c>
      <c r="G112" s="86" t="s">
        <v>348</v>
      </c>
      <c r="H112" s="43" t="s">
        <v>349</v>
      </c>
    </row>
    <row r="113" spans="1:1">
      <c r="A113" s="9">
        <v>113</v>
      </c>
    </row>
    <row r="114" spans="1:1">
      <c r="A114" s="9">
        <v>114</v>
      </c>
    </row>
    <row r="115" spans="1:1">
      <c r="A115" s="9">
        <v>115</v>
      </c>
    </row>
    <row r="116" spans="1:1">
      <c r="A116" s="9">
        <v>116</v>
      </c>
    </row>
    <row r="117" spans="1:1">
      <c r="A117" s="9">
        <v>117</v>
      </c>
    </row>
    <row r="118" spans="1:1">
      <c r="A118" s="9">
        <v>118</v>
      </c>
    </row>
    <row r="119" spans="1:1">
      <c r="A119" s="9">
        <v>119</v>
      </c>
    </row>
    <row r="120" spans="1:1">
      <c r="A120" s="9">
        <v>120</v>
      </c>
    </row>
    <row r="121" spans="1:1">
      <c r="A121" s="9">
        <v>121</v>
      </c>
    </row>
    <row r="122" spans="1:1">
      <c r="A122" s="9">
        <v>122</v>
      </c>
    </row>
    <row r="123" spans="1:1">
      <c r="A123" s="9">
        <v>123</v>
      </c>
    </row>
    <row r="124" spans="1:1">
      <c r="A124" s="9">
        <v>124</v>
      </c>
    </row>
    <row r="125" spans="1:1">
      <c r="A125" s="9">
        <v>125</v>
      </c>
    </row>
    <row r="126" spans="1:1">
      <c r="A126" s="9">
        <v>126</v>
      </c>
    </row>
    <row r="127" spans="1:1">
      <c r="A127" s="9">
        <v>127</v>
      </c>
    </row>
    <row r="128" spans="1:1">
      <c r="A128" s="9">
        <v>128</v>
      </c>
    </row>
    <row r="129" spans="1:1">
      <c r="A129" s="9">
        <v>129</v>
      </c>
    </row>
    <row r="130" spans="1:1">
      <c r="A130" s="9">
        <v>130</v>
      </c>
    </row>
    <row r="131" spans="1:1">
      <c r="A131" s="9">
        <v>131</v>
      </c>
    </row>
    <row r="132" spans="1:1">
      <c r="A132" s="9">
        <v>132</v>
      </c>
    </row>
    <row r="133" spans="1:1">
      <c r="A133" s="9">
        <v>133</v>
      </c>
    </row>
  </sheetData>
  <autoFilter ref="A1:H1" xr:uid="{00000000-0009-0000-0000-000000000000}">
    <filterColumn colId="1" showButton="0"/>
    <filterColumn colId="2" showButton="0"/>
    <sortState ref="A2:H133">
      <sortCondition ref="A1"/>
    </sortState>
  </autoFilter>
  <mergeCells count="1">
    <mergeCell ref="B1:D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5D67D-900E-CA4C-8389-898DCF6F8D01}">
  <dimension ref="A1:CM381"/>
  <sheetViews>
    <sheetView topLeftCell="N75" zoomScale="119" zoomScaleNormal="25" workbookViewId="0">
      <selection activeCell="AQ99" sqref="AQ99"/>
    </sheetView>
  </sheetViews>
  <sheetFormatPr baseColWidth="10" defaultRowHeight="16"/>
  <cols>
    <col min="1" max="1" width="62.5" style="127" customWidth="1"/>
    <col min="2" max="2" width="0.83203125" style="127" customWidth="1"/>
    <col min="3" max="3" width="11.5" style="127" bestFit="1" customWidth="1"/>
    <col min="4" max="4" width="3.5" style="127" bestFit="1" customWidth="1"/>
    <col min="5" max="5" width="6" style="127" bestFit="1" customWidth="1"/>
    <col min="6" max="6" width="5.33203125" style="127" bestFit="1" customWidth="1"/>
    <col min="7" max="7" width="5" style="214" customWidth="1"/>
    <col min="8" max="8" width="10.33203125" style="149" bestFit="1" customWidth="1"/>
    <col min="9" max="10" width="0.83203125" style="127" customWidth="1"/>
    <col min="11" max="11" width="11.5" style="127" bestFit="1" customWidth="1"/>
    <col min="12" max="12" width="4.5" style="127" bestFit="1" customWidth="1"/>
    <col min="13" max="13" width="7.5" style="127" bestFit="1" customWidth="1"/>
    <col min="14" max="14" width="6" style="127" bestFit="1" customWidth="1"/>
    <col min="15" max="15" width="5" style="214" customWidth="1"/>
    <col min="16" max="16" width="10.1640625" style="149" bestFit="1" customWidth="1"/>
    <col min="17" max="18" width="0.83203125" style="127" customWidth="1"/>
    <col min="19" max="19" width="11.5" style="127" bestFit="1" customWidth="1"/>
    <col min="20" max="20" width="4.5" style="127" bestFit="1" customWidth="1"/>
    <col min="21" max="21" width="7.1640625" style="127" bestFit="1" customWidth="1"/>
    <col min="22" max="22" width="6" style="127" bestFit="1" customWidth="1"/>
    <col min="23" max="23" width="5" style="214" customWidth="1"/>
    <col min="24" max="24" width="10.33203125" style="149" bestFit="1" customWidth="1"/>
    <col min="25" max="26" width="0.83203125" style="127" customWidth="1"/>
    <col min="27" max="27" width="11.6640625" style="127" bestFit="1" customWidth="1"/>
    <col min="28" max="28" width="4.5" style="127" bestFit="1" customWidth="1"/>
    <col min="29" max="29" width="7.6640625" style="127" bestFit="1" customWidth="1"/>
    <col min="30" max="30" width="7.1640625" style="127" bestFit="1" customWidth="1"/>
    <col min="31" max="31" width="5" style="214" customWidth="1"/>
    <col min="32" max="32" width="10.33203125" style="149" bestFit="1" customWidth="1"/>
    <col min="33" max="34" width="0.83203125" style="127" customWidth="1"/>
    <col min="35" max="35" width="11.6640625" style="127" bestFit="1" customWidth="1"/>
    <col min="36" max="36" width="3.6640625" style="127" bestFit="1" customWidth="1"/>
    <col min="37" max="37" width="8.1640625" style="127" bestFit="1" customWidth="1"/>
    <col min="38" max="38" width="6" style="127" bestFit="1" customWidth="1"/>
    <col min="39" max="39" width="5" style="214" customWidth="1"/>
    <col min="40" max="40" width="10" style="149" bestFit="1" customWidth="1"/>
    <col min="41" max="42" width="0.83203125" style="127" customWidth="1"/>
    <col min="43" max="43" width="11.6640625" style="127" bestFit="1" customWidth="1"/>
    <col min="44" max="44" width="3.6640625" style="127" bestFit="1" customWidth="1"/>
    <col min="45" max="45" width="8.1640625" style="127" bestFit="1" customWidth="1"/>
    <col min="46" max="46" width="6" style="127" bestFit="1" customWidth="1"/>
    <col min="47" max="47" width="5" style="214" customWidth="1"/>
    <col min="48" max="48" width="9.83203125" style="149" bestFit="1" customWidth="1"/>
    <col min="49" max="50" width="0.83203125" style="127" customWidth="1"/>
    <col min="51" max="51" width="11.33203125" style="127" bestFit="1" customWidth="1"/>
    <col min="52" max="52" width="3.33203125" style="127" bestFit="1" customWidth="1"/>
    <col min="53" max="53" width="8.1640625" style="127" bestFit="1" customWidth="1"/>
    <col min="54" max="54" width="6" style="127" bestFit="1" customWidth="1"/>
    <col min="55" max="55" width="5" style="214" customWidth="1"/>
    <col min="56" max="56" width="9.6640625" style="149" bestFit="1" customWidth="1"/>
    <col min="57" max="58" width="0.83203125" style="127" customWidth="1"/>
    <col min="59" max="59" width="11.1640625" style="127" bestFit="1" customWidth="1"/>
    <col min="60" max="60" width="3.33203125" style="127" bestFit="1" customWidth="1"/>
    <col min="61" max="61" width="8.1640625" style="127" bestFit="1" customWidth="1"/>
    <col min="62" max="62" width="6" style="127" bestFit="1" customWidth="1"/>
    <col min="63" max="63" width="5" style="214" customWidth="1"/>
    <col min="64" max="64" width="9.6640625" style="149" bestFit="1" customWidth="1"/>
    <col min="65" max="66" width="0.83203125" style="127" customWidth="1"/>
    <col min="67" max="67" width="11.1640625" style="127" bestFit="1" customWidth="1"/>
    <col min="68" max="68" width="3.33203125" style="127" bestFit="1" customWidth="1"/>
    <col min="69" max="69" width="8.1640625" style="127" bestFit="1" customWidth="1"/>
    <col min="70" max="70" width="6" style="127" bestFit="1" customWidth="1"/>
    <col min="71" max="71" width="5" style="214" customWidth="1"/>
    <col min="72" max="72" width="9.6640625" style="149" bestFit="1" customWidth="1"/>
    <col min="73" max="73" width="1.6640625" style="127" customWidth="1"/>
    <col min="74" max="16384" width="10.83203125" style="127"/>
  </cols>
  <sheetData>
    <row r="1" spans="1:73" ht="152" customHeight="1">
      <c r="B1" s="598">
        <f>C5</f>
        <v>44044</v>
      </c>
      <c r="C1" s="598"/>
      <c r="D1" s="598"/>
      <c r="E1" s="598"/>
      <c r="F1" s="598"/>
      <c r="G1" s="598"/>
      <c r="H1" s="598"/>
      <c r="I1" s="598"/>
      <c r="J1" s="598">
        <f>K5</f>
        <v>44075</v>
      </c>
      <c r="K1" s="598"/>
      <c r="L1" s="598"/>
      <c r="M1" s="598"/>
      <c r="N1" s="598"/>
      <c r="O1" s="598"/>
      <c r="P1" s="598"/>
      <c r="Q1" s="598"/>
      <c r="R1" s="598">
        <f>S5</f>
        <v>44105</v>
      </c>
      <c r="S1" s="598"/>
      <c r="T1" s="598"/>
      <c r="U1" s="598"/>
      <c r="V1" s="598"/>
      <c r="W1" s="598"/>
      <c r="X1" s="598"/>
      <c r="Y1" s="598"/>
      <c r="Z1" s="598">
        <f>AA5</f>
        <v>44136</v>
      </c>
      <c r="AA1" s="598"/>
      <c r="AB1" s="598"/>
      <c r="AC1" s="598"/>
      <c r="AD1" s="598"/>
      <c r="AE1" s="598"/>
      <c r="AF1" s="598"/>
      <c r="AG1" s="598"/>
      <c r="AH1" s="598">
        <f>AI5</f>
        <v>44166</v>
      </c>
      <c r="AI1" s="598"/>
      <c r="AJ1" s="598"/>
      <c r="AK1" s="598"/>
      <c r="AL1" s="598"/>
      <c r="AM1" s="598"/>
      <c r="AN1" s="598"/>
      <c r="AO1" s="598"/>
      <c r="AP1" s="598">
        <f>AQ5</f>
        <v>44197</v>
      </c>
      <c r="AQ1" s="598"/>
      <c r="AR1" s="598"/>
      <c r="AS1" s="598"/>
      <c r="AT1" s="598"/>
      <c r="AU1" s="598"/>
      <c r="AV1" s="598"/>
      <c r="AW1" s="598"/>
      <c r="AX1" s="598">
        <f>AY5</f>
        <v>44228</v>
      </c>
      <c r="AY1" s="598"/>
      <c r="AZ1" s="598"/>
      <c r="BA1" s="598"/>
      <c r="BB1" s="598"/>
      <c r="BC1" s="598"/>
      <c r="BD1" s="598"/>
      <c r="BE1" s="598"/>
      <c r="BF1" s="598">
        <f>BG5</f>
        <v>44256</v>
      </c>
      <c r="BG1" s="598"/>
      <c r="BH1" s="598"/>
      <c r="BI1" s="598"/>
      <c r="BJ1" s="598"/>
      <c r="BK1" s="598"/>
      <c r="BL1" s="598"/>
      <c r="BM1" s="598"/>
      <c r="BN1" s="598">
        <f>BO5</f>
        <v>44287</v>
      </c>
      <c r="BO1" s="598"/>
      <c r="BP1" s="598"/>
      <c r="BQ1" s="598"/>
      <c r="BR1" s="598"/>
      <c r="BS1" s="598"/>
      <c r="BT1" s="598"/>
      <c r="BU1" s="598"/>
    </row>
    <row r="2" spans="1:73" ht="56" customHeight="1">
      <c r="B2" s="455">
        <f>B1</f>
        <v>44044</v>
      </c>
      <c r="C2" s="455"/>
      <c r="D2" s="455"/>
      <c r="E2" s="292">
        <f>AVERAGE(F12,F23,F34,F45,F56,F67,F78,F89,F100,F111,F122,F133,F144,F155,F166,F177,F188,F199,F210,F221,F232,F254,F265,F276,F287,F298,F309,F320,F331,F342)</f>
        <v>7.4642857142857144</v>
      </c>
      <c r="F2" s="289" t="s">
        <v>6935</v>
      </c>
      <c r="G2" s="297">
        <f>TRUNC(E2,0)</f>
        <v>7</v>
      </c>
      <c r="H2" s="298">
        <f>(E2-G2)*60</f>
        <v>27.857142857142865</v>
      </c>
      <c r="I2" s="260"/>
      <c r="J2" s="455">
        <f>K5</f>
        <v>44075</v>
      </c>
      <c r="K2" s="455"/>
      <c r="L2" s="455"/>
      <c r="M2" s="292">
        <f>AVERAGE(N12,N23,N34,N45,N56,N67,N78,N89,N100,N111,N122,N133,N144,N155,N166,N177,N188,N199,N210,N221,N232,N254,N265,N276,N287,N298,N309,N320,N331,N342)</f>
        <v>6.6724137931034484</v>
      </c>
      <c r="N2" s="289" t="s">
        <v>6935</v>
      </c>
      <c r="O2" s="297">
        <f>TRUNC(M2,0)</f>
        <v>6</v>
      </c>
      <c r="P2" s="298">
        <f>(M2-O2)*60</f>
        <v>40.344827586206904</v>
      </c>
      <c r="Q2" s="260"/>
      <c r="R2" s="455">
        <f>S5</f>
        <v>44105</v>
      </c>
      <c r="S2" s="455"/>
      <c r="T2" s="455"/>
      <c r="U2" s="292">
        <f>AVERAGE(V12,V23,V34,V45,V56,V67,V78,V89,V100,V111,V122,V133,V144,V155,V166,V177,V188,V199,V210,V221,V232,V254,V265,V276,V287,V298,V309,V320,V331,V342)</f>
        <v>8.6999999999999993</v>
      </c>
      <c r="V2" s="289" t="s">
        <v>6935</v>
      </c>
      <c r="W2" s="297">
        <f>TRUNC(U2,0)</f>
        <v>8</v>
      </c>
      <c r="X2" s="298">
        <f>(U2-W2)*60</f>
        <v>41.999999999999957</v>
      </c>
      <c r="Y2" s="260"/>
      <c r="Z2" s="455">
        <f>AA5</f>
        <v>44136</v>
      </c>
      <c r="AA2" s="455"/>
      <c r="AB2" s="455"/>
      <c r="AC2" s="292">
        <f>AVERAGE(AD12,AD23,AD34,AD45,AD56,AD67,AD78,AD89,AD100,AD111,AD122,AD133,AD144,AD155,AD166,AD177,AD188,AD199,AD210,AD221,AD232,AD254,AD265,AD276,AD287,AD298,AD309,AD320,AD331,AD342)</f>
        <v>13.725</v>
      </c>
      <c r="AD2" s="289" t="s">
        <v>6935</v>
      </c>
      <c r="AE2" s="297">
        <f>TRUNC(AC2,0)</f>
        <v>13</v>
      </c>
      <c r="AF2" s="298">
        <f>(AC2-AE2)*60</f>
        <v>43.499999999999979</v>
      </c>
      <c r="AG2" s="260"/>
      <c r="AH2" s="455">
        <f>AI5</f>
        <v>44166</v>
      </c>
      <c r="AI2" s="455"/>
      <c r="AJ2" s="455"/>
      <c r="AK2" s="292" t="e">
        <f>AVERAGE(AL12,AL23,AL34,AL45,AL56,AL67,AL78,AL89,AL100,AL111,AL122,AL133,AL144,AL155,AL166,AL177,AL188,AL199,AL210,AL221,AL232,AL254,AL265,AL276,AL287,AL298,AL309,AL320,AL331,AL342)</f>
        <v>#DIV/0!</v>
      </c>
      <c r="AL2" s="289" t="s">
        <v>6935</v>
      </c>
      <c r="AM2" s="297" t="e">
        <f>TRUNC(AK2,0)</f>
        <v>#DIV/0!</v>
      </c>
      <c r="AN2" s="298" t="e">
        <f>(AK2-AM2)*60</f>
        <v>#DIV/0!</v>
      </c>
      <c r="AO2" s="260"/>
      <c r="AP2" s="455">
        <f>AQ5</f>
        <v>44197</v>
      </c>
      <c r="AQ2" s="455"/>
      <c r="AR2" s="455"/>
      <c r="AS2" s="292" t="e">
        <f>AVERAGE(AT12,AT23,AT34,AT45,AT56,AT67,AT78,AT89,AT100,AT111,AT122,AT133,AT144,AT155,AT166,AT177,AT188,AT199,AT210,AT221,AT232,AT254,AT265,AT276,AT287,AT298,AT309,AT320,AT331,AT342)</f>
        <v>#DIV/0!</v>
      </c>
      <c r="AT2" s="289" t="s">
        <v>6935</v>
      </c>
      <c r="AU2" s="297" t="e">
        <f>TRUNC(AS2,0)</f>
        <v>#DIV/0!</v>
      </c>
      <c r="AV2" s="298" t="e">
        <f>(AS2-AU2)*60</f>
        <v>#DIV/0!</v>
      </c>
      <c r="AW2" s="260"/>
      <c r="AX2" s="455">
        <f>AY5</f>
        <v>44228</v>
      </c>
      <c r="AY2" s="455"/>
      <c r="AZ2" s="455"/>
      <c r="BA2" s="292" t="e">
        <f>AVERAGE(BB12,BB23,BB34,BB45,BB56,BB67,BB78,BB89,BB100,BB111,BB122,BB133,BB144,BB155,BB166,BB177,BB188,BB199,BB210,BB221,BB232,BB254,BB265,BB276,BB287,BB298,BB309,BB320,BB331,BB342)</f>
        <v>#DIV/0!</v>
      </c>
      <c r="BB2" s="289" t="s">
        <v>6935</v>
      </c>
      <c r="BC2" s="297" t="e">
        <f>TRUNC(BA2,0)</f>
        <v>#DIV/0!</v>
      </c>
      <c r="BD2" s="298" t="e">
        <f>(BA2-BC2)*60</f>
        <v>#DIV/0!</v>
      </c>
      <c r="BE2" s="260"/>
      <c r="BF2" s="455">
        <f>BG5</f>
        <v>44256</v>
      </c>
      <c r="BG2" s="455"/>
      <c r="BH2" s="455"/>
      <c r="BI2" s="292" t="e">
        <f>AVERAGE(BJ12,BJ23,BJ34,BJ45,BJ56,BJ67,BJ78,BJ89,BJ100,BJ111,BJ122,BJ133,BJ144,BJ155,BJ166,BJ177,BJ188,BJ199,BJ210,BJ221,BJ232,BJ254,BJ265,BJ276,BJ287,BJ298,BJ309,BJ320,BJ331,BJ342)</f>
        <v>#DIV/0!</v>
      </c>
      <c r="BJ2" s="289" t="s">
        <v>6935</v>
      </c>
      <c r="BK2" s="297" t="e">
        <f>TRUNC(BI2,0)</f>
        <v>#DIV/0!</v>
      </c>
      <c r="BL2" s="298" t="e">
        <f>(BI2-BK2)*60</f>
        <v>#DIV/0!</v>
      </c>
      <c r="BM2" s="260"/>
      <c r="BN2" s="455">
        <f>BO5</f>
        <v>44287</v>
      </c>
      <c r="BO2" s="455"/>
      <c r="BP2" s="455"/>
      <c r="BQ2" s="292" t="e">
        <f>AVERAGE(BR12,BR23,BR34,BR45,BR56,BR67,BR78,BR89,BR100,BR111,BR122,BR133,BR144,BR155,BR166,BR177,BR188,BR199,BR210,BR221,BR232,BR254,BR265,BR276,BR287,BR298,BR309,BR320,BR331,BR342)</f>
        <v>#DIV/0!</v>
      </c>
      <c r="BR2" s="289" t="s">
        <v>6935</v>
      </c>
      <c r="BS2" s="297" t="e">
        <f>TRUNC(BQ2,0)</f>
        <v>#DIV/0!</v>
      </c>
      <c r="BT2" s="298" t="e">
        <f>(BQ2-BS2)*60</f>
        <v>#DIV/0!</v>
      </c>
      <c r="BU2" s="260"/>
    </row>
    <row r="3" spans="1:73">
      <c r="B3" s="455"/>
      <c r="C3" s="455"/>
      <c r="D3" s="455"/>
      <c r="E3" s="294"/>
      <c r="F3" s="294"/>
      <c r="G3" s="294"/>
      <c r="H3" s="294"/>
      <c r="I3" s="294"/>
      <c r="J3" s="455"/>
      <c r="K3" s="455"/>
      <c r="L3" s="455"/>
      <c r="M3" s="294"/>
      <c r="N3" s="294"/>
      <c r="O3" s="294"/>
      <c r="P3" s="294"/>
      <c r="Q3" s="294"/>
      <c r="R3" s="455"/>
      <c r="S3" s="455"/>
      <c r="T3" s="455"/>
      <c r="U3" s="294"/>
      <c r="V3" s="294"/>
      <c r="W3" s="294"/>
      <c r="X3" s="294"/>
      <c r="Y3" s="294"/>
      <c r="Z3" s="455"/>
      <c r="AA3" s="455"/>
      <c r="AB3" s="455"/>
      <c r="AC3" s="294"/>
      <c r="AD3" s="294"/>
      <c r="AE3" s="294"/>
      <c r="AF3" s="294"/>
      <c r="AG3" s="294"/>
      <c r="AH3" s="455"/>
      <c r="AI3" s="455"/>
      <c r="AJ3" s="455"/>
      <c r="AK3" s="294"/>
      <c r="AL3" s="294"/>
      <c r="AM3" s="294"/>
      <c r="AN3" s="294"/>
      <c r="AO3" s="294"/>
      <c r="AP3" s="455"/>
      <c r="AQ3" s="455"/>
      <c r="AR3" s="455"/>
      <c r="AS3" s="294"/>
      <c r="AT3" s="294"/>
      <c r="AU3" s="294"/>
      <c r="AV3" s="294"/>
      <c r="AW3" s="294"/>
      <c r="AX3" s="455"/>
      <c r="AY3" s="455"/>
      <c r="AZ3" s="455"/>
      <c r="BA3" s="294"/>
      <c r="BB3" s="294"/>
      <c r="BC3" s="294"/>
      <c r="BD3" s="294"/>
      <c r="BE3" s="294"/>
      <c r="BF3" s="455"/>
      <c r="BG3" s="455"/>
      <c r="BH3" s="455"/>
      <c r="BI3" s="294"/>
      <c r="BJ3" s="294"/>
      <c r="BK3" s="294"/>
      <c r="BL3" s="294"/>
      <c r="BM3" s="294"/>
      <c r="BN3" s="455"/>
      <c r="BO3" s="455"/>
      <c r="BP3" s="455"/>
      <c r="BQ3" s="294"/>
      <c r="BR3" s="294"/>
      <c r="BS3" s="294"/>
      <c r="BT3" s="294"/>
      <c r="BU3" s="294"/>
    </row>
    <row r="4" spans="1:73" ht="16" customHeight="1">
      <c r="A4" s="573">
        <v>1</v>
      </c>
      <c r="B4" s="584"/>
      <c r="C4" s="584"/>
      <c r="D4" s="584"/>
      <c r="E4" s="584"/>
      <c r="F4" s="584"/>
      <c r="G4" s="584"/>
      <c r="H4" s="584"/>
      <c r="I4" s="585"/>
      <c r="J4" s="470"/>
      <c r="K4" s="470"/>
      <c r="L4" s="470"/>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c r="AY4" s="470"/>
      <c r="AZ4" s="470"/>
      <c r="BA4" s="470"/>
      <c r="BB4" s="470"/>
      <c r="BC4" s="470"/>
      <c r="BD4" s="470"/>
      <c r="BE4" s="470"/>
      <c r="BF4" s="470"/>
      <c r="BG4" s="470"/>
      <c r="BH4" s="470"/>
      <c r="BI4" s="470"/>
      <c r="BJ4" s="470"/>
      <c r="BK4" s="470"/>
      <c r="BL4" s="470"/>
      <c r="BM4" s="470"/>
      <c r="BN4" s="470"/>
      <c r="BO4" s="470"/>
      <c r="BP4" s="470"/>
      <c r="BQ4" s="470"/>
      <c r="BR4" s="470"/>
      <c r="BS4" s="470"/>
      <c r="BT4" s="470"/>
      <c r="BU4" s="470"/>
    </row>
    <row r="5" spans="1:73">
      <c r="A5" s="573"/>
      <c r="B5" s="585"/>
      <c r="C5" s="586">
        <v>44044</v>
      </c>
      <c r="D5" s="586"/>
      <c r="E5" s="586"/>
      <c r="F5" s="586"/>
      <c r="G5" s="586"/>
      <c r="H5" s="586"/>
      <c r="I5" s="585"/>
      <c r="J5" s="470"/>
      <c r="K5" s="471">
        <v>44075</v>
      </c>
      <c r="L5" s="471"/>
      <c r="M5" s="471"/>
      <c r="N5" s="471"/>
      <c r="O5" s="471"/>
      <c r="P5" s="471"/>
      <c r="Q5" s="470"/>
      <c r="R5" s="470"/>
      <c r="S5" s="486">
        <v>44105</v>
      </c>
      <c r="T5" s="486"/>
      <c r="U5" s="486"/>
      <c r="V5" s="486"/>
      <c r="W5" s="486"/>
      <c r="X5" s="486"/>
      <c r="Y5" s="470"/>
      <c r="Z5" s="470"/>
      <c r="AA5" s="525">
        <v>44136</v>
      </c>
      <c r="AB5" s="525"/>
      <c r="AC5" s="525"/>
      <c r="AD5" s="525"/>
      <c r="AE5" s="525"/>
      <c r="AF5" s="525"/>
      <c r="AG5" s="470"/>
      <c r="AH5" s="470"/>
      <c r="AI5" s="467">
        <v>44166</v>
      </c>
      <c r="AJ5" s="467"/>
      <c r="AK5" s="467"/>
      <c r="AL5" s="467"/>
      <c r="AM5" s="467"/>
      <c r="AN5" s="467"/>
      <c r="AO5" s="470"/>
      <c r="AP5" s="470"/>
      <c r="AQ5" s="467">
        <v>44197</v>
      </c>
      <c r="AR5" s="467"/>
      <c r="AS5" s="467"/>
      <c r="AT5" s="467"/>
      <c r="AU5" s="467"/>
      <c r="AV5" s="467"/>
      <c r="AW5" s="470"/>
      <c r="AX5" s="470"/>
      <c r="AY5" s="467">
        <v>44228</v>
      </c>
      <c r="AZ5" s="467"/>
      <c r="BA5" s="467"/>
      <c r="BB5" s="467"/>
      <c r="BC5" s="467"/>
      <c r="BD5" s="467"/>
      <c r="BE5" s="470"/>
      <c r="BF5" s="470"/>
      <c r="BG5" s="467">
        <v>44256</v>
      </c>
      <c r="BH5" s="467"/>
      <c r="BI5" s="467"/>
      <c r="BJ5" s="467"/>
      <c r="BK5" s="467"/>
      <c r="BL5" s="467"/>
      <c r="BM5" s="470"/>
      <c r="BN5" s="470"/>
      <c r="BO5" s="467">
        <v>44287</v>
      </c>
      <c r="BP5" s="467"/>
      <c r="BQ5" s="467"/>
      <c r="BR5" s="467"/>
      <c r="BS5" s="467"/>
      <c r="BT5" s="467"/>
      <c r="BU5" s="470"/>
    </row>
    <row r="6" spans="1:73">
      <c r="A6" s="573"/>
      <c r="B6" s="585"/>
      <c r="C6" s="587"/>
      <c r="D6" s="588"/>
      <c r="E6" s="589"/>
      <c r="F6" s="589"/>
      <c r="G6" s="590"/>
      <c r="H6" s="591"/>
      <c r="I6" s="585"/>
      <c r="J6" s="470"/>
      <c r="K6" s="544">
        <v>9</v>
      </c>
      <c r="L6" s="545">
        <v>0</v>
      </c>
      <c r="M6" s="292">
        <f>K6+(L6/60)</f>
        <v>9</v>
      </c>
      <c r="N6" s="457">
        <f>M7-M6</f>
        <v>3</v>
      </c>
      <c r="O6" s="558">
        <f>TRUNC(N6,0)</f>
        <v>3</v>
      </c>
      <c r="P6" s="559">
        <f>(N6-O6)*60</f>
        <v>0</v>
      </c>
      <c r="Q6" s="470"/>
      <c r="R6" s="470"/>
      <c r="S6" s="546">
        <v>8</v>
      </c>
      <c r="T6" s="547">
        <v>0</v>
      </c>
      <c r="U6" s="292">
        <f>S6+(T6/60)</f>
        <v>8</v>
      </c>
      <c r="V6" s="457">
        <f>U7-U6</f>
        <v>4.5</v>
      </c>
      <c r="W6" s="548">
        <f>TRUNC(V6,0)</f>
        <v>4</v>
      </c>
      <c r="X6" s="549">
        <f>(V6-W6)*60</f>
        <v>30</v>
      </c>
      <c r="Y6" s="470"/>
      <c r="Z6" s="470"/>
      <c r="AA6" s="536">
        <v>6</v>
      </c>
      <c r="AB6" s="537">
        <v>20</v>
      </c>
      <c r="AC6" s="292">
        <f>AA6+(AB6/60)</f>
        <v>6.333333333333333</v>
      </c>
      <c r="AD6" s="457">
        <f>AC7-AC6</f>
        <v>5.666666666666667</v>
      </c>
      <c r="AE6" s="526">
        <f>TRUNC(AD6,0)</f>
        <v>5</v>
      </c>
      <c r="AF6" s="518">
        <f>(AD6-AE6)*60</f>
        <v>40.000000000000014</v>
      </c>
      <c r="AG6" s="470"/>
      <c r="AH6" s="470"/>
      <c r="AI6" s="295"/>
      <c r="AJ6" s="296"/>
      <c r="AK6" s="292">
        <f>AI6+(AJ6/60)</f>
        <v>0</v>
      </c>
      <c r="AL6" s="457">
        <f>AK7-AK6</f>
        <v>0</v>
      </c>
      <c r="AM6" s="468">
        <f>TRUNC(AL6,0)</f>
        <v>0</v>
      </c>
      <c r="AN6" s="456">
        <f>(AL6-AM6)*60</f>
        <v>0</v>
      </c>
      <c r="AO6" s="470"/>
      <c r="AP6" s="470"/>
      <c r="AQ6" s="295"/>
      <c r="AR6" s="296"/>
      <c r="AS6" s="292">
        <f>AQ6+(AR6/60)</f>
        <v>0</v>
      </c>
      <c r="AT6" s="457">
        <f>AS7-AS6</f>
        <v>0</v>
      </c>
      <c r="AU6" s="468">
        <f>TRUNC(AT6,0)</f>
        <v>0</v>
      </c>
      <c r="AV6" s="456">
        <f>(AT6-AU6)*60</f>
        <v>0</v>
      </c>
      <c r="AW6" s="470"/>
      <c r="AX6" s="470"/>
      <c r="AY6" s="295"/>
      <c r="AZ6" s="296"/>
      <c r="BA6" s="292">
        <f>AY6+(AZ6/60)</f>
        <v>0</v>
      </c>
      <c r="BB6" s="457">
        <f>BA7-BA6</f>
        <v>0</v>
      </c>
      <c r="BC6" s="468">
        <f>TRUNC(BB6,0)</f>
        <v>0</v>
      </c>
      <c r="BD6" s="456">
        <f>(BB6-BC6)*60</f>
        <v>0</v>
      </c>
      <c r="BE6" s="470"/>
      <c r="BF6" s="470"/>
      <c r="BG6" s="295"/>
      <c r="BH6" s="296"/>
      <c r="BI6" s="292">
        <f>BG6+(BH6/60)</f>
        <v>0</v>
      </c>
      <c r="BJ6" s="457">
        <f>BI7-BI6</f>
        <v>0</v>
      </c>
      <c r="BK6" s="468">
        <f>TRUNC(BJ6,0)</f>
        <v>0</v>
      </c>
      <c r="BL6" s="456">
        <f>(BJ6-BK6)*60</f>
        <v>0</v>
      </c>
      <c r="BM6" s="470"/>
      <c r="BN6" s="470"/>
      <c r="BO6" s="295"/>
      <c r="BP6" s="296"/>
      <c r="BQ6" s="292">
        <f>BO6+(BP6/60)</f>
        <v>0</v>
      </c>
      <c r="BR6" s="457">
        <f>BQ7-BQ6</f>
        <v>0</v>
      </c>
      <c r="BS6" s="468">
        <f>TRUNC(BR6,0)</f>
        <v>0</v>
      </c>
      <c r="BT6" s="456">
        <f>(BR6-BS6)*60</f>
        <v>0</v>
      </c>
      <c r="BU6" s="470"/>
    </row>
    <row r="7" spans="1:73">
      <c r="A7" s="573"/>
      <c r="B7" s="585"/>
      <c r="C7" s="587"/>
      <c r="D7" s="588"/>
      <c r="E7" s="589"/>
      <c r="F7" s="589"/>
      <c r="G7" s="590"/>
      <c r="H7" s="591"/>
      <c r="I7" s="585"/>
      <c r="J7" s="470"/>
      <c r="K7" s="544">
        <v>12</v>
      </c>
      <c r="L7" s="545">
        <v>0</v>
      </c>
      <c r="M7" s="292">
        <f t="shared" ref="M7:M11" si="0">K7+(L7/60)</f>
        <v>12</v>
      </c>
      <c r="N7" s="495"/>
      <c r="O7" s="558"/>
      <c r="P7" s="559"/>
      <c r="Q7" s="470"/>
      <c r="R7" s="470"/>
      <c r="S7" s="546">
        <v>12</v>
      </c>
      <c r="T7" s="547">
        <v>30</v>
      </c>
      <c r="U7" s="292">
        <f t="shared" ref="U7:U11" si="1">S7+(T7/60)</f>
        <v>12.5</v>
      </c>
      <c r="V7" s="495"/>
      <c r="W7" s="548"/>
      <c r="X7" s="549"/>
      <c r="Y7" s="470"/>
      <c r="Z7" s="470"/>
      <c r="AA7" s="536">
        <v>12</v>
      </c>
      <c r="AB7" s="537">
        <v>0</v>
      </c>
      <c r="AC7" s="292">
        <f t="shared" ref="AC7:AC11" si="2">AA7+(AB7/60)</f>
        <v>12</v>
      </c>
      <c r="AD7" s="495"/>
      <c r="AE7" s="526"/>
      <c r="AF7" s="518"/>
      <c r="AG7" s="470"/>
      <c r="AH7" s="470"/>
      <c r="AI7" s="295"/>
      <c r="AJ7" s="296"/>
      <c r="AK7" s="292">
        <f t="shared" ref="AK7:AK11" si="3">AI7+(AJ7/60)</f>
        <v>0</v>
      </c>
      <c r="AL7" s="495"/>
      <c r="AM7" s="468"/>
      <c r="AN7" s="456"/>
      <c r="AO7" s="470"/>
      <c r="AP7" s="470"/>
      <c r="AQ7" s="295"/>
      <c r="AR7" s="296"/>
      <c r="AS7" s="292">
        <f t="shared" ref="AS7:AS11" si="4">AQ7+(AR7/60)</f>
        <v>0</v>
      </c>
      <c r="AT7" s="495"/>
      <c r="AU7" s="468"/>
      <c r="AV7" s="456"/>
      <c r="AW7" s="470"/>
      <c r="AX7" s="470"/>
      <c r="AY7" s="295"/>
      <c r="AZ7" s="296"/>
      <c r="BA7" s="292">
        <f t="shared" ref="BA7:BA11" si="5">AY7+(AZ7/60)</f>
        <v>0</v>
      </c>
      <c r="BB7" s="495"/>
      <c r="BC7" s="468"/>
      <c r="BD7" s="456"/>
      <c r="BE7" s="470"/>
      <c r="BF7" s="470"/>
      <c r="BG7" s="295"/>
      <c r="BH7" s="296"/>
      <c r="BI7" s="292">
        <f t="shared" ref="BI7:BI11" si="6">BG7+(BH7/60)</f>
        <v>0</v>
      </c>
      <c r="BJ7" s="495"/>
      <c r="BK7" s="468"/>
      <c r="BL7" s="456"/>
      <c r="BM7" s="470"/>
      <c r="BN7" s="470"/>
      <c r="BO7" s="295"/>
      <c r="BP7" s="296"/>
      <c r="BQ7" s="292">
        <f t="shared" ref="BQ7:BQ11" si="7">BO7+(BP7/60)</f>
        <v>0</v>
      </c>
      <c r="BR7" s="495"/>
      <c r="BS7" s="468"/>
      <c r="BT7" s="456"/>
      <c r="BU7" s="470"/>
    </row>
    <row r="8" spans="1:73">
      <c r="A8" s="573"/>
      <c r="B8" s="585"/>
      <c r="C8" s="587"/>
      <c r="D8" s="588"/>
      <c r="E8" s="589"/>
      <c r="F8" s="589"/>
      <c r="G8" s="590"/>
      <c r="H8" s="591"/>
      <c r="I8" s="585"/>
      <c r="J8" s="470"/>
      <c r="K8" s="544">
        <v>15</v>
      </c>
      <c r="L8" s="545">
        <v>0</v>
      </c>
      <c r="M8" s="292">
        <f t="shared" si="0"/>
        <v>15</v>
      </c>
      <c r="N8" s="457">
        <f>M9-M8</f>
        <v>2</v>
      </c>
      <c r="O8" s="558">
        <f>TRUNC(N8,0)</f>
        <v>2</v>
      </c>
      <c r="P8" s="559">
        <f>(N8-O8)*60</f>
        <v>0</v>
      </c>
      <c r="Q8" s="470"/>
      <c r="R8" s="470"/>
      <c r="S8" s="546">
        <v>14</v>
      </c>
      <c r="T8" s="547">
        <v>30</v>
      </c>
      <c r="U8" s="292">
        <f t="shared" si="1"/>
        <v>14.5</v>
      </c>
      <c r="V8" s="457">
        <f>U9-U8</f>
        <v>3.5</v>
      </c>
      <c r="W8" s="548">
        <f>TRUNC(V8,0)</f>
        <v>3</v>
      </c>
      <c r="X8" s="549">
        <f>(V8-W8)*60</f>
        <v>30</v>
      </c>
      <c r="Y8" s="470"/>
      <c r="Z8" s="470"/>
      <c r="AA8" s="536">
        <v>13</v>
      </c>
      <c r="AB8" s="537">
        <v>0</v>
      </c>
      <c r="AC8" s="292">
        <f t="shared" si="2"/>
        <v>13</v>
      </c>
      <c r="AD8" s="457">
        <f>AC9-AC8</f>
        <v>6.0833333333333321</v>
      </c>
      <c r="AE8" s="526">
        <f>TRUNC(AD8,0)</f>
        <v>6</v>
      </c>
      <c r="AF8" s="518">
        <f>(AD8-AE8)*60</f>
        <v>4.9999999999999289</v>
      </c>
      <c r="AG8" s="470"/>
      <c r="AH8" s="470"/>
      <c r="AI8" s="295"/>
      <c r="AJ8" s="296"/>
      <c r="AK8" s="292">
        <f t="shared" si="3"/>
        <v>0</v>
      </c>
      <c r="AL8" s="457">
        <f>AK9-AK8</f>
        <v>0</v>
      </c>
      <c r="AM8" s="468">
        <f>TRUNC(AL8,0)</f>
        <v>0</v>
      </c>
      <c r="AN8" s="456">
        <f>(AL8-AM8)*60</f>
        <v>0</v>
      </c>
      <c r="AO8" s="470"/>
      <c r="AP8" s="470"/>
      <c r="AQ8" s="295"/>
      <c r="AR8" s="296"/>
      <c r="AS8" s="292">
        <f t="shared" si="4"/>
        <v>0</v>
      </c>
      <c r="AT8" s="457">
        <f>AS9-AS8</f>
        <v>0</v>
      </c>
      <c r="AU8" s="468">
        <f>TRUNC(AT8,0)</f>
        <v>0</v>
      </c>
      <c r="AV8" s="456">
        <f>(AT8-AU8)*60</f>
        <v>0</v>
      </c>
      <c r="AW8" s="470"/>
      <c r="AX8" s="470"/>
      <c r="AY8" s="295"/>
      <c r="AZ8" s="296"/>
      <c r="BA8" s="292">
        <f t="shared" si="5"/>
        <v>0</v>
      </c>
      <c r="BB8" s="457">
        <f>BA9-BA8</f>
        <v>0</v>
      </c>
      <c r="BC8" s="468">
        <f>TRUNC(BB8,0)</f>
        <v>0</v>
      </c>
      <c r="BD8" s="456">
        <f>(BB8-BC8)*60</f>
        <v>0</v>
      </c>
      <c r="BE8" s="470"/>
      <c r="BF8" s="470"/>
      <c r="BG8" s="295"/>
      <c r="BH8" s="296"/>
      <c r="BI8" s="292">
        <f t="shared" si="6"/>
        <v>0</v>
      </c>
      <c r="BJ8" s="457">
        <f>BI9-BI8</f>
        <v>0</v>
      </c>
      <c r="BK8" s="468">
        <f>TRUNC(BJ8,0)</f>
        <v>0</v>
      </c>
      <c r="BL8" s="456">
        <f>(BJ8-BK8)*60</f>
        <v>0</v>
      </c>
      <c r="BM8" s="470"/>
      <c r="BN8" s="470"/>
      <c r="BO8" s="295"/>
      <c r="BP8" s="296"/>
      <c r="BQ8" s="292">
        <f t="shared" si="7"/>
        <v>0</v>
      </c>
      <c r="BR8" s="457">
        <f>BQ9-BQ8</f>
        <v>0</v>
      </c>
      <c r="BS8" s="468">
        <f>TRUNC(BR8,0)</f>
        <v>0</v>
      </c>
      <c r="BT8" s="456">
        <f>(BR8-BS8)*60</f>
        <v>0</v>
      </c>
      <c r="BU8" s="470"/>
    </row>
    <row r="9" spans="1:73">
      <c r="A9" s="573"/>
      <c r="B9" s="585"/>
      <c r="C9" s="587"/>
      <c r="D9" s="588"/>
      <c r="E9" s="589"/>
      <c r="F9" s="589"/>
      <c r="G9" s="590"/>
      <c r="H9" s="591"/>
      <c r="I9" s="585"/>
      <c r="J9" s="470"/>
      <c r="K9" s="544">
        <v>17</v>
      </c>
      <c r="L9" s="545">
        <v>0</v>
      </c>
      <c r="M9" s="292">
        <f t="shared" si="0"/>
        <v>17</v>
      </c>
      <c r="N9" s="495"/>
      <c r="O9" s="558"/>
      <c r="P9" s="559"/>
      <c r="Q9" s="470"/>
      <c r="R9" s="470"/>
      <c r="S9" s="546">
        <v>18</v>
      </c>
      <c r="T9" s="547">
        <v>0</v>
      </c>
      <c r="U9" s="292">
        <f t="shared" si="1"/>
        <v>18</v>
      </c>
      <c r="V9" s="495"/>
      <c r="W9" s="548"/>
      <c r="X9" s="549"/>
      <c r="Y9" s="470"/>
      <c r="Z9" s="470"/>
      <c r="AA9" s="536">
        <v>19</v>
      </c>
      <c r="AB9" s="537">
        <v>5</v>
      </c>
      <c r="AC9" s="292">
        <f t="shared" si="2"/>
        <v>19.083333333333332</v>
      </c>
      <c r="AD9" s="495"/>
      <c r="AE9" s="526"/>
      <c r="AF9" s="518"/>
      <c r="AG9" s="470"/>
      <c r="AH9" s="470"/>
      <c r="AI9" s="295"/>
      <c r="AJ9" s="296"/>
      <c r="AK9" s="292">
        <f t="shared" si="3"/>
        <v>0</v>
      </c>
      <c r="AL9" s="495"/>
      <c r="AM9" s="468"/>
      <c r="AN9" s="456"/>
      <c r="AO9" s="470"/>
      <c r="AP9" s="470"/>
      <c r="AQ9" s="295"/>
      <c r="AR9" s="296"/>
      <c r="AS9" s="292">
        <f t="shared" si="4"/>
        <v>0</v>
      </c>
      <c r="AT9" s="495"/>
      <c r="AU9" s="468"/>
      <c r="AV9" s="456"/>
      <c r="AW9" s="470"/>
      <c r="AX9" s="470"/>
      <c r="AY9" s="295"/>
      <c r="AZ9" s="296"/>
      <c r="BA9" s="292">
        <f t="shared" si="5"/>
        <v>0</v>
      </c>
      <c r="BB9" s="495"/>
      <c r="BC9" s="468"/>
      <c r="BD9" s="456"/>
      <c r="BE9" s="470"/>
      <c r="BF9" s="470"/>
      <c r="BG9" s="295"/>
      <c r="BH9" s="296"/>
      <c r="BI9" s="292">
        <f t="shared" si="6"/>
        <v>0</v>
      </c>
      <c r="BJ9" s="495"/>
      <c r="BK9" s="468"/>
      <c r="BL9" s="456"/>
      <c r="BM9" s="470"/>
      <c r="BN9" s="470"/>
      <c r="BO9" s="295"/>
      <c r="BP9" s="296"/>
      <c r="BQ9" s="292">
        <f t="shared" si="7"/>
        <v>0</v>
      </c>
      <c r="BR9" s="495"/>
      <c r="BS9" s="468"/>
      <c r="BT9" s="456"/>
      <c r="BU9" s="470"/>
    </row>
    <row r="10" spans="1:73">
      <c r="A10" s="573"/>
      <c r="B10" s="585"/>
      <c r="C10" s="587"/>
      <c r="D10" s="588"/>
      <c r="E10" s="589"/>
      <c r="F10" s="589"/>
      <c r="G10" s="590"/>
      <c r="H10" s="591"/>
      <c r="I10" s="585"/>
      <c r="J10" s="470"/>
      <c r="K10" s="544"/>
      <c r="L10" s="545"/>
      <c r="M10" s="292">
        <f t="shared" si="0"/>
        <v>0</v>
      </c>
      <c r="N10" s="457">
        <f>M11-M10</f>
        <v>0</v>
      </c>
      <c r="O10" s="481">
        <f>TRUNC(N10,0)</f>
        <v>0</v>
      </c>
      <c r="P10" s="479">
        <f>(N10-O10)*60</f>
        <v>0</v>
      </c>
      <c r="Q10" s="470"/>
      <c r="R10" s="470"/>
      <c r="S10" s="546"/>
      <c r="T10" s="547"/>
      <c r="U10" s="292">
        <f t="shared" si="1"/>
        <v>0</v>
      </c>
      <c r="V10" s="457">
        <f>U11-U10</f>
        <v>0</v>
      </c>
      <c r="W10" s="483">
        <f>TRUNC(V10,0)</f>
        <v>0</v>
      </c>
      <c r="X10" s="485">
        <f>(V10-W10)*60</f>
        <v>0</v>
      </c>
      <c r="Y10" s="470"/>
      <c r="Z10" s="470"/>
      <c r="AA10" s="536">
        <v>20</v>
      </c>
      <c r="AB10" s="537">
        <v>0</v>
      </c>
      <c r="AC10" s="292">
        <f t="shared" si="2"/>
        <v>20</v>
      </c>
      <c r="AD10" s="457">
        <f>AC11-AC10</f>
        <v>1.25</v>
      </c>
      <c r="AE10" s="519">
        <f>TRUNC(AD10,0)</f>
        <v>1</v>
      </c>
      <c r="AF10" s="521">
        <f>(AD10-AE10)*60</f>
        <v>15</v>
      </c>
      <c r="AG10" s="470"/>
      <c r="AH10" s="470"/>
      <c r="AI10" s="295"/>
      <c r="AJ10" s="296"/>
      <c r="AK10" s="292">
        <f t="shared" si="3"/>
        <v>0</v>
      </c>
      <c r="AL10" s="457">
        <f>AK11-AK10</f>
        <v>0</v>
      </c>
      <c r="AM10" s="459">
        <f>TRUNC(AL10,0)</f>
        <v>0</v>
      </c>
      <c r="AN10" s="461">
        <f>(AL10-AM10)*60</f>
        <v>0</v>
      </c>
      <c r="AO10" s="470"/>
      <c r="AP10" s="470"/>
      <c r="AQ10" s="295"/>
      <c r="AR10" s="296"/>
      <c r="AS10" s="292">
        <f t="shared" si="4"/>
        <v>0</v>
      </c>
      <c r="AT10" s="457">
        <f>AS11-AS10</f>
        <v>0</v>
      </c>
      <c r="AU10" s="459">
        <f>TRUNC(AT10,0)</f>
        <v>0</v>
      </c>
      <c r="AV10" s="461">
        <f>(AT10-AU10)*60</f>
        <v>0</v>
      </c>
      <c r="AW10" s="470"/>
      <c r="AX10" s="470"/>
      <c r="AY10" s="295"/>
      <c r="AZ10" s="296"/>
      <c r="BA10" s="292">
        <f t="shared" si="5"/>
        <v>0</v>
      </c>
      <c r="BB10" s="457">
        <f>BA11-BA10</f>
        <v>0</v>
      </c>
      <c r="BC10" s="459">
        <f>TRUNC(BB10,0)</f>
        <v>0</v>
      </c>
      <c r="BD10" s="461">
        <f>(BB10-BC10)*60</f>
        <v>0</v>
      </c>
      <c r="BE10" s="470"/>
      <c r="BF10" s="470"/>
      <c r="BG10" s="295"/>
      <c r="BH10" s="296"/>
      <c r="BI10" s="292">
        <f t="shared" si="6"/>
        <v>0</v>
      </c>
      <c r="BJ10" s="457">
        <f>BI11-BI10</f>
        <v>0</v>
      </c>
      <c r="BK10" s="459">
        <f>TRUNC(BJ10,0)</f>
        <v>0</v>
      </c>
      <c r="BL10" s="461">
        <f>(BJ10-BK10)*60</f>
        <v>0</v>
      </c>
      <c r="BM10" s="470"/>
      <c r="BN10" s="470"/>
      <c r="BO10" s="295"/>
      <c r="BP10" s="296"/>
      <c r="BQ10" s="292">
        <f t="shared" si="7"/>
        <v>0</v>
      </c>
      <c r="BR10" s="457">
        <f>BQ11-BQ10</f>
        <v>0</v>
      </c>
      <c r="BS10" s="459">
        <f>TRUNC(BR10,0)</f>
        <v>0</v>
      </c>
      <c r="BT10" s="461">
        <f>(BR10-BS10)*60</f>
        <v>0</v>
      </c>
      <c r="BU10" s="470"/>
    </row>
    <row r="11" spans="1:73">
      <c r="A11" s="573"/>
      <c r="B11" s="585"/>
      <c r="C11" s="589"/>
      <c r="D11" s="589"/>
      <c r="E11" s="589"/>
      <c r="F11" s="589"/>
      <c r="G11" s="590"/>
      <c r="H11" s="591"/>
      <c r="I11" s="585"/>
      <c r="J11" s="470"/>
      <c r="K11" s="544"/>
      <c r="L11" s="545"/>
      <c r="M11" s="292">
        <f t="shared" si="0"/>
        <v>0</v>
      </c>
      <c r="N11" s="495"/>
      <c r="O11" s="560"/>
      <c r="P11" s="561"/>
      <c r="Q11" s="470"/>
      <c r="R11" s="470"/>
      <c r="S11" s="546"/>
      <c r="T11" s="547"/>
      <c r="U11" s="292">
        <f t="shared" si="1"/>
        <v>0</v>
      </c>
      <c r="V11" s="495"/>
      <c r="W11" s="550"/>
      <c r="X11" s="551"/>
      <c r="Y11" s="470"/>
      <c r="Z11" s="470"/>
      <c r="AA11" s="536">
        <v>21</v>
      </c>
      <c r="AB11" s="537">
        <v>15</v>
      </c>
      <c r="AC11" s="292">
        <f t="shared" si="2"/>
        <v>21.25</v>
      </c>
      <c r="AD11" s="495"/>
      <c r="AE11" s="520"/>
      <c r="AF11" s="522"/>
      <c r="AG11" s="470"/>
      <c r="AH11" s="470"/>
      <c r="AI11" s="295"/>
      <c r="AJ11" s="296"/>
      <c r="AK11" s="292">
        <f t="shared" si="3"/>
        <v>0</v>
      </c>
      <c r="AL11" s="495"/>
      <c r="AM11" s="460"/>
      <c r="AN11" s="462"/>
      <c r="AO11" s="470"/>
      <c r="AP11" s="470"/>
      <c r="AQ11" s="295"/>
      <c r="AR11" s="296"/>
      <c r="AS11" s="292">
        <f t="shared" si="4"/>
        <v>0</v>
      </c>
      <c r="AT11" s="495"/>
      <c r="AU11" s="460"/>
      <c r="AV11" s="462"/>
      <c r="AW11" s="470"/>
      <c r="AX11" s="470"/>
      <c r="AY11" s="295"/>
      <c r="AZ11" s="296"/>
      <c r="BA11" s="292">
        <f t="shared" si="5"/>
        <v>0</v>
      </c>
      <c r="BB11" s="495"/>
      <c r="BC11" s="460"/>
      <c r="BD11" s="462"/>
      <c r="BE11" s="470"/>
      <c r="BF11" s="470"/>
      <c r="BG11" s="295"/>
      <c r="BH11" s="296"/>
      <c r="BI11" s="292">
        <f t="shared" si="6"/>
        <v>0</v>
      </c>
      <c r="BJ11" s="495"/>
      <c r="BK11" s="460"/>
      <c r="BL11" s="462"/>
      <c r="BM11" s="470"/>
      <c r="BN11" s="470"/>
      <c r="BO11" s="295"/>
      <c r="BP11" s="296"/>
      <c r="BQ11" s="292">
        <f t="shared" si="7"/>
        <v>0</v>
      </c>
      <c r="BR11" s="495"/>
      <c r="BS11" s="460"/>
      <c r="BT11" s="462"/>
      <c r="BU11" s="470"/>
    </row>
    <row r="12" spans="1:73">
      <c r="A12" s="573"/>
      <c r="B12" s="585"/>
      <c r="C12" s="589"/>
      <c r="D12" s="589"/>
      <c r="E12" s="589"/>
      <c r="F12" s="589"/>
      <c r="G12" s="590"/>
      <c r="H12" s="591"/>
      <c r="I12" s="585"/>
      <c r="J12" s="470"/>
      <c r="K12" s="214"/>
      <c r="L12" s="149"/>
      <c r="M12" s="290"/>
      <c r="N12" s="291">
        <f>IF(SUM(N6:N11)&lt;&gt;0,SUM(N6:N11),"")</f>
        <v>5</v>
      </c>
      <c r="O12" s="480">
        <f>IF(N12&lt;&gt;"",TRUNC(N12,0),"")</f>
        <v>5</v>
      </c>
      <c r="P12" s="478">
        <f>IF(N12&lt;&gt;"",(N12-O12)*60,"")</f>
        <v>0</v>
      </c>
      <c r="Q12" s="470"/>
      <c r="R12" s="470"/>
      <c r="S12" s="214"/>
      <c r="T12" s="149"/>
      <c r="U12" s="290"/>
      <c r="V12" s="291">
        <f>IF(SUM(V6:V11)&lt;&gt;0,SUM(V6:V11),"")</f>
        <v>8</v>
      </c>
      <c r="W12" s="482">
        <f>IF(V12&lt;&gt;"",TRUNC(V12,0),"")</f>
        <v>8</v>
      </c>
      <c r="X12" s="484">
        <f>IF(V12&lt;&gt;"",(V12-W12)*60,"")</f>
        <v>0</v>
      </c>
      <c r="Y12" s="470"/>
      <c r="Z12" s="470"/>
      <c r="AA12" s="214"/>
      <c r="AB12" s="149"/>
      <c r="AC12" s="290"/>
      <c r="AD12" s="291">
        <f>IF(SUM(AD6:AD11)&lt;&gt;0,SUM(AD6:AD11),"")</f>
        <v>13</v>
      </c>
      <c r="AE12" s="523">
        <f>IF(AD12&lt;&gt;"",TRUNC(AD12,0),"")</f>
        <v>13</v>
      </c>
      <c r="AF12" s="524">
        <f>IF(AD12&lt;&gt;"",(AD12-AE12)*60,"")</f>
        <v>0</v>
      </c>
      <c r="AG12" s="470"/>
      <c r="AH12" s="470"/>
      <c r="AI12" s="214"/>
      <c r="AJ12" s="149"/>
      <c r="AK12" s="290"/>
      <c r="AL12" s="291" t="str">
        <f>IF(SUM(AL6:AL11)&lt;&gt;0,SUM(AL6:AL11),"")</f>
        <v/>
      </c>
      <c r="AM12" s="463" t="str">
        <f>IF(AL12&lt;&gt;"",TRUNC(AL12,0),"")</f>
        <v/>
      </c>
      <c r="AN12" s="465" t="str">
        <f>IF(AL12&lt;&gt;"",(AL12-AM12)*60,"")</f>
        <v/>
      </c>
      <c r="AO12" s="470"/>
      <c r="AP12" s="470"/>
      <c r="AQ12" s="214"/>
      <c r="AR12" s="149"/>
      <c r="AS12" s="290"/>
      <c r="AT12" s="291" t="str">
        <f>IF(SUM(AT6:AT11)&lt;&gt;0,SUM(AT6:AT11),"")</f>
        <v/>
      </c>
      <c r="AU12" s="463" t="str">
        <f>IF(AT12&lt;&gt;"",TRUNC(AT12,0),"")</f>
        <v/>
      </c>
      <c r="AV12" s="465" t="str">
        <f>IF(AT12&lt;&gt;"",(AT12-AU12)*60,"")</f>
        <v/>
      </c>
      <c r="AW12" s="470"/>
      <c r="AX12" s="470"/>
      <c r="AY12" s="214"/>
      <c r="AZ12" s="149"/>
      <c r="BA12" s="290"/>
      <c r="BB12" s="291" t="str">
        <f>IF(SUM(BB6:BB11)&lt;&gt;0,SUM(BB6:BB11),"")</f>
        <v/>
      </c>
      <c r="BC12" s="463" t="str">
        <f>IF(BB12&lt;&gt;"",TRUNC(BB12,0),"")</f>
        <v/>
      </c>
      <c r="BD12" s="465" t="str">
        <f>IF(BB12&lt;&gt;"",(BB12-BC12)*60,"")</f>
        <v/>
      </c>
      <c r="BE12" s="470"/>
      <c r="BF12" s="470"/>
      <c r="BG12" s="214"/>
      <c r="BH12" s="149"/>
      <c r="BI12" s="290"/>
      <c r="BJ12" s="291" t="str">
        <f>IF(SUM(BJ6:BJ11)&lt;&gt;0,SUM(BJ6:BJ11),"")</f>
        <v/>
      </c>
      <c r="BK12" s="463" t="str">
        <f>IF(BJ12&lt;&gt;"",TRUNC(BJ12,0),"")</f>
        <v/>
      </c>
      <c r="BL12" s="465" t="str">
        <f>IF(BJ12&lt;&gt;"",(BJ12-BK12)*60,"")</f>
        <v/>
      </c>
      <c r="BM12" s="470"/>
      <c r="BN12" s="470"/>
      <c r="BO12" s="214"/>
      <c r="BP12" s="149"/>
      <c r="BQ12" s="290"/>
      <c r="BR12" s="291" t="str">
        <f>IF(SUM(BR6:BR11)&lt;&gt;0,SUM(BR6:BR11),"")</f>
        <v/>
      </c>
      <c r="BS12" s="463" t="str">
        <f>IF(BR12&lt;&gt;"",TRUNC(BR12,0),"")</f>
        <v/>
      </c>
      <c r="BT12" s="465" t="str">
        <f>IF(BR12&lt;&gt;"",(BR12-BS12)*60,"")</f>
        <v/>
      </c>
      <c r="BU12" s="470"/>
    </row>
    <row r="13" spans="1:73">
      <c r="A13" s="573"/>
      <c r="B13" s="585"/>
      <c r="C13" s="592">
        <f>DAY(C5)</f>
        <v>1</v>
      </c>
      <c r="D13" s="589"/>
      <c r="E13" s="589"/>
      <c r="F13" s="589"/>
      <c r="G13" s="590"/>
      <c r="H13" s="591"/>
      <c r="I13" s="585"/>
      <c r="J13" s="470"/>
      <c r="K13" s="293">
        <f>DAY(K5)</f>
        <v>1</v>
      </c>
      <c r="L13" s="149"/>
      <c r="O13" s="481"/>
      <c r="P13" s="479"/>
      <c r="Q13" s="470"/>
      <c r="R13" s="470"/>
      <c r="S13" s="293">
        <f>DAY(S5)</f>
        <v>1</v>
      </c>
      <c r="T13" s="149"/>
      <c r="W13" s="483"/>
      <c r="X13" s="485"/>
      <c r="Y13" s="470"/>
      <c r="Z13" s="470"/>
      <c r="AA13" s="293">
        <f>DAY(AA5)</f>
        <v>1</v>
      </c>
      <c r="AB13" s="149"/>
      <c r="AE13" s="519"/>
      <c r="AF13" s="521"/>
      <c r="AG13" s="470"/>
      <c r="AH13" s="470"/>
      <c r="AI13" s="293">
        <f>DAY(AI5)</f>
        <v>1</v>
      </c>
      <c r="AJ13" s="149"/>
      <c r="AM13" s="464"/>
      <c r="AN13" s="466"/>
      <c r="AO13" s="470"/>
      <c r="AP13" s="470"/>
      <c r="AQ13" s="293">
        <f>DAY(AQ5)</f>
        <v>1</v>
      </c>
      <c r="AR13" s="149"/>
      <c r="AU13" s="464"/>
      <c r="AV13" s="466"/>
      <c r="AW13" s="470"/>
      <c r="AX13" s="470"/>
      <c r="AY13" s="293">
        <f>DAY(AY5)</f>
        <v>1</v>
      </c>
      <c r="AZ13" s="149"/>
      <c r="BC13" s="464"/>
      <c r="BD13" s="466"/>
      <c r="BE13" s="470"/>
      <c r="BF13" s="470"/>
      <c r="BG13" s="293">
        <f>DAY(BG5)</f>
        <v>1</v>
      </c>
      <c r="BH13" s="149"/>
      <c r="BK13" s="464"/>
      <c r="BL13" s="466"/>
      <c r="BM13" s="470"/>
      <c r="BN13" s="470"/>
      <c r="BO13" s="293">
        <f>DAY(BO5)</f>
        <v>1</v>
      </c>
      <c r="BP13" s="149"/>
      <c r="BS13" s="464"/>
      <c r="BT13" s="466"/>
      <c r="BU13" s="470"/>
    </row>
    <row r="14" spans="1:73" ht="14" customHeight="1">
      <c r="A14" s="573"/>
      <c r="B14" s="585"/>
      <c r="C14" s="585"/>
      <c r="D14" s="585"/>
      <c r="E14" s="585"/>
      <c r="F14" s="585"/>
      <c r="G14" s="585"/>
      <c r="H14" s="585"/>
      <c r="I14" s="585"/>
      <c r="J14" s="470"/>
      <c r="K14" s="469"/>
      <c r="L14" s="469"/>
      <c r="M14" s="469"/>
      <c r="N14" s="469"/>
      <c r="O14" s="469"/>
      <c r="P14" s="469"/>
      <c r="Q14" s="469"/>
      <c r="R14" s="470"/>
      <c r="S14" s="469"/>
      <c r="T14" s="469"/>
      <c r="U14" s="469"/>
      <c r="V14" s="469"/>
      <c r="W14" s="469"/>
      <c r="X14" s="469"/>
      <c r="Y14" s="469"/>
      <c r="Z14" s="470"/>
      <c r="AA14" s="469"/>
      <c r="AB14" s="469"/>
      <c r="AC14" s="469"/>
      <c r="AD14" s="469"/>
      <c r="AE14" s="469"/>
      <c r="AF14" s="469"/>
      <c r="AG14" s="469"/>
      <c r="AH14" s="470"/>
      <c r="AI14" s="469"/>
      <c r="AJ14" s="469"/>
      <c r="AK14" s="469"/>
      <c r="AL14" s="469"/>
      <c r="AM14" s="469"/>
      <c r="AN14" s="469"/>
      <c r="AO14" s="469"/>
      <c r="AP14" s="470"/>
      <c r="AQ14" s="469"/>
      <c r="AR14" s="469"/>
      <c r="AS14" s="469"/>
      <c r="AT14" s="469"/>
      <c r="AU14" s="469"/>
      <c r="AV14" s="469"/>
      <c r="AW14" s="469"/>
      <c r="AX14" s="470"/>
      <c r="AY14" s="469"/>
      <c r="AZ14" s="469"/>
      <c r="BA14" s="469"/>
      <c r="BB14" s="469"/>
      <c r="BC14" s="469"/>
      <c r="BD14" s="469"/>
      <c r="BE14" s="469"/>
      <c r="BF14" s="470"/>
      <c r="BG14" s="469"/>
      <c r="BH14" s="469"/>
      <c r="BI14" s="469"/>
      <c r="BJ14" s="469"/>
      <c r="BK14" s="469"/>
      <c r="BL14" s="469"/>
      <c r="BM14" s="469"/>
      <c r="BN14" s="470"/>
      <c r="BO14" s="469"/>
      <c r="BP14" s="469"/>
      <c r="BQ14" s="469"/>
      <c r="BR14" s="469"/>
      <c r="BS14" s="469"/>
      <c r="BT14" s="469"/>
      <c r="BU14" s="469"/>
    </row>
    <row r="15" spans="1:73" ht="14" customHeight="1">
      <c r="A15" s="573">
        <f>A4+1</f>
        <v>2</v>
      </c>
      <c r="B15" s="584"/>
      <c r="C15" s="584"/>
      <c r="D15" s="584"/>
      <c r="E15" s="584"/>
      <c r="F15" s="584"/>
      <c r="G15" s="584"/>
      <c r="H15" s="584"/>
      <c r="I15" s="585"/>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c r="AL15" s="470"/>
      <c r="AM15" s="470"/>
      <c r="AN15" s="470"/>
      <c r="AO15" s="470"/>
      <c r="AP15" s="470"/>
      <c r="AQ15" s="470"/>
      <c r="AR15" s="470"/>
      <c r="AS15" s="470"/>
      <c r="AT15" s="470"/>
      <c r="AU15" s="470"/>
      <c r="AV15" s="470"/>
      <c r="AW15" s="470"/>
      <c r="AX15" s="470"/>
      <c r="AY15" s="470"/>
      <c r="AZ15" s="470"/>
      <c r="BA15" s="470"/>
      <c r="BB15" s="470"/>
      <c r="BC15" s="470"/>
      <c r="BD15" s="470"/>
      <c r="BE15" s="470"/>
      <c r="BF15" s="470"/>
      <c r="BG15" s="470"/>
      <c r="BH15" s="470"/>
      <c r="BI15" s="470"/>
      <c r="BJ15" s="470"/>
      <c r="BK15" s="470"/>
      <c r="BL15" s="470"/>
      <c r="BM15" s="470"/>
      <c r="BN15" s="470"/>
      <c r="BO15" s="470"/>
      <c r="BP15" s="470"/>
      <c r="BQ15" s="470"/>
      <c r="BR15" s="470"/>
      <c r="BS15" s="470"/>
      <c r="BT15" s="470"/>
      <c r="BU15" s="470"/>
    </row>
    <row r="16" spans="1:73">
      <c r="A16" s="573"/>
      <c r="B16" s="585"/>
      <c r="C16" s="586">
        <f t="shared" ref="C16:C38" si="8">C5+1</f>
        <v>44045</v>
      </c>
      <c r="D16" s="586"/>
      <c r="E16" s="586"/>
      <c r="F16" s="586"/>
      <c r="G16" s="586"/>
      <c r="H16" s="586"/>
      <c r="I16" s="585"/>
      <c r="J16" s="470"/>
      <c r="K16" s="471">
        <f>K5+1</f>
        <v>44076</v>
      </c>
      <c r="L16" s="471"/>
      <c r="M16" s="471"/>
      <c r="N16" s="471"/>
      <c r="O16" s="471"/>
      <c r="P16" s="471"/>
      <c r="Q16" s="470"/>
      <c r="R16" s="470"/>
      <c r="S16" s="486">
        <f>S5+1</f>
        <v>44106</v>
      </c>
      <c r="T16" s="486"/>
      <c r="U16" s="486"/>
      <c r="V16" s="486"/>
      <c r="W16" s="486"/>
      <c r="X16" s="486"/>
      <c r="Y16" s="470"/>
      <c r="Z16" s="470"/>
      <c r="AA16" s="516">
        <f>AA5+1</f>
        <v>44137</v>
      </c>
      <c r="AB16" s="516"/>
      <c r="AC16" s="516"/>
      <c r="AD16" s="516"/>
      <c r="AE16" s="516"/>
      <c r="AF16" s="516"/>
      <c r="AG16" s="470"/>
      <c r="AH16" s="470"/>
      <c r="AI16" s="467">
        <f>AI5+1</f>
        <v>44167</v>
      </c>
      <c r="AJ16" s="467"/>
      <c r="AK16" s="467"/>
      <c r="AL16" s="467"/>
      <c r="AM16" s="467"/>
      <c r="AN16" s="467"/>
      <c r="AO16" s="470"/>
      <c r="AP16" s="470"/>
      <c r="AQ16" s="467">
        <f>AQ5+1</f>
        <v>44198</v>
      </c>
      <c r="AR16" s="467"/>
      <c r="AS16" s="467"/>
      <c r="AT16" s="467"/>
      <c r="AU16" s="467"/>
      <c r="AV16" s="467"/>
      <c r="AW16" s="470"/>
      <c r="AX16" s="470"/>
      <c r="AY16" s="467">
        <f>AY5+1</f>
        <v>44229</v>
      </c>
      <c r="AZ16" s="467"/>
      <c r="BA16" s="467"/>
      <c r="BB16" s="467"/>
      <c r="BC16" s="467"/>
      <c r="BD16" s="467"/>
      <c r="BE16" s="470"/>
      <c r="BF16" s="470"/>
      <c r="BG16" s="467">
        <f>BG5+1</f>
        <v>44257</v>
      </c>
      <c r="BH16" s="467"/>
      <c r="BI16" s="467"/>
      <c r="BJ16" s="467"/>
      <c r="BK16" s="467"/>
      <c r="BL16" s="467"/>
      <c r="BM16" s="470"/>
      <c r="BN16" s="470"/>
      <c r="BO16" s="467">
        <f>BO5+1</f>
        <v>44288</v>
      </c>
      <c r="BP16" s="467"/>
      <c r="BQ16" s="467"/>
      <c r="BR16" s="467"/>
      <c r="BS16" s="467"/>
      <c r="BT16" s="467"/>
      <c r="BU16" s="470"/>
    </row>
    <row r="17" spans="1:73">
      <c r="A17" s="573"/>
      <c r="B17" s="585"/>
      <c r="C17" s="587"/>
      <c r="D17" s="588"/>
      <c r="E17" s="589"/>
      <c r="F17" s="589"/>
      <c r="G17" s="590"/>
      <c r="H17" s="591"/>
      <c r="I17" s="585"/>
      <c r="J17" s="470"/>
      <c r="K17" s="544">
        <v>9</v>
      </c>
      <c r="L17" s="545">
        <v>0</v>
      </c>
      <c r="M17" s="292">
        <f>K17+(L17/60)</f>
        <v>9</v>
      </c>
      <c r="N17" s="457">
        <f>M18-M17</f>
        <v>3</v>
      </c>
      <c r="O17" s="558">
        <f>TRUNC(N17,0)</f>
        <v>3</v>
      </c>
      <c r="P17" s="559">
        <f>(N17-O17)*60</f>
        <v>0</v>
      </c>
      <c r="Q17" s="470"/>
      <c r="R17" s="470"/>
      <c r="S17" s="546">
        <v>8</v>
      </c>
      <c r="T17" s="547">
        <v>0</v>
      </c>
      <c r="U17" s="292">
        <f>S17+(T17/60)</f>
        <v>8</v>
      </c>
      <c r="V17" s="457">
        <f>U18-U17</f>
        <v>4.5</v>
      </c>
      <c r="W17" s="548">
        <f>TRUNC(V17,0)</f>
        <v>4</v>
      </c>
      <c r="X17" s="549">
        <f>(V17-W17)*60</f>
        <v>30</v>
      </c>
      <c r="Y17" s="470"/>
      <c r="Z17" s="470"/>
      <c r="AA17" s="538">
        <v>6</v>
      </c>
      <c r="AB17" s="539">
        <v>20</v>
      </c>
      <c r="AC17" s="292">
        <f>AA17+(AB17/60)</f>
        <v>6.333333333333333</v>
      </c>
      <c r="AD17" s="457">
        <f>AC18-AC17</f>
        <v>5.833333333333333</v>
      </c>
      <c r="AE17" s="517">
        <f>TRUNC(AD17,0)</f>
        <v>5</v>
      </c>
      <c r="AF17" s="509">
        <f>(AD17-AE17)*60</f>
        <v>49.999999999999986</v>
      </c>
      <c r="AG17" s="470"/>
      <c r="AH17" s="470"/>
      <c r="AI17" s="295"/>
      <c r="AJ17" s="296"/>
      <c r="AK17" s="292">
        <f>AI17+(AJ17/60)</f>
        <v>0</v>
      </c>
      <c r="AL17" s="457">
        <f>AK18-AK17</f>
        <v>0</v>
      </c>
      <c r="AM17" s="468">
        <f>TRUNC(AL17,0)</f>
        <v>0</v>
      </c>
      <c r="AN17" s="456">
        <f>(AL17-AM17)*60</f>
        <v>0</v>
      </c>
      <c r="AO17" s="470"/>
      <c r="AP17" s="470"/>
      <c r="AQ17" s="295"/>
      <c r="AR17" s="296"/>
      <c r="AS17" s="292">
        <f>AQ17+(AR17/60)</f>
        <v>0</v>
      </c>
      <c r="AT17" s="457">
        <f>AS18-AS17</f>
        <v>0</v>
      </c>
      <c r="AU17" s="468">
        <f>TRUNC(AT17,0)</f>
        <v>0</v>
      </c>
      <c r="AV17" s="456">
        <f>(AT17-AU17)*60</f>
        <v>0</v>
      </c>
      <c r="AW17" s="470"/>
      <c r="AX17" s="470"/>
      <c r="AY17" s="295"/>
      <c r="AZ17" s="296"/>
      <c r="BA17" s="292">
        <f>AY17+(AZ17/60)</f>
        <v>0</v>
      </c>
      <c r="BB17" s="457">
        <f>BA18-BA17</f>
        <v>0</v>
      </c>
      <c r="BC17" s="468">
        <f>TRUNC(BB17,0)</f>
        <v>0</v>
      </c>
      <c r="BD17" s="456">
        <f>(BB17-BC17)*60</f>
        <v>0</v>
      </c>
      <c r="BE17" s="470"/>
      <c r="BF17" s="470"/>
      <c r="BG17" s="295"/>
      <c r="BH17" s="296"/>
      <c r="BI17" s="292">
        <f>BG17+(BH17/60)</f>
        <v>0</v>
      </c>
      <c r="BJ17" s="457">
        <f>BI18-BI17</f>
        <v>0</v>
      </c>
      <c r="BK17" s="468">
        <f>TRUNC(BJ17,0)</f>
        <v>0</v>
      </c>
      <c r="BL17" s="456">
        <f>(BJ17-BK17)*60</f>
        <v>0</v>
      </c>
      <c r="BM17" s="470"/>
      <c r="BN17" s="470"/>
      <c r="BO17" s="295"/>
      <c r="BP17" s="296"/>
      <c r="BQ17" s="292">
        <f>BO17+(BP17/60)</f>
        <v>0</v>
      </c>
      <c r="BR17" s="457">
        <f>BQ18-BQ17</f>
        <v>0</v>
      </c>
      <c r="BS17" s="468">
        <f>TRUNC(BR17,0)</f>
        <v>0</v>
      </c>
      <c r="BT17" s="456">
        <f>(BR17-BS17)*60</f>
        <v>0</v>
      </c>
      <c r="BU17" s="470"/>
    </row>
    <row r="18" spans="1:73">
      <c r="A18" s="573"/>
      <c r="B18" s="585"/>
      <c r="C18" s="587"/>
      <c r="D18" s="588"/>
      <c r="E18" s="589"/>
      <c r="F18" s="589"/>
      <c r="G18" s="590"/>
      <c r="H18" s="591"/>
      <c r="I18" s="585"/>
      <c r="J18" s="470"/>
      <c r="K18" s="544">
        <v>12</v>
      </c>
      <c r="L18" s="545">
        <v>0</v>
      </c>
      <c r="M18" s="292">
        <f t="shared" ref="M18:M22" si="9">K18+(L18/60)</f>
        <v>12</v>
      </c>
      <c r="N18" s="457"/>
      <c r="O18" s="558"/>
      <c r="P18" s="559"/>
      <c r="Q18" s="470"/>
      <c r="R18" s="470"/>
      <c r="S18" s="546">
        <v>12</v>
      </c>
      <c r="T18" s="547">
        <v>30</v>
      </c>
      <c r="U18" s="292">
        <f t="shared" ref="U18:U22" si="10">S18+(T18/60)</f>
        <v>12.5</v>
      </c>
      <c r="V18" s="457"/>
      <c r="W18" s="548"/>
      <c r="X18" s="549"/>
      <c r="Y18" s="470"/>
      <c r="Z18" s="470"/>
      <c r="AA18" s="538">
        <v>12</v>
      </c>
      <c r="AB18" s="539">
        <v>10</v>
      </c>
      <c r="AC18" s="292">
        <f t="shared" ref="AC18:AC22" si="11">AA18+(AB18/60)</f>
        <v>12.166666666666666</v>
      </c>
      <c r="AD18" s="457"/>
      <c r="AE18" s="517"/>
      <c r="AF18" s="509"/>
      <c r="AG18" s="470"/>
      <c r="AH18" s="470"/>
      <c r="AI18" s="295"/>
      <c r="AJ18" s="296"/>
      <c r="AK18" s="292">
        <f t="shared" ref="AK18:AK22" si="12">AI18+(AJ18/60)</f>
        <v>0</v>
      </c>
      <c r="AL18" s="457"/>
      <c r="AM18" s="468"/>
      <c r="AN18" s="456"/>
      <c r="AO18" s="470"/>
      <c r="AP18" s="470"/>
      <c r="AQ18" s="295"/>
      <c r="AR18" s="296"/>
      <c r="AS18" s="292">
        <f t="shared" ref="AS18:AS22" si="13">AQ18+(AR18/60)</f>
        <v>0</v>
      </c>
      <c r="AT18" s="457"/>
      <c r="AU18" s="468"/>
      <c r="AV18" s="456"/>
      <c r="AW18" s="470"/>
      <c r="AX18" s="470"/>
      <c r="AY18" s="295"/>
      <c r="AZ18" s="296"/>
      <c r="BA18" s="292">
        <f t="shared" ref="BA18:BA22" si="14">AY18+(AZ18/60)</f>
        <v>0</v>
      </c>
      <c r="BB18" s="457"/>
      <c r="BC18" s="468"/>
      <c r="BD18" s="456"/>
      <c r="BE18" s="470"/>
      <c r="BF18" s="470"/>
      <c r="BG18" s="295"/>
      <c r="BH18" s="296"/>
      <c r="BI18" s="292">
        <f t="shared" ref="BI18:BI22" si="15">BG18+(BH18/60)</f>
        <v>0</v>
      </c>
      <c r="BJ18" s="457"/>
      <c r="BK18" s="468"/>
      <c r="BL18" s="456"/>
      <c r="BM18" s="470"/>
      <c r="BN18" s="470"/>
      <c r="BO18" s="295"/>
      <c r="BP18" s="296"/>
      <c r="BQ18" s="292">
        <f t="shared" ref="BQ18:BQ22" si="16">BO18+(BP18/60)</f>
        <v>0</v>
      </c>
      <c r="BR18" s="457"/>
      <c r="BS18" s="468"/>
      <c r="BT18" s="456"/>
      <c r="BU18" s="470"/>
    </row>
    <row r="19" spans="1:73">
      <c r="A19" s="573"/>
      <c r="B19" s="585"/>
      <c r="C19" s="587"/>
      <c r="D19" s="588"/>
      <c r="E19" s="589"/>
      <c r="F19" s="589"/>
      <c r="G19" s="590"/>
      <c r="H19" s="591"/>
      <c r="I19" s="585"/>
      <c r="J19" s="470"/>
      <c r="K19" s="544">
        <v>15</v>
      </c>
      <c r="L19" s="545">
        <v>0</v>
      </c>
      <c r="M19" s="292">
        <f t="shared" si="9"/>
        <v>15</v>
      </c>
      <c r="N19" s="457">
        <f>M20-M19</f>
        <v>2</v>
      </c>
      <c r="O19" s="558">
        <f>TRUNC(N19,0)</f>
        <v>2</v>
      </c>
      <c r="P19" s="559">
        <f>(N19-O19)*60</f>
        <v>0</v>
      </c>
      <c r="Q19" s="470"/>
      <c r="R19" s="470"/>
      <c r="S19" s="546">
        <v>14</v>
      </c>
      <c r="T19" s="547">
        <v>30</v>
      </c>
      <c r="U19" s="292">
        <f t="shared" si="10"/>
        <v>14.5</v>
      </c>
      <c r="V19" s="457">
        <f>U20-U19</f>
        <v>3.5</v>
      </c>
      <c r="W19" s="548">
        <f>TRUNC(V19,0)</f>
        <v>3</v>
      </c>
      <c r="X19" s="549">
        <f>(V19-W19)*60</f>
        <v>30</v>
      </c>
      <c r="Y19" s="470"/>
      <c r="Z19" s="470"/>
      <c r="AA19" s="538">
        <v>12</v>
      </c>
      <c r="AB19" s="539">
        <v>50</v>
      </c>
      <c r="AC19" s="292">
        <f t="shared" si="11"/>
        <v>12.833333333333334</v>
      </c>
      <c r="AD19" s="457">
        <f>AC20-AC19</f>
        <v>6.1666666666666661</v>
      </c>
      <c r="AE19" s="517">
        <f>TRUNC(AD19,0)</f>
        <v>6</v>
      </c>
      <c r="AF19" s="509">
        <f>(AD19-AE19)*60</f>
        <v>9.9999999999999645</v>
      </c>
      <c r="AG19" s="470"/>
      <c r="AH19" s="470"/>
      <c r="AI19" s="295"/>
      <c r="AJ19" s="296"/>
      <c r="AK19" s="292">
        <f t="shared" si="12"/>
        <v>0</v>
      </c>
      <c r="AL19" s="457">
        <f>AK20-AK19</f>
        <v>0</v>
      </c>
      <c r="AM19" s="468">
        <f>TRUNC(AL19,0)</f>
        <v>0</v>
      </c>
      <c r="AN19" s="456">
        <f>(AL19-AM19)*60</f>
        <v>0</v>
      </c>
      <c r="AO19" s="470"/>
      <c r="AP19" s="470"/>
      <c r="AQ19" s="295"/>
      <c r="AR19" s="296"/>
      <c r="AS19" s="292">
        <f t="shared" si="13"/>
        <v>0</v>
      </c>
      <c r="AT19" s="457">
        <f>AS20-AS19</f>
        <v>0</v>
      </c>
      <c r="AU19" s="468">
        <f>TRUNC(AT19,0)</f>
        <v>0</v>
      </c>
      <c r="AV19" s="456">
        <f>(AT19-AU19)*60</f>
        <v>0</v>
      </c>
      <c r="AW19" s="470"/>
      <c r="AX19" s="470"/>
      <c r="AY19" s="295"/>
      <c r="AZ19" s="296"/>
      <c r="BA19" s="292">
        <f t="shared" si="14"/>
        <v>0</v>
      </c>
      <c r="BB19" s="457">
        <f>BA20-BA19</f>
        <v>0</v>
      </c>
      <c r="BC19" s="468">
        <f>TRUNC(BB19,0)</f>
        <v>0</v>
      </c>
      <c r="BD19" s="456">
        <f>(BB19-BC19)*60</f>
        <v>0</v>
      </c>
      <c r="BE19" s="470"/>
      <c r="BF19" s="470"/>
      <c r="BG19" s="295"/>
      <c r="BH19" s="296"/>
      <c r="BI19" s="292">
        <f t="shared" si="15"/>
        <v>0</v>
      </c>
      <c r="BJ19" s="457">
        <f>BI20-BI19</f>
        <v>0</v>
      </c>
      <c r="BK19" s="468">
        <f>TRUNC(BJ19,0)</f>
        <v>0</v>
      </c>
      <c r="BL19" s="456">
        <f>(BJ19-BK19)*60</f>
        <v>0</v>
      </c>
      <c r="BM19" s="470"/>
      <c r="BN19" s="470"/>
      <c r="BO19" s="295"/>
      <c r="BP19" s="296"/>
      <c r="BQ19" s="292">
        <f t="shared" si="16"/>
        <v>0</v>
      </c>
      <c r="BR19" s="457">
        <f>BQ20-BQ19</f>
        <v>0</v>
      </c>
      <c r="BS19" s="468">
        <f>TRUNC(BR19,0)</f>
        <v>0</v>
      </c>
      <c r="BT19" s="456">
        <f>(BR19-BS19)*60</f>
        <v>0</v>
      </c>
      <c r="BU19" s="470"/>
    </row>
    <row r="20" spans="1:73">
      <c r="A20" s="573"/>
      <c r="B20" s="585"/>
      <c r="C20" s="587"/>
      <c r="D20" s="588"/>
      <c r="E20" s="589"/>
      <c r="F20" s="589"/>
      <c r="G20" s="590"/>
      <c r="H20" s="591"/>
      <c r="I20" s="585"/>
      <c r="J20" s="470"/>
      <c r="K20" s="544">
        <v>17</v>
      </c>
      <c r="L20" s="545">
        <v>0</v>
      </c>
      <c r="M20" s="292">
        <f t="shared" si="9"/>
        <v>17</v>
      </c>
      <c r="N20" s="457"/>
      <c r="O20" s="558"/>
      <c r="P20" s="559"/>
      <c r="Q20" s="470"/>
      <c r="R20" s="470"/>
      <c r="S20" s="546">
        <v>18</v>
      </c>
      <c r="T20" s="547">
        <v>0</v>
      </c>
      <c r="U20" s="292">
        <f t="shared" si="10"/>
        <v>18</v>
      </c>
      <c r="V20" s="457"/>
      <c r="W20" s="548"/>
      <c r="X20" s="549"/>
      <c r="Y20" s="470"/>
      <c r="Z20" s="470"/>
      <c r="AA20" s="538">
        <v>19</v>
      </c>
      <c r="AB20" s="539">
        <v>0</v>
      </c>
      <c r="AC20" s="292">
        <f t="shared" si="11"/>
        <v>19</v>
      </c>
      <c r="AD20" s="457"/>
      <c r="AE20" s="517"/>
      <c r="AF20" s="509"/>
      <c r="AG20" s="470"/>
      <c r="AH20" s="470"/>
      <c r="AI20" s="295"/>
      <c r="AJ20" s="296"/>
      <c r="AK20" s="292">
        <f t="shared" si="12"/>
        <v>0</v>
      </c>
      <c r="AL20" s="457"/>
      <c r="AM20" s="468"/>
      <c r="AN20" s="456"/>
      <c r="AO20" s="470"/>
      <c r="AP20" s="470"/>
      <c r="AQ20" s="295"/>
      <c r="AR20" s="296"/>
      <c r="AS20" s="292">
        <f t="shared" si="13"/>
        <v>0</v>
      </c>
      <c r="AT20" s="457"/>
      <c r="AU20" s="468"/>
      <c r="AV20" s="456"/>
      <c r="AW20" s="470"/>
      <c r="AX20" s="470"/>
      <c r="AY20" s="295"/>
      <c r="AZ20" s="296"/>
      <c r="BA20" s="292">
        <f t="shared" si="14"/>
        <v>0</v>
      </c>
      <c r="BB20" s="457"/>
      <c r="BC20" s="468"/>
      <c r="BD20" s="456"/>
      <c r="BE20" s="470"/>
      <c r="BF20" s="470"/>
      <c r="BG20" s="295"/>
      <c r="BH20" s="296"/>
      <c r="BI20" s="292">
        <f t="shared" si="15"/>
        <v>0</v>
      </c>
      <c r="BJ20" s="457"/>
      <c r="BK20" s="468"/>
      <c r="BL20" s="456"/>
      <c r="BM20" s="470"/>
      <c r="BN20" s="470"/>
      <c r="BO20" s="295"/>
      <c r="BP20" s="296"/>
      <c r="BQ20" s="292">
        <f t="shared" si="16"/>
        <v>0</v>
      </c>
      <c r="BR20" s="457"/>
      <c r="BS20" s="468"/>
      <c r="BT20" s="456"/>
      <c r="BU20" s="470"/>
    </row>
    <row r="21" spans="1:73">
      <c r="A21" s="573"/>
      <c r="B21" s="585"/>
      <c r="C21" s="587"/>
      <c r="D21" s="588"/>
      <c r="E21" s="589"/>
      <c r="F21" s="589"/>
      <c r="G21" s="590"/>
      <c r="H21" s="591"/>
      <c r="I21" s="585"/>
      <c r="J21" s="470"/>
      <c r="K21" s="544"/>
      <c r="L21" s="545"/>
      <c r="M21" s="292">
        <f t="shared" si="9"/>
        <v>0</v>
      </c>
      <c r="N21" s="457">
        <f>M22-M21</f>
        <v>0</v>
      </c>
      <c r="O21" s="481">
        <f>TRUNC(N21,0)</f>
        <v>0</v>
      </c>
      <c r="P21" s="479">
        <f>(N21-O21)*60</f>
        <v>0</v>
      </c>
      <c r="Q21" s="470"/>
      <c r="R21" s="470"/>
      <c r="S21" s="546"/>
      <c r="T21" s="547"/>
      <c r="U21" s="292">
        <f t="shared" si="10"/>
        <v>0</v>
      </c>
      <c r="V21" s="457">
        <f>U22-U21</f>
        <v>0</v>
      </c>
      <c r="W21" s="483">
        <f>TRUNC(V21,0)</f>
        <v>0</v>
      </c>
      <c r="X21" s="485">
        <f>(V21-W21)*60</f>
        <v>0</v>
      </c>
      <c r="Y21" s="470"/>
      <c r="Z21" s="470"/>
      <c r="AA21" s="538">
        <v>19</v>
      </c>
      <c r="AB21" s="539">
        <v>30</v>
      </c>
      <c r="AC21" s="292">
        <f t="shared" si="11"/>
        <v>19.5</v>
      </c>
      <c r="AD21" s="457">
        <f>AC22-AC21</f>
        <v>2</v>
      </c>
      <c r="AE21" s="510">
        <f>TRUNC(AD21,0)</f>
        <v>2</v>
      </c>
      <c r="AF21" s="512">
        <f>(AD21-AE21)*60</f>
        <v>0</v>
      </c>
      <c r="AG21" s="470"/>
      <c r="AH21" s="470"/>
      <c r="AI21" s="295"/>
      <c r="AJ21" s="296"/>
      <c r="AK21" s="292">
        <f t="shared" si="12"/>
        <v>0</v>
      </c>
      <c r="AL21" s="457">
        <f>AK22-AK21</f>
        <v>0</v>
      </c>
      <c r="AM21" s="459">
        <f>TRUNC(AL21,0)</f>
        <v>0</v>
      </c>
      <c r="AN21" s="461">
        <f>(AL21-AM21)*60</f>
        <v>0</v>
      </c>
      <c r="AO21" s="470"/>
      <c r="AP21" s="470"/>
      <c r="AQ21" s="295"/>
      <c r="AR21" s="296"/>
      <c r="AS21" s="292">
        <f t="shared" si="13"/>
        <v>0</v>
      </c>
      <c r="AT21" s="457">
        <f>AS22-AS21</f>
        <v>0</v>
      </c>
      <c r="AU21" s="459">
        <f>TRUNC(AT21,0)</f>
        <v>0</v>
      </c>
      <c r="AV21" s="461">
        <f>(AT21-AU21)*60</f>
        <v>0</v>
      </c>
      <c r="AW21" s="470"/>
      <c r="AX21" s="470"/>
      <c r="AY21" s="295"/>
      <c r="AZ21" s="296"/>
      <c r="BA21" s="292">
        <f t="shared" si="14"/>
        <v>0</v>
      </c>
      <c r="BB21" s="457">
        <f>BA22-BA21</f>
        <v>0</v>
      </c>
      <c r="BC21" s="459">
        <f>TRUNC(BB21,0)</f>
        <v>0</v>
      </c>
      <c r="BD21" s="461">
        <f>(BB21-BC21)*60</f>
        <v>0</v>
      </c>
      <c r="BE21" s="470"/>
      <c r="BF21" s="470"/>
      <c r="BG21" s="295"/>
      <c r="BH21" s="296"/>
      <c r="BI21" s="292">
        <f t="shared" si="15"/>
        <v>0</v>
      </c>
      <c r="BJ21" s="457">
        <f>BI22-BI21</f>
        <v>0</v>
      </c>
      <c r="BK21" s="459">
        <f>TRUNC(BJ21,0)</f>
        <v>0</v>
      </c>
      <c r="BL21" s="461">
        <f>(BJ21-BK21)*60</f>
        <v>0</v>
      </c>
      <c r="BM21" s="470"/>
      <c r="BN21" s="470"/>
      <c r="BO21" s="295"/>
      <c r="BP21" s="296"/>
      <c r="BQ21" s="292">
        <f t="shared" si="16"/>
        <v>0</v>
      </c>
      <c r="BR21" s="457">
        <f>BQ22-BQ21</f>
        <v>0</v>
      </c>
      <c r="BS21" s="459">
        <f>TRUNC(BR21,0)</f>
        <v>0</v>
      </c>
      <c r="BT21" s="461">
        <f>(BR21-BS21)*60</f>
        <v>0</v>
      </c>
      <c r="BU21" s="470"/>
    </row>
    <row r="22" spans="1:73">
      <c r="A22" s="573"/>
      <c r="B22" s="585"/>
      <c r="C22" s="589"/>
      <c r="D22" s="589"/>
      <c r="E22" s="589"/>
      <c r="F22" s="589"/>
      <c r="G22" s="590"/>
      <c r="H22" s="591"/>
      <c r="I22" s="585"/>
      <c r="J22" s="470"/>
      <c r="K22" s="544"/>
      <c r="L22" s="545"/>
      <c r="M22" s="292">
        <f t="shared" si="9"/>
        <v>0</v>
      </c>
      <c r="N22" s="458"/>
      <c r="O22" s="560"/>
      <c r="P22" s="561"/>
      <c r="Q22" s="470"/>
      <c r="R22" s="470"/>
      <c r="S22" s="546"/>
      <c r="T22" s="547"/>
      <c r="U22" s="292">
        <f t="shared" si="10"/>
        <v>0</v>
      </c>
      <c r="V22" s="458"/>
      <c r="W22" s="550"/>
      <c r="X22" s="551"/>
      <c r="Y22" s="470"/>
      <c r="Z22" s="470"/>
      <c r="AA22" s="538">
        <v>21</v>
      </c>
      <c r="AB22" s="539">
        <v>30</v>
      </c>
      <c r="AC22" s="292">
        <f t="shared" si="11"/>
        <v>21.5</v>
      </c>
      <c r="AD22" s="458"/>
      <c r="AE22" s="511"/>
      <c r="AF22" s="513"/>
      <c r="AG22" s="470"/>
      <c r="AH22" s="470"/>
      <c r="AI22" s="295"/>
      <c r="AJ22" s="296"/>
      <c r="AK22" s="292">
        <f t="shared" si="12"/>
        <v>0</v>
      </c>
      <c r="AL22" s="458"/>
      <c r="AM22" s="460"/>
      <c r="AN22" s="462"/>
      <c r="AO22" s="470"/>
      <c r="AP22" s="470"/>
      <c r="AQ22" s="295"/>
      <c r="AR22" s="296"/>
      <c r="AS22" s="292">
        <f t="shared" si="13"/>
        <v>0</v>
      </c>
      <c r="AT22" s="458"/>
      <c r="AU22" s="460"/>
      <c r="AV22" s="462"/>
      <c r="AW22" s="470"/>
      <c r="AX22" s="470"/>
      <c r="AY22" s="295"/>
      <c r="AZ22" s="296"/>
      <c r="BA22" s="292">
        <f t="shared" si="14"/>
        <v>0</v>
      </c>
      <c r="BB22" s="458"/>
      <c r="BC22" s="460"/>
      <c r="BD22" s="462"/>
      <c r="BE22" s="470"/>
      <c r="BF22" s="470"/>
      <c r="BG22" s="295"/>
      <c r="BH22" s="296"/>
      <c r="BI22" s="292">
        <f t="shared" si="15"/>
        <v>0</v>
      </c>
      <c r="BJ22" s="458"/>
      <c r="BK22" s="460"/>
      <c r="BL22" s="462"/>
      <c r="BM22" s="470"/>
      <c r="BN22" s="470"/>
      <c r="BO22" s="295"/>
      <c r="BP22" s="296"/>
      <c r="BQ22" s="292">
        <f t="shared" si="16"/>
        <v>0</v>
      </c>
      <c r="BR22" s="458"/>
      <c r="BS22" s="460"/>
      <c r="BT22" s="462"/>
      <c r="BU22" s="470"/>
    </row>
    <row r="23" spans="1:73">
      <c r="A23" s="573"/>
      <c r="B23" s="585"/>
      <c r="C23" s="589"/>
      <c r="D23" s="589"/>
      <c r="E23" s="589"/>
      <c r="F23" s="589" t="str">
        <f t="shared" ref="F23" si="17">IF(SUM(F17:F22)&lt;&gt;0,SUM(F17:F22),"")</f>
        <v/>
      </c>
      <c r="G23" s="590" t="str">
        <f t="shared" ref="G23:G45" si="18">IF(F23&lt;&gt;"",TRUNC(F23,0),"")</f>
        <v/>
      </c>
      <c r="H23" s="591" t="str">
        <f t="shared" ref="H23" si="19">IF(F23&lt;&gt;"",(F23-G23)*60,"")</f>
        <v/>
      </c>
      <c r="I23" s="585"/>
      <c r="J23" s="470"/>
      <c r="K23" s="214"/>
      <c r="L23" s="149"/>
      <c r="M23" s="290"/>
      <c r="N23" s="291">
        <f>IF(SUM(N17:N22)&lt;&gt;0,SUM(N17:N22),"")</f>
        <v>5</v>
      </c>
      <c r="O23" s="480">
        <f>IF(N23&lt;&gt;"",TRUNC(N23,0),"")</f>
        <v>5</v>
      </c>
      <c r="P23" s="478">
        <f>IF(N23&lt;&gt;"",(N23-O23)*60,"")</f>
        <v>0</v>
      </c>
      <c r="Q23" s="470"/>
      <c r="R23" s="470"/>
      <c r="S23" s="214"/>
      <c r="T23" s="149"/>
      <c r="U23" s="290"/>
      <c r="V23" s="291">
        <f>IF(SUM(V17:V22)&lt;&gt;0,SUM(V17:V22),"")</f>
        <v>8</v>
      </c>
      <c r="W23" s="482">
        <f>IF(V23&lt;&gt;"",TRUNC(V23,0),"")</f>
        <v>8</v>
      </c>
      <c r="X23" s="484">
        <f>IF(V23&lt;&gt;"",(V23-W23)*60,"")</f>
        <v>0</v>
      </c>
      <c r="Y23" s="470"/>
      <c r="Z23" s="470"/>
      <c r="AA23" s="214"/>
      <c r="AB23" s="149"/>
      <c r="AC23" s="290"/>
      <c r="AD23" s="291">
        <f>IF(SUM(AD17:AD22)&lt;&gt;0,SUM(AD17:AD22),"")</f>
        <v>14</v>
      </c>
      <c r="AE23" s="514">
        <f>IF(AD23&lt;&gt;"",TRUNC(AD23,0),"")</f>
        <v>14</v>
      </c>
      <c r="AF23" s="515">
        <f>IF(AD23&lt;&gt;"",(AD23-AE23)*60,"")</f>
        <v>0</v>
      </c>
      <c r="AG23" s="470"/>
      <c r="AH23" s="470"/>
      <c r="AI23" s="214"/>
      <c r="AJ23" s="149"/>
      <c r="AK23" s="290"/>
      <c r="AL23" s="291" t="str">
        <f>IF(SUM(AL17:AL22)&lt;&gt;0,SUM(AL17:AL22),"")</f>
        <v/>
      </c>
      <c r="AM23" s="463" t="str">
        <f>IF(AL23&lt;&gt;"",TRUNC(AL23,0),"")</f>
        <v/>
      </c>
      <c r="AN23" s="465" t="str">
        <f>IF(AL23&lt;&gt;"",(AL23-AM23)*60,"")</f>
        <v/>
      </c>
      <c r="AO23" s="470"/>
      <c r="AP23" s="470"/>
      <c r="AQ23" s="214"/>
      <c r="AR23" s="149"/>
      <c r="AS23" s="290"/>
      <c r="AT23" s="291" t="str">
        <f>IF(SUM(AT17:AT22)&lt;&gt;0,SUM(AT17:AT22),"")</f>
        <v/>
      </c>
      <c r="AU23" s="463" t="str">
        <f>IF(AT23&lt;&gt;"",TRUNC(AT23,0),"")</f>
        <v/>
      </c>
      <c r="AV23" s="465" t="str">
        <f>IF(AT23&lt;&gt;"",(AT23-AU23)*60,"")</f>
        <v/>
      </c>
      <c r="AW23" s="470"/>
      <c r="AX23" s="470"/>
      <c r="AY23" s="214"/>
      <c r="AZ23" s="149"/>
      <c r="BA23" s="290"/>
      <c r="BB23" s="291" t="str">
        <f>IF(SUM(BB17:BB22)&lt;&gt;0,SUM(BB17:BB22),"")</f>
        <v/>
      </c>
      <c r="BC23" s="463" t="str">
        <f>IF(BB23&lt;&gt;"",TRUNC(BB23,0),"")</f>
        <v/>
      </c>
      <c r="BD23" s="465" t="str">
        <f>IF(BB23&lt;&gt;"",(BB23-BC23)*60,"")</f>
        <v/>
      </c>
      <c r="BE23" s="470"/>
      <c r="BF23" s="470"/>
      <c r="BG23" s="214"/>
      <c r="BH23" s="149"/>
      <c r="BI23" s="290"/>
      <c r="BJ23" s="291" t="str">
        <f>IF(SUM(BJ17:BJ22)&lt;&gt;0,SUM(BJ17:BJ22),"")</f>
        <v/>
      </c>
      <c r="BK23" s="463" t="str">
        <f>IF(BJ23&lt;&gt;"",TRUNC(BJ23,0),"")</f>
        <v/>
      </c>
      <c r="BL23" s="465" t="str">
        <f>IF(BJ23&lt;&gt;"",(BJ23-BK23)*60,"")</f>
        <v/>
      </c>
      <c r="BM23" s="470"/>
      <c r="BN23" s="470"/>
      <c r="BO23" s="214"/>
      <c r="BP23" s="149"/>
      <c r="BQ23" s="290"/>
      <c r="BR23" s="291" t="str">
        <f>IF(SUM(BR17:BR22)&lt;&gt;0,SUM(BR17:BR22),"")</f>
        <v/>
      </c>
      <c r="BS23" s="463" t="str">
        <f>IF(BR23&lt;&gt;"",TRUNC(BR23,0),"")</f>
        <v/>
      </c>
      <c r="BT23" s="465" t="str">
        <f>IF(BR23&lt;&gt;"",(BR23-BS23)*60,"")</f>
        <v/>
      </c>
      <c r="BU23" s="470"/>
    </row>
    <row r="24" spans="1:73">
      <c r="A24" s="573"/>
      <c r="B24" s="585"/>
      <c r="C24" s="592">
        <f t="shared" ref="C24:C46" si="20">DAY(C16)</f>
        <v>2</v>
      </c>
      <c r="D24" s="589"/>
      <c r="E24" s="589"/>
      <c r="F24" s="589"/>
      <c r="G24" s="590"/>
      <c r="H24" s="591"/>
      <c r="I24" s="585"/>
      <c r="J24" s="470"/>
      <c r="K24" s="293">
        <f>DAY(K16)</f>
        <v>2</v>
      </c>
      <c r="L24" s="149"/>
      <c r="O24" s="481"/>
      <c r="P24" s="479"/>
      <c r="Q24" s="470"/>
      <c r="R24" s="470"/>
      <c r="S24" s="293">
        <f>DAY(S16)</f>
        <v>2</v>
      </c>
      <c r="T24" s="149"/>
      <c r="W24" s="483"/>
      <c r="X24" s="485"/>
      <c r="Y24" s="470"/>
      <c r="Z24" s="470"/>
      <c r="AA24" s="293">
        <f>DAY(AA16)</f>
        <v>2</v>
      </c>
      <c r="AB24" s="149"/>
      <c r="AE24" s="510"/>
      <c r="AF24" s="512"/>
      <c r="AG24" s="470"/>
      <c r="AH24" s="470"/>
      <c r="AI24" s="293">
        <f>DAY(AI16)</f>
        <v>2</v>
      </c>
      <c r="AJ24" s="149"/>
      <c r="AM24" s="464"/>
      <c r="AN24" s="466"/>
      <c r="AO24" s="470"/>
      <c r="AP24" s="470"/>
      <c r="AQ24" s="293">
        <f>DAY(AQ16)</f>
        <v>2</v>
      </c>
      <c r="AR24" s="149"/>
      <c r="AU24" s="464"/>
      <c r="AV24" s="466"/>
      <c r="AW24" s="470"/>
      <c r="AX24" s="470"/>
      <c r="AY24" s="293">
        <f>DAY(AY16)</f>
        <v>2</v>
      </c>
      <c r="AZ24" s="149"/>
      <c r="BC24" s="464"/>
      <c r="BD24" s="466"/>
      <c r="BE24" s="470"/>
      <c r="BF24" s="470"/>
      <c r="BG24" s="293">
        <f>DAY(BG16)</f>
        <v>2</v>
      </c>
      <c r="BH24" s="149"/>
      <c r="BK24" s="464"/>
      <c r="BL24" s="466"/>
      <c r="BM24" s="470"/>
      <c r="BN24" s="470"/>
      <c r="BO24" s="293">
        <f>DAY(BO16)</f>
        <v>2</v>
      </c>
      <c r="BP24" s="149"/>
      <c r="BS24" s="464"/>
      <c r="BT24" s="466"/>
      <c r="BU24" s="470"/>
    </row>
    <row r="25" spans="1:73" ht="16" customHeight="1">
      <c r="A25" s="573"/>
      <c r="B25" s="585"/>
      <c r="C25" s="585"/>
      <c r="D25" s="585"/>
      <c r="E25" s="585"/>
      <c r="F25" s="585"/>
      <c r="G25" s="585"/>
      <c r="H25" s="585"/>
      <c r="I25" s="585"/>
      <c r="J25" s="470"/>
      <c r="K25" s="469"/>
      <c r="L25" s="469"/>
      <c r="M25" s="469"/>
      <c r="N25" s="469"/>
      <c r="O25" s="469"/>
      <c r="P25" s="469"/>
      <c r="Q25" s="469"/>
      <c r="R25" s="470"/>
      <c r="S25" s="469"/>
      <c r="T25" s="469"/>
      <c r="U25" s="469"/>
      <c r="V25" s="469"/>
      <c r="W25" s="469"/>
      <c r="X25" s="469"/>
      <c r="Y25" s="469"/>
      <c r="Z25" s="470"/>
      <c r="AA25" s="469"/>
      <c r="AB25" s="469"/>
      <c r="AC25" s="469"/>
      <c r="AD25" s="469"/>
      <c r="AE25" s="469"/>
      <c r="AF25" s="469"/>
      <c r="AG25" s="469"/>
      <c r="AH25" s="470"/>
      <c r="AI25" s="469"/>
      <c r="AJ25" s="469"/>
      <c r="AK25" s="469"/>
      <c r="AL25" s="469"/>
      <c r="AM25" s="469"/>
      <c r="AN25" s="469"/>
      <c r="AO25" s="469"/>
      <c r="AP25" s="470"/>
      <c r="AQ25" s="469"/>
      <c r="AR25" s="469"/>
      <c r="AS25" s="469"/>
      <c r="AT25" s="469"/>
      <c r="AU25" s="469"/>
      <c r="AV25" s="469"/>
      <c r="AW25" s="469"/>
      <c r="AX25" s="470"/>
      <c r="AY25" s="469"/>
      <c r="AZ25" s="469"/>
      <c r="BA25" s="469"/>
      <c r="BB25" s="469"/>
      <c r="BC25" s="469"/>
      <c r="BD25" s="469"/>
      <c r="BE25" s="469"/>
      <c r="BF25" s="470"/>
      <c r="BG25" s="469"/>
      <c r="BH25" s="469"/>
      <c r="BI25" s="469"/>
      <c r="BJ25" s="469"/>
      <c r="BK25" s="469"/>
      <c r="BL25" s="469"/>
      <c r="BM25" s="469"/>
      <c r="BN25" s="470"/>
      <c r="BO25" s="469"/>
      <c r="BP25" s="469"/>
      <c r="BQ25" s="469"/>
      <c r="BR25" s="469"/>
      <c r="BS25" s="469"/>
      <c r="BT25" s="469"/>
      <c r="BU25" s="469"/>
    </row>
    <row r="26" spans="1:73" ht="16" customHeight="1">
      <c r="A26" s="573">
        <f>A15+1</f>
        <v>3</v>
      </c>
      <c r="B26" s="584"/>
      <c r="C26" s="584"/>
      <c r="D26" s="584"/>
      <c r="E26" s="584"/>
      <c r="F26" s="584"/>
      <c r="G26" s="584"/>
      <c r="H26" s="584"/>
      <c r="I26" s="585"/>
      <c r="J26" s="470"/>
      <c r="K26" s="470"/>
      <c r="L26" s="470"/>
      <c r="M26" s="470"/>
      <c r="N26" s="470"/>
      <c r="O26" s="470"/>
      <c r="P26" s="470"/>
      <c r="Q26" s="470"/>
      <c r="R26" s="470"/>
      <c r="S26" s="470"/>
      <c r="T26" s="470"/>
      <c r="U26" s="470"/>
      <c r="V26" s="470"/>
      <c r="W26" s="470"/>
      <c r="X26" s="470"/>
      <c r="Y26" s="470"/>
      <c r="Z26" s="470"/>
      <c r="AA26" s="470"/>
      <c r="AB26" s="470"/>
      <c r="AC26" s="470"/>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c r="BI26" s="470"/>
      <c r="BJ26" s="470"/>
      <c r="BK26" s="470"/>
      <c r="BL26" s="470"/>
      <c r="BM26" s="470"/>
      <c r="BN26" s="470"/>
      <c r="BO26" s="470"/>
      <c r="BP26" s="470"/>
      <c r="BQ26" s="470"/>
      <c r="BR26" s="470"/>
      <c r="BS26" s="470"/>
      <c r="BT26" s="470"/>
      <c r="BU26" s="470"/>
    </row>
    <row r="27" spans="1:73">
      <c r="A27" s="573"/>
      <c r="B27" s="585"/>
      <c r="C27" s="586">
        <f t="shared" si="8"/>
        <v>44046</v>
      </c>
      <c r="D27" s="586"/>
      <c r="E27" s="586"/>
      <c r="F27" s="586"/>
      <c r="G27" s="586"/>
      <c r="H27" s="586"/>
      <c r="I27" s="585"/>
      <c r="J27" s="470"/>
      <c r="K27" s="471">
        <f>K16+1</f>
        <v>44077</v>
      </c>
      <c r="L27" s="471"/>
      <c r="M27" s="471"/>
      <c r="N27" s="471"/>
      <c r="O27" s="471"/>
      <c r="P27" s="471"/>
      <c r="Q27" s="470"/>
      <c r="R27" s="470"/>
      <c r="S27" s="486">
        <f>S16+1</f>
        <v>44107</v>
      </c>
      <c r="T27" s="486"/>
      <c r="U27" s="486"/>
      <c r="V27" s="486"/>
      <c r="W27" s="486"/>
      <c r="X27" s="486"/>
      <c r="Y27" s="470"/>
      <c r="Z27" s="470"/>
      <c r="AA27" s="525">
        <f>AA16+1</f>
        <v>44138</v>
      </c>
      <c r="AB27" s="525"/>
      <c r="AC27" s="525"/>
      <c r="AD27" s="525"/>
      <c r="AE27" s="525"/>
      <c r="AF27" s="525"/>
      <c r="AG27" s="470"/>
      <c r="AH27" s="470"/>
      <c r="AI27" s="467">
        <f>AI16+1</f>
        <v>44168</v>
      </c>
      <c r="AJ27" s="467"/>
      <c r="AK27" s="467"/>
      <c r="AL27" s="467"/>
      <c r="AM27" s="467"/>
      <c r="AN27" s="467"/>
      <c r="AO27" s="470"/>
      <c r="AP27" s="470"/>
      <c r="AQ27" s="467">
        <f>AQ16+1</f>
        <v>44199</v>
      </c>
      <c r="AR27" s="467"/>
      <c r="AS27" s="467"/>
      <c r="AT27" s="467"/>
      <c r="AU27" s="467"/>
      <c r="AV27" s="467"/>
      <c r="AW27" s="470"/>
      <c r="AX27" s="470"/>
      <c r="AY27" s="467">
        <f>AY16+1</f>
        <v>44230</v>
      </c>
      <c r="AZ27" s="467"/>
      <c r="BA27" s="467"/>
      <c r="BB27" s="467"/>
      <c r="BC27" s="467"/>
      <c r="BD27" s="467"/>
      <c r="BE27" s="470"/>
      <c r="BF27" s="470"/>
      <c r="BG27" s="467">
        <f>BG16+1</f>
        <v>44258</v>
      </c>
      <c r="BH27" s="467"/>
      <c r="BI27" s="467"/>
      <c r="BJ27" s="467"/>
      <c r="BK27" s="467"/>
      <c r="BL27" s="467"/>
      <c r="BM27" s="470"/>
      <c r="BN27" s="470"/>
      <c r="BO27" s="467">
        <f>BO16+1</f>
        <v>44289</v>
      </c>
      <c r="BP27" s="467"/>
      <c r="BQ27" s="467"/>
      <c r="BR27" s="467"/>
      <c r="BS27" s="467"/>
      <c r="BT27" s="467"/>
      <c r="BU27" s="470"/>
    </row>
    <row r="28" spans="1:73">
      <c r="A28" s="573"/>
      <c r="B28" s="585"/>
      <c r="C28" s="587"/>
      <c r="D28" s="588"/>
      <c r="E28" s="589"/>
      <c r="F28" s="589"/>
      <c r="G28" s="590"/>
      <c r="H28" s="591"/>
      <c r="I28" s="585"/>
      <c r="J28" s="470"/>
      <c r="K28" s="544">
        <v>8</v>
      </c>
      <c r="L28" s="545">
        <v>30</v>
      </c>
      <c r="M28" s="292">
        <f>K28+(L28/60)</f>
        <v>8.5</v>
      </c>
      <c r="N28" s="457">
        <f>M29-M28</f>
        <v>3.5</v>
      </c>
      <c r="O28" s="558">
        <f>TRUNC(N28,0)</f>
        <v>3</v>
      </c>
      <c r="P28" s="559">
        <f>(N28-O28)*60</f>
        <v>30</v>
      </c>
      <c r="Q28" s="470"/>
      <c r="R28" s="470"/>
      <c r="S28" s="546">
        <v>8</v>
      </c>
      <c r="T28" s="547">
        <v>0</v>
      </c>
      <c r="U28" s="292">
        <f>S28+(T28/60)</f>
        <v>8</v>
      </c>
      <c r="V28" s="457">
        <f>U29-U28</f>
        <v>4.5</v>
      </c>
      <c r="W28" s="548">
        <f>TRUNC(V28,0)</f>
        <v>4</v>
      </c>
      <c r="X28" s="549">
        <f>(V28-W28)*60</f>
        <v>30</v>
      </c>
      <c r="Y28" s="470"/>
      <c r="Z28" s="470"/>
      <c r="AA28" s="536">
        <v>6</v>
      </c>
      <c r="AB28" s="537">
        <v>20</v>
      </c>
      <c r="AC28" s="292">
        <f>AA28+(AB28/60)</f>
        <v>6.333333333333333</v>
      </c>
      <c r="AD28" s="457">
        <f>AC29-AC28</f>
        <v>5.583333333333333</v>
      </c>
      <c r="AE28" s="526">
        <f>TRUNC(AD28,0)</f>
        <v>5</v>
      </c>
      <c r="AF28" s="518">
        <f>(AD28-AE28)*60</f>
        <v>34.999999999999986</v>
      </c>
      <c r="AG28" s="470"/>
      <c r="AH28" s="470"/>
      <c r="AI28" s="295"/>
      <c r="AJ28" s="296"/>
      <c r="AK28" s="292">
        <f>AI28+(AJ28/60)</f>
        <v>0</v>
      </c>
      <c r="AL28" s="457">
        <f>AK29-AK28</f>
        <v>0</v>
      </c>
      <c r="AM28" s="468">
        <f>TRUNC(AL28,0)</f>
        <v>0</v>
      </c>
      <c r="AN28" s="456">
        <f>(AL28-AM28)*60</f>
        <v>0</v>
      </c>
      <c r="AO28" s="470"/>
      <c r="AP28" s="470"/>
      <c r="AQ28" s="295"/>
      <c r="AR28" s="296"/>
      <c r="AS28" s="292">
        <f>AQ28+(AR28/60)</f>
        <v>0</v>
      </c>
      <c r="AT28" s="457">
        <f>AS29-AS28</f>
        <v>0</v>
      </c>
      <c r="AU28" s="468">
        <f>TRUNC(AT28,0)</f>
        <v>0</v>
      </c>
      <c r="AV28" s="456">
        <f>(AT28-AU28)*60</f>
        <v>0</v>
      </c>
      <c r="AW28" s="470"/>
      <c r="AX28" s="470"/>
      <c r="AY28" s="295"/>
      <c r="AZ28" s="296"/>
      <c r="BA28" s="292">
        <f>AY28+(AZ28/60)</f>
        <v>0</v>
      </c>
      <c r="BB28" s="457">
        <f>BA29-BA28</f>
        <v>0</v>
      </c>
      <c r="BC28" s="468">
        <f>TRUNC(BB28,0)</f>
        <v>0</v>
      </c>
      <c r="BD28" s="456">
        <f>(BB28-BC28)*60</f>
        <v>0</v>
      </c>
      <c r="BE28" s="470"/>
      <c r="BF28" s="470"/>
      <c r="BG28" s="295"/>
      <c r="BH28" s="296"/>
      <c r="BI28" s="292">
        <f>BG28+(BH28/60)</f>
        <v>0</v>
      </c>
      <c r="BJ28" s="457">
        <f>BI29-BI28</f>
        <v>0</v>
      </c>
      <c r="BK28" s="468">
        <f>TRUNC(BJ28,0)</f>
        <v>0</v>
      </c>
      <c r="BL28" s="456">
        <f>(BJ28-BK28)*60</f>
        <v>0</v>
      </c>
      <c r="BM28" s="470"/>
      <c r="BN28" s="470"/>
      <c r="BO28" s="295"/>
      <c r="BP28" s="296"/>
      <c r="BQ28" s="292">
        <f>BO28+(BP28/60)</f>
        <v>0</v>
      </c>
      <c r="BR28" s="457">
        <f>BQ29-BQ28</f>
        <v>0</v>
      </c>
      <c r="BS28" s="468">
        <f>TRUNC(BR28,0)</f>
        <v>0</v>
      </c>
      <c r="BT28" s="456">
        <f>(BR28-BS28)*60</f>
        <v>0</v>
      </c>
      <c r="BU28" s="470"/>
    </row>
    <row r="29" spans="1:73">
      <c r="A29" s="573"/>
      <c r="B29" s="585"/>
      <c r="C29" s="587"/>
      <c r="D29" s="588"/>
      <c r="E29" s="589"/>
      <c r="F29" s="589"/>
      <c r="G29" s="590"/>
      <c r="H29" s="591"/>
      <c r="I29" s="585"/>
      <c r="J29" s="470"/>
      <c r="K29" s="544">
        <v>12</v>
      </c>
      <c r="L29" s="545">
        <v>0</v>
      </c>
      <c r="M29" s="292">
        <f t="shared" ref="M29:M33" si="21">K29+(L29/60)</f>
        <v>12</v>
      </c>
      <c r="N29" s="457"/>
      <c r="O29" s="558"/>
      <c r="P29" s="559"/>
      <c r="Q29" s="470"/>
      <c r="R29" s="470"/>
      <c r="S29" s="546">
        <v>12</v>
      </c>
      <c r="T29" s="547">
        <v>30</v>
      </c>
      <c r="U29" s="292">
        <f t="shared" ref="U29:U33" si="22">S29+(T29/60)</f>
        <v>12.5</v>
      </c>
      <c r="V29" s="457"/>
      <c r="W29" s="548"/>
      <c r="X29" s="549"/>
      <c r="Y29" s="470"/>
      <c r="Z29" s="470"/>
      <c r="AA29" s="536">
        <v>11</v>
      </c>
      <c r="AB29" s="537">
        <v>55</v>
      </c>
      <c r="AC29" s="292">
        <f t="shared" ref="AC29:AC33" si="23">AA29+(AB29/60)</f>
        <v>11.916666666666666</v>
      </c>
      <c r="AD29" s="457"/>
      <c r="AE29" s="526"/>
      <c r="AF29" s="518"/>
      <c r="AG29" s="470"/>
      <c r="AH29" s="470"/>
      <c r="AI29" s="295"/>
      <c r="AJ29" s="296"/>
      <c r="AK29" s="292">
        <f t="shared" ref="AK29:AK33" si="24">AI29+(AJ29/60)</f>
        <v>0</v>
      </c>
      <c r="AL29" s="457"/>
      <c r="AM29" s="468"/>
      <c r="AN29" s="456"/>
      <c r="AO29" s="470"/>
      <c r="AP29" s="470"/>
      <c r="AQ29" s="295"/>
      <c r="AR29" s="296"/>
      <c r="AS29" s="292">
        <f t="shared" ref="AS29:AS33" si="25">AQ29+(AR29/60)</f>
        <v>0</v>
      </c>
      <c r="AT29" s="457"/>
      <c r="AU29" s="468"/>
      <c r="AV29" s="456"/>
      <c r="AW29" s="470"/>
      <c r="AX29" s="470"/>
      <c r="AY29" s="295"/>
      <c r="AZ29" s="296"/>
      <c r="BA29" s="292">
        <f t="shared" ref="BA29:BA33" si="26">AY29+(AZ29/60)</f>
        <v>0</v>
      </c>
      <c r="BB29" s="457"/>
      <c r="BC29" s="468"/>
      <c r="BD29" s="456"/>
      <c r="BE29" s="470"/>
      <c r="BF29" s="470"/>
      <c r="BG29" s="295"/>
      <c r="BH29" s="296"/>
      <c r="BI29" s="292">
        <f t="shared" ref="BI29:BI33" si="27">BG29+(BH29/60)</f>
        <v>0</v>
      </c>
      <c r="BJ29" s="457"/>
      <c r="BK29" s="468"/>
      <c r="BL29" s="456"/>
      <c r="BM29" s="470"/>
      <c r="BN29" s="470"/>
      <c r="BO29" s="295"/>
      <c r="BP29" s="296"/>
      <c r="BQ29" s="292">
        <f t="shared" ref="BQ29:BQ33" si="28">BO29+(BP29/60)</f>
        <v>0</v>
      </c>
      <c r="BR29" s="457"/>
      <c r="BS29" s="468"/>
      <c r="BT29" s="456"/>
      <c r="BU29" s="470"/>
    </row>
    <row r="30" spans="1:73">
      <c r="A30" s="573"/>
      <c r="B30" s="585"/>
      <c r="C30" s="587"/>
      <c r="D30" s="588"/>
      <c r="E30" s="589"/>
      <c r="F30" s="589"/>
      <c r="G30" s="590"/>
      <c r="H30" s="591"/>
      <c r="I30" s="585"/>
      <c r="J30" s="470"/>
      <c r="K30" s="544">
        <v>14</v>
      </c>
      <c r="L30" s="545">
        <v>30</v>
      </c>
      <c r="M30" s="292">
        <f t="shared" si="21"/>
        <v>14.5</v>
      </c>
      <c r="N30" s="457">
        <f>M31-M30</f>
        <v>2.5</v>
      </c>
      <c r="O30" s="558">
        <f>TRUNC(N30,0)</f>
        <v>2</v>
      </c>
      <c r="P30" s="559">
        <f>(N30-O30)*60</f>
        <v>30</v>
      </c>
      <c r="Q30" s="470"/>
      <c r="R30" s="470"/>
      <c r="S30" s="546">
        <v>14</v>
      </c>
      <c r="T30" s="547">
        <v>30</v>
      </c>
      <c r="U30" s="292">
        <f t="shared" si="22"/>
        <v>14.5</v>
      </c>
      <c r="V30" s="457">
        <f>U31-U30</f>
        <v>3.5</v>
      </c>
      <c r="W30" s="548">
        <f>TRUNC(V30,0)</f>
        <v>3</v>
      </c>
      <c r="X30" s="549">
        <f>(V30-W30)*60</f>
        <v>30</v>
      </c>
      <c r="Y30" s="470"/>
      <c r="Z30" s="470"/>
      <c r="AA30" s="536">
        <v>12</v>
      </c>
      <c r="AB30" s="537">
        <v>50</v>
      </c>
      <c r="AC30" s="292">
        <f t="shared" si="23"/>
        <v>12.833333333333334</v>
      </c>
      <c r="AD30" s="457">
        <f>AC31-AC30</f>
        <v>5.9166666666666661</v>
      </c>
      <c r="AE30" s="526">
        <f>TRUNC(AD30,0)</f>
        <v>5</v>
      </c>
      <c r="AF30" s="518">
        <f>(AD30-AE30)*60</f>
        <v>54.999999999999964</v>
      </c>
      <c r="AG30" s="470"/>
      <c r="AH30" s="470"/>
      <c r="AI30" s="295"/>
      <c r="AJ30" s="296"/>
      <c r="AK30" s="292">
        <f t="shared" si="24"/>
        <v>0</v>
      </c>
      <c r="AL30" s="457">
        <f>AK31-AK30</f>
        <v>0</v>
      </c>
      <c r="AM30" s="468">
        <f>TRUNC(AL30,0)</f>
        <v>0</v>
      </c>
      <c r="AN30" s="456">
        <f>(AL30-AM30)*60</f>
        <v>0</v>
      </c>
      <c r="AO30" s="470"/>
      <c r="AP30" s="470"/>
      <c r="AQ30" s="295"/>
      <c r="AR30" s="296"/>
      <c r="AS30" s="292">
        <f t="shared" si="25"/>
        <v>0</v>
      </c>
      <c r="AT30" s="457">
        <f>AS31-AS30</f>
        <v>0</v>
      </c>
      <c r="AU30" s="468">
        <f>TRUNC(AT30,0)</f>
        <v>0</v>
      </c>
      <c r="AV30" s="456">
        <f>(AT30-AU30)*60</f>
        <v>0</v>
      </c>
      <c r="AW30" s="470"/>
      <c r="AX30" s="470"/>
      <c r="AY30" s="295"/>
      <c r="AZ30" s="296"/>
      <c r="BA30" s="292">
        <f t="shared" si="26"/>
        <v>0</v>
      </c>
      <c r="BB30" s="457">
        <f>BA31-BA30</f>
        <v>0</v>
      </c>
      <c r="BC30" s="468">
        <f>TRUNC(BB30,0)</f>
        <v>0</v>
      </c>
      <c r="BD30" s="456">
        <f>(BB30-BC30)*60</f>
        <v>0</v>
      </c>
      <c r="BE30" s="470"/>
      <c r="BF30" s="470"/>
      <c r="BG30" s="295"/>
      <c r="BH30" s="296"/>
      <c r="BI30" s="292">
        <f t="shared" si="27"/>
        <v>0</v>
      </c>
      <c r="BJ30" s="457">
        <f>BI31-BI30</f>
        <v>0</v>
      </c>
      <c r="BK30" s="468">
        <f>TRUNC(BJ30,0)</f>
        <v>0</v>
      </c>
      <c r="BL30" s="456">
        <f>(BJ30-BK30)*60</f>
        <v>0</v>
      </c>
      <c r="BM30" s="470"/>
      <c r="BN30" s="470"/>
      <c r="BO30" s="295"/>
      <c r="BP30" s="296"/>
      <c r="BQ30" s="292">
        <f t="shared" si="28"/>
        <v>0</v>
      </c>
      <c r="BR30" s="457">
        <f>BQ31-BQ30</f>
        <v>0</v>
      </c>
      <c r="BS30" s="468">
        <f>TRUNC(BR30,0)</f>
        <v>0</v>
      </c>
      <c r="BT30" s="456">
        <f>(BR30-BS30)*60</f>
        <v>0</v>
      </c>
      <c r="BU30" s="470"/>
    </row>
    <row r="31" spans="1:73">
      <c r="A31" s="573"/>
      <c r="B31" s="585"/>
      <c r="C31" s="587"/>
      <c r="D31" s="588"/>
      <c r="E31" s="589"/>
      <c r="F31" s="589"/>
      <c r="G31" s="590"/>
      <c r="H31" s="591"/>
      <c r="I31" s="585"/>
      <c r="J31" s="470"/>
      <c r="K31" s="544">
        <v>17</v>
      </c>
      <c r="L31" s="545">
        <v>0</v>
      </c>
      <c r="M31" s="292">
        <f t="shared" si="21"/>
        <v>17</v>
      </c>
      <c r="N31" s="457"/>
      <c r="O31" s="558"/>
      <c r="P31" s="559"/>
      <c r="Q31" s="470"/>
      <c r="R31" s="470"/>
      <c r="S31" s="546">
        <v>18</v>
      </c>
      <c r="T31" s="547">
        <v>0</v>
      </c>
      <c r="U31" s="292">
        <f t="shared" si="22"/>
        <v>18</v>
      </c>
      <c r="V31" s="457"/>
      <c r="W31" s="548"/>
      <c r="X31" s="549"/>
      <c r="Y31" s="470"/>
      <c r="Z31" s="470"/>
      <c r="AA31" s="536">
        <v>18</v>
      </c>
      <c r="AB31" s="537">
        <v>45</v>
      </c>
      <c r="AC31" s="292">
        <f t="shared" si="23"/>
        <v>18.75</v>
      </c>
      <c r="AD31" s="457"/>
      <c r="AE31" s="526"/>
      <c r="AF31" s="518"/>
      <c r="AG31" s="470"/>
      <c r="AH31" s="470"/>
      <c r="AI31" s="295"/>
      <c r="AJ31" s="296"/>
      <c r="AK31" s="292">
        <f t="shared" si="24"/>
        <v>0</v>
      </c>
      <c r="AL31" s="457"/>
      <c r="AM31" s="468"/>
      <c r="AN31" s="456"/>
      <c r="AO31" s="470"/>
      <c r="AP31" s="470"/>
      <c r="AQ31" s="295"/>
      <c r="AR31" s="296"/>
      <c r="AS31" s="292">
        <f t="shared" si="25"/>
        <v>0</v>
      </c>
      <c r="AT31" s="457"/>
      <c r="AU31" s="468"/>
      <c r="AV31" s="456"/>
      <c r="AW31" s="470"/>
      <c r="AX31" s="470"/>
      <c r="AY31" s="295"/>
      <c r="AZ31" s="296"/>
      <c r="BA31" s="292">
        <f t="shared" si="26"/>
        <v>0</v>
      </c>
      <c r="BB31" s="457"/>
      <c r="BC31" s="468"/>
      <c r="BD31" s="456"/>
      <c r="BE31" s="470"/>
      <c r="BF31" s="470"/>
      <c r="BG31" s="295"/>
      <c r="BH31" s="296"/>
      <c r="BI31" s="292">
        <f t="shared" si="27"/>
        <v>0</v>
      </c>
      <c r="BJ31" s="457"/>
      <c r="BK31" s="468"/>
      <c r="BL31" s="456"/>
      <c r="BM31" s="470"/>
      <c r="BN31" s="470"/>
      <c r="BO31" s="295"/>
      <c r="BP31" s="296"/>
      <c r="BQ31" s="292">
        <f t="shared" si="28"/>
        <v>0</v>
      </c>
      <c r="BR31" s="457"/>
      <c r="BS31" s="468"/>
      <c r="BT31" s="456"/>
      <c r="BU31" s="470"/>
    </row>
    <row r="32" spans="1:73">
      <c r="A32" s="573"/>
      <c r="B32" s="585"/>
      <c r="C32" s="587"/>
      <c r="D32" s="588"/>
      <c r="E32" s="589"/>
      <c r="F32" s="589"/>
      <c r="G32" s="590"/>
      <c r="H32" s="591"/>
      <c r="I32" s="585"/>
      <c r="J32" s="470"/>
      <c r="K32" s="544"/>
      <c r="L32" s="545"/>
      <c r="M32" s="292">
        <f t="shared" si="21"/>
        <v>0</v>
      </c>
      <c r="N32" s="457">
        <f>M33-M32</f>
        <v>0</v>
      </c>
      <c r="O32" s="481">
        <f>TRUNC(N32,0)</f>
        <v>0</v>
      </c>
      <c r="P32" s="479">
        <f>(N32-O32)*60</f>
        <v>0</v>
      </c>
      <c r="Q32" s="470"/>
      <c r="R32" s="470"/>
      <c r="S32" s="546"/>
      <c r="T32" s="547"/>
      <c r="U32" s="292">
        <f t="shared" si="22"/>
        <v>0</v>
      </c>
      <c r="V32" s="457">
        <f>U33-U32</f>
        <v>0</v>
      </c>
      <c r="W32" s="483">
        <f>TRUNC(V32,0)</f>
        <v>0</v>
      </c>
      <c r="X32" s="485">
        <f>(V32-W32)*60</f>
        <v>0</v>
      </c>
      <c r="Y32" s="470"/>
      <c r="Z32" s="470"/>
      <c r="AA32" s="536">
        <v>19</v>
      </c>
      <c r="AB32" s="537">
        <v>30</v>
      </c>
      <c r="AC32" s="292">
        <f t="shared" si="23"/>
        <v>19.5</v>
      </c>
      <c r="AD32" s="457">
        <f>AC33-AC32</f>
        <v>2</v>
      </c>
      <c r="AE32" s="519">
        <f>TRUNC(AD32,0)</f>
        <v>2</v>
      </c>
      <c r="AF32" s="521">
        <f>(AD32-AE32)*60</f>
        <v>0</v>
      </c>
      <c r="AG32" s="470"/>
      <c r="AH32" s="470"/>
      <c r="AI32" s="295"/>
      <c r="AJ32" s="296"/>
      <c r="AK32" s="292">
        <f t="shared" si="24"/>
        <v>0</v>
      </c>
      <c r="AL32" s="457">
        <f>AK33-AK32</f>
        <v>0</v>
      </c>
      <c r="AM32" s="459">
        <f>TRUNC(AL32,0)</f>
        <v>0</v>
      </c>
      <c r="AN32" s="461">
        <f>(AL32-AM32)*60</f>
        <v>0</v>
      </c>
      <c r="AO32" s="470"/>
      <c r="AP32" s="470"/>
      <c r="AQ32" s="295"/>
      <c r="AR32" s="296"/>
      <c r="AS32" s="292">
        <f t="shared" si="25"/>
        <v>0</v>
      </c>
      <c r="AT32" s="457">
        <f>AS33-AS32</f>
        <v>0</v>
      </c>
      <c r="AU32" s="459">
        <f>TRUNC(AT32,0)</f>
        <v>0</v>
      </c>
      <c r="AV32" s="461">
        <f>(AT32-AU32)*60</f>
        <v>0</v>
      </c>
      <c r="AW32" s="470"/>
      <c r="AX32" s="470"/>
      <c r="AY32" s="295"/>
      <c r="AZ32" s="296"/>
      <c r="BA32" s="292">
        <f t="shared" si="26"/>
        <v>0</v>
      </c>
      <c r="BB32" s="457">
        <f>BA33-BA32</f>
        <v>0</v>
      </c>
      <c r="BC32" s="459">
        <f>TRUNC(BB32,0)</f>
        <v>0</v>
      </c>
      <c r="BD32" s="461">
        <f>(BB32-BC32)*60</f>
        <v>0</v>
      </c>
      <c r="BE32" s="470"/>
      <c r="BF32" s="470"/>
      <c r="BG32" s="295"/>
      <c r="BH32" s="296"/>
      <c r="BI32" s="292">
        <f t="shared" si="27"/>
        <v>0</v>
      </c>
      <c r="BJ32" s="457">
        <f>BI33-BI32</f>
        <v>0</v>
      </c>
      <c r="BK32" s="459">
        <f>TRUNC(BJ32,0)</f>
        <v>0</v>
      </c>
      <c r="BL32" s="461">
        <f>(BJ32-BK32)*60</f>
        <v>0</v>
      </c>
      <c r="BM32" s="470"/>
      <c r="BN32" s="470"/>
      <c r="BO32" s="295"/>
      <c r="BP32" s="296"/>
      <c r="BQ32" s="292">
        <f t="shared" si="28"/>
        <v>0</v>
      </c>
      <c r="BR32" s="457">
        <f>BQ33-BQ32</f>
        <v>0</v>
      </c>
      <c r="BS32" s="459">
        <f>TRUNC(BR32,0)</f>
        <v>0</v>
      </c>
      <c r="BT32" s="461">
        <f>(BR32-BS32)*60</f>
        <v>0</v>
      </c>
      <c r="BU32" s="470"/>
    </row>
    <row r="33" spans="1:73">
      <c r="A33" s="573"/>
      <c r="B33" s="585"/>
      <c r="C33" s="589"/>
      <c r="D33" s="589"/>
      <c r="E33" s="589"/>
      <c r="F33" s="589"/>
      <c r="G33" s="590"/>
      <c r="H33" s="591"/>
      <c r="I33" s="585"/>
      <c r="J33" s="470"/>
      <c r="K33" s="544"/>
      <c r="L33" s="545"/>
      <c r="M33" s="292">
        <f t="shared" si="21"/>
        <v>0</v>
      </c>
      <c r="N33" s="458"/>
      <c r="O33" s="560"/>
      <c r="P33" s="561"/>
      <c r="Q33" s="470"/>
      <c r="R33" s="470"/>
      <c r="S33" s="546"/>
      <c r="T33" s="547"/>
      <c r="U33" s="292">
        <f t="shared" si="22"/>
        <v>0</v>
      </c>
      <c r="V33" s="458"/>
      <c r="W33" s="550"/>
      <c r="X33" s="551"/>
      <c r="Y33" s="470"/>
      <c r="Z33" s="470"/>
      <c r="AA33" s="536">
        <v>21</v>
      </c>
      <c r="AB33" s="537">
        <v>30</v>
      </c>
      <c r="AC33" s="292">
        <f t="shared" si="23"/>
        <v>21.5</v>
      </c>
      <c r="AD33" s="458"/>
      <c r="AE33" s="520"/>
      <c r="AF33" s="522"/>
      <c r="AG33" s="470"/>
      <c r="AH33" s="470"/>
      <c r="AI33" s="295"/>
      <c r="AJ33" s="296"/>
      <c r="AK33" s="292">
        <f t="shared" si="24"/>
        <v>0</v>
      </c>
      <c r="AL33" s="458"/>
      <c r="AM33" s="460"/>
      <c r="AN33" s="462"/>
      <c r="AO33" s="470"/>
      <c r="AP33" s="470"/>
      <c r="AQ33" s="295"/>
      <c r="AR33" s="296"/>
      <c r="AS33" s="292">
        <f t="shared" si="25"/>
        <v>0</v>
      </c>
      <c r="AT33" s="458"/>
      <c r="AU33" s="460"/>
      <c r="AV33" s="462"/>
      <c r="AW33" s="470"/>
      <c r="AX33" s="470"/>
      <c r="AY33" s="295"/>
      <c r="AZ33" s="296"/>
      <c r="BA33" s="292">
        <f t="shared" si="26"/>
        <v>0</v>
      </c>
      <c r="BB33" s="458"/>
      <c r="BC33" s="460"/>
      <c r="BD33" s="462"/>
      <c r="BE33" s="470"/>
      <c r="BF33" s="470"/>
      <c r="BG33" s="295"/>
      <c r="BH33" s="296"/>
      <c r="BI33" s="292">
        <f t="shared" si="27"/>
        <v>0</v>
      </c>
      <c r="BJ33" s="458"/>
      <c r="BK33" s="460"/>
      <c r="BL33" s="462"/>
      <c r="BM33" s="470"/>
      <c r="BN33" s="470"/>
      <c r="BO33" s="295"/>
      <c r="BP33" s="296"/>
      <c r="BQ33" s="292">
        <f t="shared" si="28"/>
        <v>0</v>
      </c>
      <c r="BR33" s="458"/>
      <c r="BS33" s="460"/>
      <c r="BT33" s="462"/>
      <c r="BU33" s="470"/>
    </row>
    <row r="34" spans="1:73">
      <c r="A34" s="573"/>
      <c r="B34" s="585"/>
      <c r="C34" s="589"/>
      <c r="D34" s="589"/>
      <c r="E34" s="589"/>
      <c r="F34" s="589" t="str">
        <f t="shared" ref="F34" si="29">IF(SUM(F28:F33)&lt;&gt;0,SUM(F28:F33),"")</f>
        <v/>
      </c>
      <c r="G34" s="590" t="str">
        <f t="shared" si="18"/>
        <v/>
      </c>
      <c r="H34" s="591" t="str">
        <f t="shared" ref="H34" si="30">IF(F34&lt;&gt;"",(F34-G34)*60,"")</f>
        <v/>
      </c>
      <c r="I34" s="585"/>
      <c r="J34" s="470"/>
      <c r="K34" s="214"/>
      <c r="L34" s="149"/>
      <c r="M34" s="290"/>
      <c r="N34" s="291">
        <f>IF(SUM(N28:N33)&lt;&gt;0,SUM(N28:N33),"")</f>
        <v>6</v>
      </c>
      <c r="O34" s="480">
        <f>IF(N34&lt;&gt;"",TRUNC(N34,0),"")</f>
        <v>6</v>
      </c>
      <c r="P34" s="478">
        <f>IF(N34&lt;&gt;"",(N34-O34)*60,"")</f>
        <v>0</v>
      </c>
      <c r="Q34" s="470"/>
      <c r="R34" s="470"/>
      <c r="S34" s="214"/>
      <c r="T34" s="149"/>
      <c r="U34" s="290"/>
      <c r="V34" s="291">
        <f>IF(SUM(V28:V33)&lt;&gt;0,SUM(V28:V33),"")</f>
        <v>8</v>
      </c>
      <c r="W34" s="482">
        <f>IF(V34&lt;&gt;"",TRUNC(V34,0),"")</f>
        <v>8</v>
      </c>
      <c r="X34" s="484">
        <f>IF(V34&lt;&gt;"",(V34-W34)*60,"")</f>
        <v>0</v>
      </c>
      <c r="Y34" s="470"/>
      <c r="Z34" s="470"/>
      <c r="AA34" s="214"/>
      <c r="AB34" s="149"/>
      <c r="AC34" s="290"/>
      <c r="AD34" s="291">
        <f>IF(SUM(AD28:AD33)&lt;&gt;0,SUM(AD28:AD33),"")</f>
        <v>13.5</v>
      </c>
      <c r="AE34" s="523">
        <f>IF(AD34&lt;&gt;"",TRUNC(AD34,0),"")</f>
        <v>13</v>
      </c>
      <c r="AF34" s="524">
        <f>IF(AD34&lt;&gt;"",(AD34-AE34)*60,"")</f>
        <v>30</v>
      </c>
      <c r="AG34" s="470"/>
      <c r="AH34" s="470"/>
      <c r="AI34" s="214"/>
      <c r="AJ34" s="149"/>
      <c r="AK34" s="290"/>
      <c r="AL34" s="291" t="str">
        <f>IF(SUM(AL28:AL33)&lt;&gt;0,SUM(AL28:AL33),"")</f>
        <v/>
      </c>
      <c r="AM34" s="463" t="str">
        <f>IF(AL34&lt;&gt;"",TRUNC(AL34,0),"")</f>
        <v/>
      </c>
      <c r="AN34" s="465" t="str">
        <f>IF(AL34&lt;&gt;"",(AL34-AM34)*60,"")</f>
        <v/>
      </c>
      <c r="AO34" s="470"/>
      <c r="AP34" s="470"/>
      <c r="AQ34" s="214"/>
      <c r="AR34" s="149"/>
      <c r="AS34" s="290"/>
      <c r="AT34" s="291" t="str">
        <f>IF(SUM(AT28:AT33)&lt;&gt;0,SUM(AT28:AT33),"")</f>
        <v/>
      </c>
      <c r="AU34" s="463" t="str">
        <f>IF(AT34&lt;&gt;"",TRUNC(AT34,0),"")</f>
        <v/>
      </c>
      <c r="AV34" s="465" t="str">
        <f>IF(AT34&lt;&gt;"",(AT34-AU34)*60,"")</f>
        <v/>
      </c>
      <c r="AW34" s="470"/>
      <c r="AX34" s="470"/>
      <c r="AY34" s="214"/>
      <c r="AZ34" s="149"/>
      <c r="BA34" s="290"/>
      <c r="BB34" s="291" t="str">
        <f>IF(SUM(BB28:BB33)&lt;&gt;0,SUM(BB28:BB33),"")</f>
        <v/>
      </c>
      <c r="BC34" s="463" t="str">
        <f>IF(BB34&lt;&gt;"",TRUNC(BB34,0),"")</f>
        <v/>
      </c>
      <c r="BD34" s="465" t="str">
        <f>IF(BB34&lt;&gt;"",(BB34-BC34)*60,"")</f>
        <v/>
      </c>
      <c r="BE34" s="470"/>
      <c r="BF34" s="470"/>
      <c r="BG34" s="214"/>
      <c r="BH34" s="149"/>
      <c r="BI34" s="290"/>
      <c r="BJ34" s="291" t="str">
        <f>IF(SUM(BJ28:BJ33)&lt;&gt;0,SUM(BJ28:BJ33),"")</f>
        <v/>
      </c>
      <c r="BK34" s="463" t="str">
        <f>IF(BJ34&lt;&gt;"",TRUNC(BJ34,0),"")</f>
        <v/>
      </c>
      <c r="BL34" s="465" t="str">
        <f>IF(BJ34&lt;&gt;"",(BJ34-BK34)*60,"")</f>
        <v/>
      </c>
      <c r="BM34" s="470"/>
      <c r="BN34" s="470"/>
      <c r="BO34" s="214"/>
      <c r="BP34" s="149"/>
      <c r="BQ34" s="290"/>
      <c r="BR34" s="291" t="str">
        <f>IF(SUM(BR28:BR33)&lt;&gt;0,SUM(BR28:BR33),"")</f>
        <v/>
      </c>
      <c r="BS34" s="463" t="str">
        <f>IF(BR34&lt;&gt;"",TRUNC(BR34,0),"")</f>
        <v/>
      </c>
      <c r="BT34" s="465" t="str">
        <f>IF(BR34&lt;&gt;"",(BR34-BS34)*60,"")</f>
        <v/>
      </c>
      <c r="BU34" s="470"/>
    </row>
    <row r="35" spans="1:73">
      <c r="A35" s="573"/>
      <c r="B35" s="585"/>
      <c r="C35" s="592">
        <f t="shared" si="20"/>
        <v>3</v>
      </c>
      <c r="D35" s="589"/>
      <c r="E35" s="589"/>
      <c r="F35" s="589"/>
      <c r="G35" s="590"/>
      <c r="H35" s="591"/>
      <c r="I35" s="585"/>
      <c r="J35" s="470"/>
      <c r="K35" s="293">
        <f>DAY(K27)</f>
        <v>3</v>
      </c>
      <c r="L35" s="149"/>
      <c r="O35" s="481"/>
      <c r="P35" s="479"/>
      <c r="Q35" s="470"/>
      <c r="R35" s="470"/>
      <c r="S35" s="293">
        <f>DAY(S27)</f>
        <v>3</v>
      </c>
      <c r="T35" s="149"/>
      <c r="W35" s="483"/>
      <c r="X35" s="485"/>
      <c r="Y35" s="470"/>
      <c r="Z35" s="470"/>
      <c r="AA35" s="293">
        <f>DAY(AA27)</f>
        <v>3</v>
      </c>
      <c r="AB35" s="149"/>
      <c r="AE35" s="519"/>
      <c r="AF35" s="521"/>
      <c r="AG35" s="470"/>
      <c r="AH35" s="470"/>
      <c r="AI35" s="293">
        <f>DAY(AI27)</f>
        <v>3</v>
      </c>
      <c r="AJ35" s="149"/>
      <c r="AM35" s="464"/>
      <c r="AN35" s="466"/>
      <c r="AO35" s="470"/>
      <c r="AP35" s="470"/>
      <c r="AQ35" s="293">
        <f>DAY(AQ27)</f>
        <v>3</v>
      </c>
      <c r="AR35" s="149"/>
      <c r="AU35" s="464"/>
      <c r="AV35" s="466"/>
      <c r="AW35" s="470"/>
      <c r="AX35" s="470"/>
      <c r="AY35" s="293">
        <f>DAY(AY27)</f>
        <v>3</v>
      </c>
      <c r="AZ35" s="149"/>
      <c r="BC35" s="464"/>
      <c r="BD35" s="466"/>
      <c r="BE35" s="470"/>
      <c r="BF35" s="470"/>
      <c r="BG35" s="293">
        <f>DAY(BG27)</f>
        <v>3</v>
      </c>
      <c r="BH35" s="149"/>
      <c r="BK35" s="464"/>
      <c r="BL35" s="466"/>
      <c r="BM35" s="470"/>
      <c r="BN35" s="470"/>
      <c r="BO35" s="293">
        <f>DAY(BO27)</f>
        <v>3</v>
      </c>
      <c r="BP35" s="149"/>
      <c r="BS35" s="464"/>
      <c r="BT35" s="466"/>
      <c r="BU35" s="470"/>
    </row>
    <row r="36" spans="1:73" ht="16" customHeight="1">
      <c r="A36" s="573"/>
      <c r="B36" s="585"/>
      <c r="C36" s="585"/>
      <c r="D36" s="585"/>
      <c r="E36" s="585"/>
      <c r="F36" s="585"/>
      <c r="G36" s="585"/>
      <c r="H36" s="585"/>
      <c r="I36" s="585"/>
      <c r="J36" s="470"/>
      <c r="K36" s="469"/>
      <c r="L36" s="469"/>
      <c r="M36" s="469"/>
      <c r="N36" s="469"/>
      <c r="O36" s="469"/>
      <c r="P36" s="469"/>
      <c r="Q36" s="469"/>
      <c r="R36" s="470"/>
      <c r="S36" s="469"/>
      <c r="T36" s="469"/>
      <c r="U36" s="469"/>
      <c r="V36" s="469"/>
      <c r="W36" s="469"/>
      <c r="X36" s="469"/>
      <c r="Y36" s="469"/>
      <c r="Z36" s="470"/>
      <c r="AA36" s="469"/>
      <c r="AB36" s="469"/>
      <c r="AC36" s="469"/>
      <c r="AD36" s="469"/>
      <c r="AE36" s="469"/>
      <c r="AF36" s="469"/>
      <c r="AG36" s="469"/>
      <c r="AH36" s="470"/>
      <c r="AI36" s="469"/>
      <c r="AJ36" s="469"/>
      <c r="AK36" s="469"/>
      <c r="AL36" s="469"/>
      <c r="AM36" s="469"/>
      <c r="AN36" s="469"/>
      <c r="AO36" s="469"/>
      <c r="AP36" s="470"/>
      <c r="AQ36" s="469"/>
      <c r="AR36" s="469"/>
      <c r="AS36" s="469"/>
      <c r="AT36" s="469"/>
      <c r="AU36" s="469"/>
      <c r="AV36" s="469"/>
      <c r="AW36" s="469"/>
      <c r="AX36" s="470"/>
      <c r="AY36" s="469"/>
      <c r="AZ36" s="469"/>
      <c r="BA36" s="469"/>
      <c r="BB36" s="469"/>
      <c r="BC36" s="469"/>
      <c r="BD36" s="469"/>
      <c r="BE36" s="469"/>
      <c r="BF36" s="470"/>
      <c r="BG36" s="469"/>
      <c r="BH36" s="469"/>
      <c r="BI36" s="469"/>
      <c r="BJ36" s="469"/>
      <c r="BK36" s="469"/>
      <c r="BL36" s="469"/>
      <c r="BM36" s="469"/>
      <c r="BN36" s="470"/>
      <c r="BO36" s="469"/>
      <c r="BP36" s="469"/>
      <c r="BQ36" s="469"/>
      <c r="BR36" s="469"/>
      <c r="BS36" s="469"/>
      <c r="BT36" s="469"/>
      <c r="BU36" s="469"/>
    </row>
    <row r="37" spans="1:73" ht="16" customHeight="1">
      <c r="A37" s="573">
        <f>A26+1</f>
        <v>4</v>
      </c>
      <c r="B37" s="584"/>
      <c r="C37" s="584"/>
      <c r="D37" s="584"/>
      <c r="E37" s="584"/>
      <c r="F37" s="584"/>
      <c r="G37" s="584"/>
      <c r="H37" s="584"/>
      <c r="I37" s="585"/>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row>
    <row r="38" spans="1:73" ht="16" customHeight="1">
      <c r="A38" s="573"/>
      <c r="B38" s="585"/>
      <c r="C38" s="586">
        <f t="shared" si="8"/>
        <v>44047</v>
      </c>
      <c r="D38" s="586"/>
      <c r="E38" s="586"/>
      <c r="F38" s="586"/>
      <c r="G38" s="586"/>
      <c r="H38" s="586"/>
      <c r="I38" s="585"/>
      <c r="J38" s="470"/>
      <c r="K38" s="471">
        <f>K27+1</f>
        <v>44078</v>
      </c>
      <c r="L38" s="471"/>
      <c r="M38" s="471"/>
      <c r="N38" s="471"/>
      <c r="O38" s="471"/>
      <c r="P38" s="471"/>
      <c r="Q38" s="470"/>
      <c r="R38" s="470"/>
      <c r="S38" s="486">
        <f>S27+1</f>
        <v>44108</v>
      </c>
      <c r="T38" s="486"/>
      <c r="U38" s="486"/>
      <c r="V38" s="486"/>
      <c r="W38" s="486"/>
      <c r="X38" s="486"/>
      <c r="Y38" s="470"/>
      <c r="Z38" s="470"/>
      <c r="AA38" s="516">
        <f>AA27+1</f>
        <v>44139</v>
      </c>
      <c r="AB38" s="516"/>
      <c r="AC38" s="516"/>
      <c r="AD38" s="516"/>
      <c r="AE38" s="516"/>
      <c r="AF38" s="516"/>
      <c r="AG38" s="470"/>
      <c r="AH38" s="470"/>
      <c r="AI38" s="467">
        <f>AI27+1</f>
        <v>44169</v>
      </c>
      <c r="AJ38" s="467"/>
      <c r="AK38" s="467"/>
      <c r="AL38" s="467"/>
      <c r="AM38" s="467"/>
      <c r="AN38" s="467"/>
      <c r="AO38" s="470"/>
      <c r="AP38" s="470"/>
      <c r="AQ38" s="467">
        <f>AQ27+1</f>
        <v>44200</v>
      </c>
      <c r="AR38" s="467"/>
      <c r="AS38" s="467"/>
      <c r="AT38" s="467"/>
      <c r="AU38" s="467"/>
      <c r="AV38" s="467"/>
      <c r="AW38" s="470"/>
      <c r="AX38" s="470"/>
      <c r="AY38" s="467">
        <f>AY27+1</f>
        <v>44231</v>
      </c>
      <c r="AZ38" s="467"/>
      <c r="BA38" s="467"/>
      <c r="BB38" s="467"/>
      <c r="BC38" s="467"/>
      <c r="BD38" s="467"/>
      <c r="BE38" s="470"/>
      <c r="BF38" s="470"/>
      <c r="BG38" s="467">
        <f>BG27+1</f>
        <v>44259</v>
      </c>
      <c r="BH38" s="467"/>
      <c r="BI38" s="467"/>
      <c r="BJ38" s="467"/>
      <c r="BK38" s="467"/>
      <c r="BL38" s="467"/>
      <c r="BM38" s="470"/>
      <c r="BN38" s="470"/>
      <c r="BO38" s="467">
        <f>BO27+1</f>
        <v>44290</v>
      </c>
      <c r="BP38" s="467"/>
      <c r="BQ38" s="467"/>
      <c r="BR38" s="467"/>
      <c r="BS38" s="467"/>
      <c r="BT38" s="467"/>
      <c r="BU38" s="470"/>
    </row>
    <row r="39" spans="1:73" ht="16" customHeight="1">
      <c r="A39" s="573"/>
      <c r="B39" s="585"/>
      <c r="C39" s="587"/>
      <c r="D39" s="588"/>
      <c r="E39" s="589"/>
      <c r="F39" s="589"/>
      <c r="G39" s="590"/>
      <c r="H39" s="591"/>
      <c r="I39" s="585"/>
      <c r="J39" s="470"/>
      <c r="K39" s="544">
        <v>8</v>
      </c>
      <c r="L39" s="545">
        <v>30</v>
      </c>
      <c r="M39" s="292">
        <f>K39+(L39/60)</f>
        <v>8.5</v>
      </c>
      <c r="N39" s="457">
        <f>M40-M39</f>
        <v>3.5</v>
      </c>
      <c r="O39" s="558">
        <f>TRUNC(N39,0)</f>
        <v>3</v>
      </c>
      <c r="P39" s="559">
        <f>(N39-O39)*60</f>
        <v>30</v>
      </c>
      <c r="Q39" s="470"/>
      <c r="R39" s="470"/>
      <c r="S39" s="546">
        <v>8</v>
      </c>
      <c r="T39" s="547">
        <v>0</v>
      </c>
      <c r="U39" s="292">
        <f>S39+(T39/60)</f>
        <v>8</v>
      </c>
      <c r="V39" s="457">
        <f>U40-U39</f>
        <v>4.5</v>
      </c>
      <c r="W39" s="548">
        <f>TRUNC(V39,0)</f>
        <v>4</v>
      </c>
      <c r="X39" s="549">
        <f>(V39-W39)*60</f>
        <v>30</v>
      </c>
      <c r="Y39" s="470"/>
      <c r="Z39" s="470"/>
      <c r="AA39" s="538">
        <v>6</v>
      </c>
      <c r="AB39" s="539">
        <v>30</v>
      </c>
      <c r="AC39" s="292">
        <f>AA39+(AB39/60)</f>
        <v>6.5</v>
      </c>
      <c r="AD39" s="457">
        <f>AC40-AC39</f>
        <v>5.4166666666666661</v>
      </c>
      <c r="AE39" s="517">
        <f>TRUNC(AD39,0)</f>
        <v>5</v>
      </c>
      <c r="AF39" s="509">
        <f>(AD39-AE39)*60</f>
        <v>24.999999999999964</v>
      </c>
      <c r="AG39" s="470"/>
      <c r="AH39" s="470"/>
      <c r="AI39" s="295"/>
      <c r="AJ39" s="296"/>
      <c r="AK39" s="292">
        <f>AI39+(AJ39/60)</f>
        <v>0</v>
      </c>
      <c r="AL39" s="457">
        <f>AK40-AK39</f>
        <v>0</v>
      </c>
      <c r="AM39" s="468">
        <f>TRUNC(AL39,0)</f>
        <v>0</v>
      </c>
      <c r="AN39" s="456">
        <f>(AL39-AM39)*60</f>
        <v>0</v>
      </c>
      <c r="AO39" s="470"/>
      <c r="AP39" s="470"/>
      <c r="AQ39" s="295"/>
      <c r="AR39" s="296"/>
      <c r="AS39" s="292">
        <f>AQ39+(AR39/60)</f>
        <v>0</v>
      </c>
      <c r="AT39" s="457">
        <f>AS40-AS39</f>
        <v>0</v>
      </c>
      <c r="AU39" s="468">
        <f>TRUNC(AT39,0)</f>
        <v>0</v>
      </c>
      <c r="AV39" s="456">
        <f>(AT39-AU39)*60</f>
        <v>0</v>
      </c>
      <c r="AW39" s="470"/>
      <c r="AX39" s="470"/>
      <c r="AY39" s="295"/>
      <c r="AZ39" s="296"/>
      <c r="BA39" s="292">
        <f>AY39+(AZ39/60)</f>
        <v>0</v>
      </c>
      <c r="BB39" s="457">
        <f>BA40-BA39</f>
        <v>0</v>
      </c>
      <c r="BC39" s="468">
        <f>TRUNC(BB39,0)</f>
        <v>0</v>
      </c>
      <c r="BD39" s="456">
        <f>(BB39-BC39)*60</f>
        <v>0</v>
      </c>
      <c r="BE39" s="470"/>
      <c r="BF39" s="470"/>
      <c r="BG39" s="295"/>
      <c r="BH39" s="296"/>
      <c r="BI39" s="292">
        <f>BG39+(BH39/60)</f>
        <v>0</v>
      </c>
      <c r="BJ39" s="457">
        <f>BI40-BI39</f>
        <v>0</v>
      </c>
      <c r="BK39" s="468">
        <f>TRUNC(BJ39,0)</f>
        <v>0</v>
      </c>
      <c r="BL39" s="456">
        <f>(BJ39-BK39)*60</f>
        <v>0</v>
      </c>
      <c r="BM39" s="470"/>
      <c r="BN39" s="470"/>
      <c r="BO39" s="295"/>
      <c r="BP39" s="296"/>
      <c r="BQ39" s="292">
        <f>BO39+(BP39/60)</f>
        <v>0</v>
      </c>
      <c r="BR39" s="457">
        <f>BQ40-BQ39</f>
        <v>0</v>
      </c>
      <c r="BS39" s="468">
        <f>TRUNC(BR39,0)</f>
        <v>0</v>
      </c>
      <c r="BT39" s="456">
        <f>(BR39-BS39)*60</f>
        <v>0</v>
      </c>
      <c r="BU39" s="470"/>
    </row>
    <row r="40" spans="1:73" ht="16" customHeight="1">
      <c r="A40" s="573"/>
      <c r="B40" s="585"/>
      <c r="C40" s="587"/>
      <c r="D40" s="588"/>
      <c r="E40" s="589"/>
      <c r="F40" s="589"/>
      <c r="G40" s="590"/>
      <c r="H40" s="591"/>
      <c r="I40" s="585"/>
      <c r="J40" s="470"/>
      <c r="K40" s="544">
        <v>12</v>
      </c>
      <c r="L40" s="545">
        <v>0</v>
      </c>
      <c r="M40" s="292">
        <f t="shared" ref="M40:M44" si="31">K40+(L40/60)</f>
        <v>12</v>
      </c>
      <c r="N40" s="457"/>
      <c r="O40" s="558"/>
      <c r="P40" s="559"/>
      <c r="Q40" s="470"/>
      <c r="R40" s="470"/>
      <c r="S40" s="546">
        <v>12</v>
      </c>
      <c r="T40" s="547">
        <v>30</v>
      </c>
      <c r="U40" s="292">
        <f t="shared" ref="U40:U44" si="32">S40+(T40/60)</f>
        <v>12.5</v>
      </c>
      <c r="V40" s="457"/>
      <c r="W40" s="548"/>
      <c r="X40" s="549"/>
      <c r="Y40" s="470"/>
      <c r="Z40" s="470"/>
      <c r="AA40" s="538">
        <v>11</v>
      </c>
      <c r="AB40" s="539">
        <v>55</v>
      </c>
      <c r="AC40" s="292">
        <f t="shared" ref="AC40:AC44" si="33">AA40+(AB40/60)</f>
        <v>11.916666666666666</v>
      </c>
      <c r="AD40" s="457"/>
      <c r="AE40" s="517"/>
      <c r="AF40" s="509"/>
      <c r="AG40" s="470"/>
      <c r="AH40" s="470"/>
      <c r="AI40" s="295"/>
      <c r="AJ40" s="296"/>
      <c r="AK40" s="292">
        <f t="shared" ref="AK40:AK44" si="34">AI40+(AJ40/60)</f>
        <v>0</v>
      </c>
      <c r="AL40" s="457"/>
      <c r="AM40" s="468"/>
      <c r="AN40" s="456"/>
      <c r="AO40" s="470"/>
      <c r="AP40" s="470"/>
      <c r="AQ40" s="295"/>
      <c r="AR40" s="296"/>
      <c r="AS40" s="292">
        <f t="shared" ref="AS40:AS44" si="35">AQ40+(AR40/60)</f>
        <v>0</v>
      </c>
      <c r="AT40" s="457"/>
      <c r="AU40" s="468"/>
      <c r="AV40" s="456"/>
      <c r="AW40" s="470"/>
      <c r="AX40" s="470"/>
      <c r="AY40" s="295"/>
      <c r="AZ40" s="296"/>
      <c r="BA40" s="292">
        <f t="shared" ref="BA40:BA44" si="36">AY40+(AZ40/60)</f>
        <v>0</v>
      </c>
      <c r="BB40" s="457"/>
      <c r="BC40" s="468"/>
      <c r="BD40" s="456"/>
      <c r="BE40" s="470"/>
      <c r="BF40" s="470"/>
      <c r="BG40" s="295"/>
      <c r="BH40" s="296"/>
      <c r="BI40" s="292">
        <f t="shared" ref="BI40:BI44" si="37">BG40+(BH40/60)</f>
        <v>0</v>
      </c>
      <c r="BJ40" s="457"/>
      <c r="BK40" s="468"/>
      <c r="BL40" s="456"/>
      <c r="BM40" s="470"/>
      <c r="BN40" s="470"/>
      <c r="BO40" s="295"/>
      <c r="BP40" s="296"/>
      <c r="BQ40" s="292">
        <f t="shared" ref="BQ40:BQ44" si="38">BO40+(BP40/60)</f>
        <v>0</v>
      </c>
      <c r="BR40" s="457"/>
      <c r="BS40" s="468"/>
      <c r="BT40" s="456"/>
      <c r="BU40" s="470"/>
    </row>
    <row r="41" spans="1:73" ht="16" customHeight="1">
      <c r="A41" s="573"/>
      <c r="B41" s="585"/>
      <c r="C41" s="587"/>
      <c r="D41" s="588"/>
      <c r="E41" s="589"/>
      <c r="F41" s="589"/>
      <c r="G41" s="590"/>
      <c r="H41" s="591"/>
      <c r="I41" s="585"/>
      <c r="J41" s="470"/>
      <c r="K41" s="544">
        <v>14</v>
      </c>
      <c r="L41" s="545">
        <v>30</v>
      </c>
      <c r="M41" s="292">
        <f t="shared" si="31"/>
        <v>14.5</v>
      </c>
      <c r="N41" s="457">
        <f>M42-M41</f>
        <v>2.5</v>
      </c>
      <c r="O41" s="558">
        <f>TRUNC(N41,0)</f>
        <v>2</v>
      </c>
      <c r="P41" s="559">
        <f>(N41-O41)*60</f>
        <v>30</v>
      </c>
      <c r="Q41" s="470"/>
      <c r="R41" s="470"/>
      <c r="S41" s="546">
        <v>14</v>
      </c>
      <c r="T41" s="547">
        <v>30</v>
      </c>
      <c r="U41" s="292">
        <f t="shared" si="32"/>
        <v>14.5</v>
      </c>
      <c r="V41" s="457">
        <f>U42-U41</f>
        <v>3.5</v>
      </c>
      <c r="W41" s="548">
        <f>TRUNC(V41,0)</f>
        <v>3</v>
      </c>
      <c r="X41" s="549">
        <f>(V41-W41)*60</f>
        <v>30</v>
      </c>
      <c r="Y41" s="470"/>
      <c r="Z41" s="470"/>
      <c r="AA41" s="538">
        <v>12</v>
      </c>
      <c r="AB41" s="539">
        <v>40</v>
      </c>
      <c r="AC41" s="292">
        <f t="shared" si="33"/>
        <v>12.666666666666666</v>
      </c>
      <c r="AD41" s="457">
        <f>AC42-AC41</f>
        <v>7.0833333333333339</v>
      </c>
      <c r="AE41" s="517">
        <f>TRUNC(AD41,0)</f>
        <v>7</v>
      </c>
      <c r="AF41" s="509">
        <f>(AD41-AE41)*60</f>
        <v>5.0000000000000355</v>
      </c>
      <c r="AG41" s="470"/>
      <c r="AH41" s="470"/>
      <c r="AI41" s="295"/>
      <c r="AJ41" s="296"/>
      <c r="AK41" s="292">
        <f t="shared" si="34"/>
        <v>0</v>
      </c>
      <c r="AL41" s="457">
        <f>AK42-AK41</f>
        <v>0</v>
      </c>
      <c r="AM41" s="468">
        <f>TRUNC(AL41,0)</f>
        <v>0</v>
      </c>
      <c r="AN41" s="456">
        <f>(AL41-AM41)*60</f>
        <v>0</v>
      </c>
      <c r="AO41" s="470"/>
      <c r="AP41" s="470"/>
      <c r="AQ41" s="295"/>
      <c r="AR41" s="296"/>
      <c r="AS41" s="292">
        <f t="shared" si="35"/>
        <v>0</v>
      </c>
      <c r="AT41" s="457">
        <f>AS42-AS41</f>
        <v>0</v>
      </c>
      <c r="AU41" s="468">
        <f>TRUNC(AT41,0)</f>
        <v>0</v>
      </c>
      <c r="AV41" s="456">
        <f>(AT41-AU41)*60</f>
        <v>0</v>
      </c>
      <c r="AW41" s="470"/>
      <c r="AX41" s="470"/>
      <c r="AY41" s="295"/>
      <c r="AZ41" s="296"/>
      <c r="BA41" s="292">
        <f t="shared" si="36"/>
        <v>0</v>
      </c>
      <c r="BB41" s="457">
        <f>BA42-BA41</f>
        <v>0</v>
      </c>
      <c r="BC41" s="468">
        <f>TRUNC(BB41,0)</f>
        <v>0</v>
      </c>
      <c r="BD41" s="456">
        <f>(BB41-BC41)*60</f>
        <v>0</v>
      </c>
      <c r="BE41" s="470"/>
      <c r="BF41" s="470"/>
      <c r="BG41" s="295"/>
      <c r="BH41" s="296"/>
      <c r="BI41" s="292">
        <f t="shared" si="37"/>
        <v>0</v>
      </c>
      <c r="BJ41" s="457">
        <f>BI42-BI41</f>
        <v>0</v>
      </c>
      <c r="BK41" s="468">
        <f>TRUNC(BJ41,0)</f>
        <v>0</v>
      </c>
      <c r="BL41" s="456">
        <f>(BJ41-BK41)*60</f>
        <v>0</v>
      </c>
      <c r="BM41" s="470"/>
      <c r="BN41" s="470"/>
      <c r="BO41" s="295"/>
      <c r="BP41" s="296"/>
      <c r="BQ41" s="292">
        <f t="shared" si="38"/>
        <v>0</v>
      </c>
      <c r="BR41" s="457">
        <f>BQ42-BQ41</f>
        <v>0</v>
      </c>
      <c r="BS41" s="468">
        <f>TRUNC(BR41,0)</f>
        <v>0</v>
      </c>
      <c r="BT41" s="456">
        <f>(BR41-BS41)*60</f>
        <v>0</v>
      </c>
      <c r="BU41" s="470"/>
    </row>
    <row r="42" spans="1:73" ht="16" customHeight="1">
      <c r="A42" s="573"/>
      <c r="B42" s="585"/>
      <c r="C42" s="587"/>
      <c r="D42" s="588"/>
      <c r="E42" s="589"/>
      <c r="F42" s="589"/>
      <c r="G42" s="590"/>
      <c r="H42" s="591"/>
      <c r="I42" s="585"/>
      <c r="J42" s="470"/>
      <c r="K42" s="544">
        <v>17</v>
      </c>
      <c r="L42" s="545">
        <v>0</v>
      </c>
      <c r="M42" s="292">
        <f t="shared" si="31"/>
        <v>17</v>
      </c>
      <c r="N42" s="457"/>
      <c r="O42" s="558"/>
      <c r="P42" s="559"/>
      <c r="Q42" s="470"/>
      <c r="R42" s="470"/>
      <c r="S42" s="546">
        <v>18</v>
      </c>
      <c r="T42" s="547">
        <v>0</v>
      </c>
      <c r="U42" s="292">
        <f t="shared" si="32"/>
        <v>18</v>
      </c>
      <c r="V42" s="457"/>
      <c r="W42" s="548"/>
      <c r="X42" s="549"/>
      <c r="Y42" s="470"/>
      <c r="Z42" s="470"/>
      <c r="AA42" s="538">
        <v>19</v>
      </c>
      <c r="AB42" s="539">
        <v>45</v>
      </c>
      <c r="AC42" s="292">
        <f t="shared" si="33"/>
        <v>19.75</v>
      </c>
      <c r="AD42" s="457"/>
      <c r="AE42" s="517"/>
      <c r="AF42" s="509"/>
      <c r="AG42" s="470"/>
      <c r="AH42" s="470"/>
      <c r="AI42" s="295"/>
      <c r="AJ42" s="296"/>
      <c r="AK42" s="292">
        <f t="shared" si="34"/>
        <v>0</v>
      </c>
      <c r="AL42" s="457"/>
      <c r="AM42" s="468"/>
      <c r="AN42" s="456"/>
      <c r="AO42" s="470"/>
      <c r="AP42" s="470"/>
      <c r="AQ42" s="295"/>
      <c r="AR42" s="296"/>
      <c r="AS42" s="292">
        <f t="shared" si="35"/>
        <v>0</v>
      </c>
      <c r="AT42" s="457"/>
      <c r="AU42" s="468"/>
      <c r="AV42" s="456"/>
      <c r="AW42" s="470"/>
      <c r="AX42" s="470"/>
      <c r="AY42" s="295"/>
      <c r="AZ42" s="296"/>
      <c r="BA42" s="292">
        <f t="shared" si="36"/>
        <v>0</v>
      </c>
      <c r="BB42" s="457"/>
      <c r="BC42" s="468"/>
      <c r="BD42" s="456"/>
      <c r="BE42" s="470"/>
      <c r="BF42" s="470"/>
      <c r="BG42" s="295"/>
      <c r="BH42" s="296"/>
      <c r="BI42" s="292">
        <f t="shared" si="37"/>
        <v>0</v>
      </c>
      <c r="BJ42" s="457"/>
      <c r="BK42" s="468"/>
      <c r="BL42" s="456"/>
      <c r="BM42" s="470"/>
      <c r="BN42" s="470"/>
      <c r="BO42" s="295"/>
      <c r="BP42" s="296"/>
      <c r="BQ42" s="292">
        <f t="shared" si="38"/>
        <v>0</v>
      </c>
      <c r="BR42" s="457"/>
      <c r="BS42" s="468"/>
      <c r="BT42" s="456"/>
      <c r="BU42" s="470"/>
    </row>
    <row r="43" spans="1:73" ht="16" customHeight="1">
      <c r="A43" s="573"/>
      <c r="B43" s="585"/>
      <c r="C43" s="587"/>
      <c r="D43" s="588"/>
      <c r="E43" s="589"/>
      <c r="F43" s="589"/>
      <c r="G43" s="590"/>
      <c r="H43" s="591"/>
      <c r="I43" s="585"/>
      <c r="J43" s="470"/>
      <c r="K43" s="544"/>
      <c r="L43" s="545"/>
      <c r="M43" s="292">
        <f t="shared" si="31"/>
        <v>0</v>
      </c>
      <c r="N43" s="457">
        <f>M44-M43</f>
        <v>0</v>
      </c>
      <c r="O43" s="481">
        <f>TRUNC(N43,0)</f>
        <v>0</v>
      </c>
      <c r="P43" s="479">
        <f>(N43-O43)*60</f>
        <v>0</v>
      </c>
      <c r="Q43" s="470"/>
      <c r="R43" s="470"/>
      <c r="S43" s="546"/>
      <c r="T43" s="547"/>
      <c r="U43" s="292">
        <f t="shared" si="32"/>
        <v>0</v>
      </c>
      <c r="V43" s="457">
        <f>U44-U43</f>
        <v>0</v>
      </c>
      <c r="W43" s="483">
        <f>TRUNC(V43,0)</f>
        <v>0</v>
      </c>
      <c r="X43" s="485">
        <f>(V43-W43)*60</f>
        <v>0</v>
      </c>
      <c r="Y43" s="470"/>
      <c r="Z43" s="470"/>
      <c r="AA43" s="538">
        <v>20</v>
      </c>
      <c r="AB43" s="539">
        <v>10</v>
      </c>
      <c r="AC43" s="292">
        <f t="shared" si="33"/>
        <v>20.166666666666668</v>
      </c>
      <c r="AD43" s="457">
        <f>AC44-AC43</f>
        <v>1.6666666666666643</v>
      </c>
      <c r="AE43" s="510">
        <f>TRUNC(AD43,0)</f>
        <v>1</v>
      </c>
      <c r="AF43" s="512">
        <f>(AD43-AE43)*60</f>
        <v>39.999999999999858</v>
      </c>
      <c r="AG43" s="470"/>
      <c r="AH43" s="470"/>
      <c r="AI43" s="295"/>
      <c r="AJ43" s="296"/>
      <c r="AK43" s="292">
        <f t="shared" si="34"/>
        <v>0</v>
      </c>
      <c r="AL43" s="457">
        <f>AK44-AK43</f>
        <v>0</v>
      </c>
      <c r="AM43" s="459">
        <f>TRUNC(AL43,0)</f>
        <v>0</v>
      </c>
      <c r="AN43" s="461">
        <f>(AL43-AM43)*60</f>
        <v>0</v>
      </c>
      <c r="AO43" s="470"/>
      <c r="AP43" s="470"/>
      <c r="AQ43" s="295"/>
      <c r="AR43" s="296"/>
      <c r="AS43" s="292">
        <f t="shared" si="35"/>
        <v>0</v>
      </c>
      <c r="AT43" s="457">
        <f>AS44-AS43</f>
        <v>0</v>
      </c>
      <c r="AU43" s="459">
        <f>TRUNC(AT43,0)</f>
        <v>0</v>
      </c>
      <c r="AV43" s="461">
        <f>(AT43-AU43)*60</f>
        <v>0</v>
      </c>
      <c r="AW43" s="470"/>
      <c r="AX43" s="470"/>
      <c r="AY43" s="295"/>
      <c r="AZ43" s="296"/>
      <c r="BA43" s="292">
        <f t="shared" si="36"/>
        <v>0</v>
      </c>
      <c r="BB43" s="457">
        <f>BA44-BA43</f>
        <v>0</v>
      </c>
      <c r="BC43" s="459">
        <f>TRUNC(BB43,0)</f>
        <v>0</v>
      </c>
      <c r="BD43" s="461">
        <f>(BB43-BC43)*60</f>
        <v>0</v>
      </c>
      <c r="BE43" s="470"/>
      <c r="BF43" s="470"/>
      <c r="BG43" s="295"/>
      <c r="BH43" s="296"/>
      <c r="BI43" s="292">
        <f t="shared" si="37"/>
        <v>0</v>
      </c>
      <c r="BJ43" s="457">
        <f>BI44-BI43</f>
        <v>0</v>
      </c>
      <c r="BK43" s="459">
        <f>TRUNC(BJ43,0)</f>
        <v>0</v>
      </c>
      <c r="BL43" s="461">
        <f>(BJ43-BK43)*60</f>
        <v>0</v>
      </c>
      <c r="BM43" s="470"/>
      <c r="BN43" s="470"/>
      <c r="BO43" s="295"/>
      <c r="BP43" s="296"/>
      <c r="BQ43" s="292">
        <f t="shared" si="38"/>
        <v>0</v>
      </c>
      <c r="BR43" s="457">
        <f>BQ44-BQ43</f>
        <v>0</v>
      </c>
      <c r="BS43" s="459">
        <f>TRUNC(BR43,0)</f>
        <v>0</v>
      </c>
      <c r="BT43" s="461">
        <f>(BR43-BS43)*60</f>
        <v>0</v>
      </c>
      <c r="BU43" s="470"/>
    </row>
    <row r="44" spans="1:73" ht="16" customHeight="1">
      <c r="A44" s="573"/>
      <c r="B44" s="585"/>
      <c r="C44" s="589"/>
      <c r="D44" s="589"/>
      <c r="E44" s="589"/>
      <c r="F44" s="589"/>
      <c r="G44" s="590"/>
      <c r="H44" s="591"/>
      <c r="I44" s="585"/>
      <c r="J44" s="470"/>
      <c r="K44" s="544"/>
      <c r="L44" s="545"/>
      <c r="M44" s="292">
        <f t="shared" si="31"/>
        <v>0</v>
      </c>
      <c r="N44" s="458"/>
      <c r="O44" s="560"/>
      <c r="P44" s="561"/>
      <c r="Q44" s="470"/>
      <c r="R44" s="470"/>
      <c r="S44" s="546"/>
      <c r="T44" s="547"/>
      <c r="U44" s="292">
        <f t="shared" si="32"/>
        <v>0</v>
      </c>
      <c r="V44" s="458"/>
      <c r="W44" s="550"/>
      <c r="X44" s="551"/>
      <c r="Y44" s="470"/>
      <c r="Z44" s="470"/>
      <c r="AA44" s="538">
        <v>21</v>
      </c>
      <c r="AB44" s="539">
        <v>50</v>
      </c>
      <c r="AC44" s="292">
        <f t="shared" si="33"/>
        <v>21.833333333333332</v>
      </c>
      <c r="AD44" s="458"/>
      <c r="AE44" s="511"/>
      <c r="AF44" s="513"/>
      <c r="AG44" s="470"/>
      <c r="AH44" s="470"/>
      <c r="AI44" s="295"/>
      <c r="AJ44" s="296"/>
      <c r="AK44" s="292">
        <f t="shared" si="34"/>
        <v>0</v>
      </c>
      <c r="AL44" s="458"/>
      <c r="AM44" s="460"/>
      <c r="AN44" s="462"/>
      <c r="AO44" s="470"/>
      <c r="AP44" s="470"/>
      <c r="AQ44" s="295"/>
      <c r="AR44" s="296"/>
      <c r="AS44" s="292">
        <f t="shared" si="35"/>
        <v>0</v>
      </c>
      <c r="AT44" s="458"/>
      <c r="AU44" s="460"/>
      <c r="AV44" s="462"/>
      <c r="AW44" s="470"/>
      <c r="AX44" s="470"/>
      <c r="AY44" s="295"/>
      <c r="AZ44" s="296"/>
      <c r="BA44" s="292">
        <f t="shared" si="36"/>
        <v>0</v>
      </c>
      <c r="BB44" s="458"/>
      <c r="BC44" s="460"/>
      <c r="BD44" s="462"/>
      <c r="BE44" s="470"/>
      <c r="BF44" s="470"/>
      <c r="BG44" s="295"/>
      <c r="BH44" s="296"/>
      <c r="BI44" s="292">
        <f t="shared" si="37"/>
        <v>0</v>
      </c>
      <c r="BJ44" s="458"/>
      <c r="BK44" s="460"/>
      <c r="BL44" s="462"/>
      <c r="BM44" s="470"/>
      <c r="BN44" s="470"/>
      <c r="BO44" s="295"/>
      <c r="BP44" s="296"/>
      <c r="BQ44" s="292">
        <f t="shared" si="38"/>
        <v>0</v>
      </c>
      <c r="BR44" s="458"/>
      <c r="BS44" s="460"/>
      <c r="BT44" s="462"/>
      <c r="BU44" s="470"/>
    </row>
    <row r="45" spans="1:73" ht="16" customHeight="1">
      <c r="A45" s="573"/>
      <c r="B45" s="585"/>
      <c r="C45" s="589"/>
      <c r="D45" s="589"/>
      <c r="E45" s="589"/>
      <c r="F45" s="589" t="str">
        <f t="shared" ref="F45" si="39">IF(SUM(F39:F44)&lt;&gt;0,SUM(F39:F44),"")</f>
        <v/>
      </c>
      <c r="G45" s="590" t="str">
        <f t="shared" si="18"/>
        <v/>
      </c>
      <c r="H45" s="591" t="str">
        <f t="shared" ref="H45" si="40">IF(F45&lt;&gt;"",(F45-G45)*60,"")</f>
        <v/>
      </c>
      <c r="I45" s="585"/>
      <c r="J45" s="470"/>
      <c r="K45" s="214"/>
      <c r="L45" s="149"/>
      <c r="M45" s="290"/>
      <c r="N45" s="291">
        <f>IF(SUM(N39:N44)&lt;&gt;0,SUM(N39:N44),"")</f>
        <v>6</v>
      </c>
      <c r="O45" s="480">
        <f>IF(N45&lt;&gt;"",TRUNC(N45,0),"")</f>
        <v>6</v>
      </c>
      <c r="P45" s="478">
        <f>IF(N45&lt;&gt;"",(N45-O45)*60,"")</f>
        <v>0</v>
      </c>
      <c r="Q45" s="470"/>
      <c r="R45" s="470"/>
      <c r="S45" s="214"/>
      <c r="T45" s="149"/>
      <c r="U45" s="290"/>
      <c r="V45" s="291">
        <f>IF(SUM(V39:V44)&lt;&gt;0,SUM(V39:V44),"")</f>
        <v>8</v>
      </c>
      <c r="W45" s="482">
        <f>IF(V45&lt;&gt;"",TRUNC(V45,0),"")</f>
        <v>8</v>
      </c>
      <c r="X45" s="484">
        <f>IF(V45&lt;&gt;"",(V45-W45)*60,"")</f>
        <v>0</v>
      </c>
      <c r="Y45" s="470"/>
      <c r="Z45" s="470"/>
      <c r="AA45" s="214"/>
      <c r="AB45" s="149"/>
      <c r="AC45" s="290"/>
      <c r="AD45" s="291">
        <f>IF(SUM(AD39:AD44)&lt;&gt;0,SUM(AD39:AD44),"")</f>
        <v>14.166666666666664</v>
      </c>
      <c r="AE45" s="514">
        <f>IF(AD45&lt;&gt;"",TRUNC(AD45,0),"")</f>
        <v>14</v>
      </c>
      <c r="AF45" s="515">
        <f>IF(AD45&lt;&gt;"",(AD45-AE45)*60,"")</f>
        <v>9.9999999999998579</v>
      </c>
      <c r="AG45" s="470"/>
      <c r="AH45" s="470"/>
      <c r="AI45" s="214"/>
      <c r="AJ45" s="149"/>
      <c r="AK45" s="290"/>
      <c r="AL45" s="291" t="str">
        <f>IF(SUM(AL39:AL44)&lt;&gt;0,SUM(AL39:AL44),"")</f>
        <v/>
      </c>
      <c r="AM45" s="463" t="str">
        <f>IF(AL45&lt;&gt;"",TRUNC(AL45,0),"")</f>
        <v/>
      </c>
      <c r="AN45" s="465" t="str">
        <f>IF(AL45&lt;&gt;"",(AL45-AM45)*60,"")</f>
        <v/>
      </c>
      <c r="AO45" s="470"/>
      <c r="AP45" s="470"/>
      <c r="AQ45" s="214"/>
      <c r="AR45" s="149"/>
      <c r="AS45" s="290"/>
      <c r="AT45" s="291" t="str">
        <f>IF(SUM(AT39:AT44)&lt;&gt;0,SUM(AT39:AT44),"")</f>
        <v/>
      </c>
      <c r="AU45" s="463" t="str">
        <f>IF(AT45&lt;&gt;"",TRUNC(AT45,0),"")</f>
        <v/>
      </c>
      <c r="AV45" s="465" t="str">
        <f>IF(AT45&lt;&gt;"",(AT45-AU45)*60,"")</f>
        <v/>
      </c>
      <c r="AW45" s="470"/>
      <c r="AX45" s="470"/>
      <c r="AY45" s="214"/>
      <c r="AZ45" s="149"/>
      <c r="BA45" s="290"/>
      <c r="BB45" s="291" t="str">
        <f>IF(SUM(BB39:BB44)&lt;&gt;0,SUM(BB39:BB44),"")</f>
        <v/>
      </c>
      <c r="BC45" s="463" t="str">
        <f>IF(BB45&lt;&gt;"",TRUNC(BB45,0),"")</f>
        <v/>
      </c>
      <c r="BD45" s="465" t="str">
        <f>IF(BB45&lt;&gt;"",(BB45-BC45)*60,"")</f>
        <v/>
      </c>
      <c r="BE45" s="470"/>
      <c r="BF45" s="470"/>
      <c r="BG45" s="214"/>
      <c r="BH45" s="149"/>
      <c r="BI45" s="290"/>
      <c r="BJ45" s="291" t="str">
        <f>IF(SUM(BJ39:BJ44)&lt;&gt;0,SUM(BJ39:BJ44),"")</f>
        <v/>
      </c>
      <c r="BK45" s="463" t="str">
        <f>IF(BJ45&lt;&gt;"",TRUNC(BJ45,0),"")</f>
        <v/>
      </c>
      <c r="BL45" s="465" t="str">
        <f>IF(BJ45&lt;&gt;"",(BJ45-BK45)*60,"")</f>
        <v/>
      </c>
      <c r="BM45" s="470"/>
      <c r="BN45" s="470"/>
      <c r="BO45" s="214"/>
      <c r="BP45" s="149"/>
      <c r="BQ45" s="290"/>
      <c r="BR45" s="291" t="str">
        <f>IF(SUM(BR39:BR44)&lt;&gt;0,SUM(BR39:BR44),"")</f>
        <v/>
      </c>
      <c r="BS45" s="463" t="str">
        <f>IF(BR45&lt;&gt;"",TRUNC(BR45,0),"")</f>
        <v/>
      </c>
      <c r="BT45" s="465" t="str">
        <f>IF(BR45&lt;&gt;"",(BR45-BS45)*60,"")</f>
        <v/>
      </c>
      <c r="BU45" s="470"/>
    </row>
    <row r="46" spans="1:73" ht="16" customHeight="1">
      <c r="A46" s="573"/>
      <c r="B46" s="585"/>
      <c r="C46" s="592">
        <f t="shared" si="20"/>
        <v>4</v>
      </c>
      <c r="D46" s="589"/>
      <c r="E46" s="589"/>
      <c r="F46" s="589"/>
      <c r="G46" s="590"/>
      <c r="H46" s="591"/>
      <c r="I46" s="585"/>
      <c r="J46" s="470"/>
      <c r="K46" s="293">
        <f>DAY(K38)</f>
        <v>4</v>
      </c>
      <c r="L46" s="149"/>
      <c r="O46" s="481"/>
      <c r="P46" s="479"/>
      <c r="Q46" s="470"/>
      <c r="R46" s="470"/>
      <c r="S46" s="293">
        <f>DAY(S38)</f>
        <v>4</v>
      </c>
      <c r="T46" s="149"/>
      <c r="W46" s="483"/>
      <c r="X46" s="485"/>
      <c r="Y46" s="470"/>
      <c r="Z46" s="470"/>
      <c r="AA46" s="293">
        <f>DAY(AA38)</f>
        <v>4</v>
      </c>
      <c r="AB46" s="149"/>
      <c r="AE46" s="510"/>
      <c r="AF46" s="512"/>
      <c r="AG46" s="470"/>
      <c r="AH46" s="470"/>
      <c r="AI46" s="293">
        <f>DAY(AI38)</f>
        <v>4</v>
      </c>
      <c r="AJ46" s="149"/>
      <c r="AM46" s="464"/>
      <c r="AN46" s="466"/>
      <c r="AO46" s="470"/>
      <c r="AP46" s="470"/>
      <c r="AQ46" s="293">
        <f>DAY(AQ38)</f>
        <v>4</v>
      </c>
      <c r="AR46" s="149"/>
      <c r="AU46" s="464"/>
      <c r="AV46" s="466"/>
      <c r="AW46" s="470"/>
      <c r="AX46" s="470"/>
      <c r="AY46" s="293">
        <f>DAY(AY38)</f>
        <v>4</v>
      </c>
      <c r="AZ46" s="149"/>
      <c r="BC46" s="464"/>
      <c r="BD46" s="466"/>
      <c r="BE46" s="470"/>
      <c r="BF46" s="470"/>
      <c r="BG46" s="293">
        <f>DAY(BG38)</f>
        <v>4</v>
      </c>
      <c r="BH46" s="149"/>
      <c r="BK46" s="464"/>
      <c r="BL46" s="466"/>
      <c r="BM46" s="470"/>
      <c r="BN46" s="470"/>
      <c r="BO46" s="293">
        <f>DAY(BO38)</f>
        <v>4</v>
      </c>
      <c r="BP46" s="149"/>
      <c r="BS46" s="464"/>
      <c r="BT46" s="466"/>
      <c r="BU46" s="470"/>
    </row>
    <row r="47" spans="1:73" ht="15" customHeight="1">
      <c r="A47" s="573"/>
      <c r="B47" s="585"/>
      <c r="C47" s="585"/>
      <c r="D47" s="585"/>
      <c r="E47" s="585"/>
      <c r="F47" s="585"/>
      <c r="G47" s="585"/>
      <c r="H47" s="585"/>
      <c r="I47" s="585"/>
      <c r="J47" s="470"/>
      <c r="K47" s="469"/>
      <c r="L47" s="469"/>
      <c r="M47" s="469"/>
      <c r="N47" s="469"/>
      <c r="O47" s="469"/>
      <c r="P47" s="469"/>
      <c r="Q47" s="469"/>
      <c r="R47" s="470"/>
      <c r="S47" s="469"/>
      <c r="T47" s="469"/>
      <c r="U47" s="469"/>
      <c r="V47" s="469"/>
      <c r="W47" s="469"/>
      <c r="X47" s="469"/>
      <c r="Y47" s="469"/>
      <c r="Z47" s="470"/>
      <c r="AA47" s="469"/>
      <c r="AB47" s="469"/>
      <c r="AC47" s="469"/>
      <c r="AD47" s="469"/>
      <c r="AE47" s="469"/>
      <c r="AF47" s="469"/>
      <c r="AG47" s="469"/>
      <c r="AH47" s="470"/>
      <c r="AI47" s="469"/>
      <c r="AJ47" s="469"/>
      <c r="AK47" s="469"/>
      <c r="AL47" s="469"/>
      <c r="AM47" s="469"/>
      <c r="AN47" s="469"/>
      <c r="AO47" s="469"/>
      <c r="AP47" s="470"/>
      <c r="AQ47" s="469"/>
      <c r="AR47" s="469"/>
      <c r="AS47" s="469"/>
      <c r="AT47" s="469"/>
      <c r="AU47" s="469"/>
      <c r="AV47" s="469"/>
      <c r="AW47" s="469"/>
      <c r="AX47" s="470"/>
      <c r="AY47" s="469"/>
      <c r="AZ47" s="469"/>
      <c r="BA47" s="469"/>
      <c r="BB47" s="469"/>
      <c r="BC47" s="469"/>
      <c r="BD47" s="469"/>
      <c r="BE47" s="469"/>
      <c r="BF47" s="470"/>
      <c r="BG47" s="469"/>
      <c r="BH47" s="469"/>
      <c r="BI47" s="469"/>
      <c r="BJ47" s="469"/>
      <c r="BK47" s="469"/>
      <c r="BL47" s="469"/>
      <c r="BM47" s="469"/>
      <c r="BN47" s="470"/>
      <c r="BO47" s="469"/>
      <c r="BP47" s="469"/>
      <c r="BQ47" s="469"/>
      <c r="BR47" s="469"/>
      <c r="BS47" s="469"/>
      <c r="BT47" s="469"/>
      <c r="BU47" s="469"/>
    </row>
    <row r="48" spans="1:73" ht="15" customHeight="1">
      <c r="A48" s="573">
        <f>A37+1</f>
        <v>5</v>
      </c>
      <c r="B48" s="584"/>
      <c r="C48" s="584"/>
      <c r="D48" s="584"/>
      <c r="E48" s="584"/>
      <c r="F48" s="584"/>
      <c r="G48" s="584"/>
      <c r="H48" s="584"/>
      <c r="I48" s="585"/>
      <c r="J48" s="470"/>
      <c r="K48" s="470"/>
      <c r="L48" s="470"/>
      <c r="M48" s="470"/>
      <c r="N48" s="470"/>
      <c r="O48" s="470"/>
      <c r="P48" s="470"/>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c r="BF48" s="470"/>
      <c r="BG48" s="470"/>
      <c r="BH48" s="470"/>
      <c r="BI48" s="470"/>
      <c r="BJ48" s="470"/>
      <c r="BK48" s="470"/>
      <c r="BL48" s="470"/>
      <c r="BM48" s="470"/>
      <c r="BN48" s="470"/>
      <c r="BO48" s="470"/>
      <c r="BP48" s="470"/>
      <c r="BQ48" s="470"/>
      <c r="BR48" s="470"/>
      <c r="BS48" s="470"/>
      <c r="BT48" s="470"/>
      <c r="BU48" s="470"/>
    </row>
    <row r="49" spans="1:73" ht="16" customHeight="1">
      <c r="A49" s="573"/>
      <c r="B49" s="585"/>
      <c r="C49" s="586">
        <f t="shared" ref="C49:C71" si="41">C38+1</f>
        <v>44048</v>
      </c>
      <c r="D49" s="586"/>
      <c r="E49" s="586"/>
      <c r="F49" s="586"/>
      <c r="G49" s="586"/>
      <c r="H49" s="586"/>
      <c r="I49" s="585"/>
      <c r="J49" s="470"/>
      <c r="K49" s="471">
        <f>K38+1</f>
        <v>44079</v>
      </c>
      <c r="L49" s="471"/>
      <c r="M49" s="471"/>
      <c r="N49" s="471"/>
      <c r="O49" s="471"/>
      <c r="P49" s="471"/>
      <c r="Q49" s="470"/>
      <c r="R49" s="470"/>
      <c r="S49" s="486">
        <f>S38+1</f>
        <v>44109</v>
      </c>
      <c r="T49" s="486"/>
      <c r="U49" s="486"/>
      <c r="V49" s="486"/>
      <c r="W49" s="486"/>
      <c r="X49" s="486"/>
      <c r="Y49" s="470"/>
      <c r="Z49" s="470"/>
      <c r="AA49" s="516">
        <f>AA38+1</f>
        <v>44140</v>
      </c>
      <c r="AB49" s="516"/>
      <c r="AC49" s="516"/>
      <c r="AD49" s="516"/>
      <c r="AE49" s="516"/>
      <c r="AF49" s="516"/>
      <c r="AG49" s="470"/>
      <c r="AH49" s="470"/>
      <c r="AI49" s="467">
        <f>AI38+1</f>
        <v>44170</v>
      </c>
      <c r="AJ49" s="467"/>
      <c r="AK49" s="467"/>
      <c r="AL49" s="467"/>
      <c r="AM49" s="467"/>
      <c r="AN49" s="467"/>
      <c r="AO49" s="470"/>
      <c r="AP49" s="470"/>
      <c r="AQ49" s="467">
        <f>AQ38+1</f>
        <v>44201</v>
      </c>
      <c r="AR49" s="467"/>
      <c r="AS49" s="467"/>
      <c r="AT49" s="467"/>
      <c r="AU49" s="467"/>
      <c r="AV49" s="467"/>
      <c r="AW49" s="470"/>
      <c r="AX49" s="470"/>
      <c r="AY49" s="467">
        <f>AY38+1</f>
        <v>44232</v>
      </c>
      <c r="AZ49" s="467"/>
      <c r="BA49" s="467"/>
      <c r="BB49" s="467"/>
      <c r="BC49" s="467"/>
      <c r="BD49" s="467"/>
      <c r="BE49" s="470"/>
      <c r="BF49" s="470"/>
      <c r="BG49" s="467">
        <f>BG38+1</f>
        <v>44260</v>
      </c>
      <c r="BH49" s="467"/>
      <c r="BI49" s="467"/>
      <c r="BJ49" s="467"/>
      <c r="BK49" s="467"/>
      <c r="BL49" s="467"/>
      <c r="BM49" s="470"/>
      <c r="BN49" s="470"/>
      <c r="BO49" s="467">
        <f>BO38+1</f>
        <v>44291</v>
      </c>
      <c r="BP49" s="467"/>
      <c r="BQ49" s="467"/>
      <c r="BR49" s="467"/>
      <c r="BS49" s="467"/>
      <c r="BT49" s="467"/>
      <c r="BU49" s="470"/>
    </row>
    <row r="50" spans="1:73" ht="16" customHeight="1">
      <c r="A50" s="573"/>
      <c r="B50" s="585"/>
      <c r="C50" s="587"/>
      <c r="D50" s="588"/>
      <c r="E50" s="589"/>
      <c r="F50" s="589"/>
      <c r="G50" s="590"/>
      <c r="H50" s="591"/>
      <c r="I50" s="585"/>
      <c r="J50" s="470"/>
      <c r="K50" s="544"/>
      <c r="L50" s="545"/>
      <c r="M50" s="292">
        <f>K50+(L50/60)</f>
        <v>0</v>
      </c>
      <c r="N50" s="457">
        <f>M51-M50</f>
        <v>0</v>
      </c>
      <c r="O50" s="558">
        <f>TRUNC(N50,0)</f>
        <v>0</v>
      </c>
      <c r="P50" s="559">
        <f>(N50-O50)*60</f>
        <v>0</v>
      </c>
      <c r="Q50" s="470"/>
      <c r="R50" s="470"/>
      <c r="S50" s="546">
        <v>8</v>
      </c>
      <c r="T50" s="547">
        <v>0</v>
      </c>
      <c r="U50" s="292">
        <f>S50+(T50/60)</f>
        <v>8</v>
      </c>
      <c r="V50" s="457">
        <f>U51-U50</f>
        <v>4.5</v>
      </c>
      <c r="W50" s="548">
        <f>TRUNC(V50,0)</f>
        <v>4</v>
      </c>
      <c r="X50" s="549">
        <f>(V50-W50)*60</f>
        <v>30</v>
      </c>
      <c r="Y50" s="470"/>
      <c r="Z50" s="470"/>
      <c r="AA50" s="538">
        <v>6</v>
      </c>
      <c r="AB50" s="539">
        <v>20</v>
      </c>
      <c r="AC50" s="292">
        <f>AA50+(AB50/60)</f>
        <v>6.333333333333333</v>
      </c>
      <c r="AD50" s="457">
        <f>AC51-AC50</f>
        <v>6.0000000000000009</v>
      </c>
      <c r="AE50" s="517">
        <f>TRUNC(AD50,0)</f>
        <v>6</v>
      </c>
      <c r="AF50" s="509">
        <f>(AD50-AE50)*60</f>
        <v>5.3290705182007514E-14</v>
      </c>
      <c r="AG50" s="470"/>
      <c r="AH50" s="470"/>
      <c r="AI50" s="295"/>
      <c r="AJ50" s="296"/>
      <c r="AK50" s="292">
        <f>AI50+(AJ50/60)</f>
        <v>0</v>
      </c>
      <c r="AL50" s="457">
        <f>AK51-AK50</f>
        <v>0</v>
      </c>
      <c r="AM50" s="468">
        <f>TRUNC(AL50,0)</f>
        <v>0</v>
      </c>
      <c r="AN50" s="456">
        <f>(AL50-AM50)*60</f>
        <v>0</v>
      </c>
      <c r="AO50" s="470"/>
      <c r="AP50" s="470"/>
      <c r="AQ50" s="295"/>
      <c r="AR50" s="296"/>
      <c r="AS50" s="292">
        <f>AQ50+(AR50/60)</f>
        <v>0</v>
      </c>
      <c r="AT50" s="457">
        <f>AS51-AS50</f>
        <v>0</v>
      </c>
      <c r="AU50" s="468">
        <f>TRUNC(AT50,0)</f>
        <v>0</v>
      </c>
      <c r="AV50" s="456">
        <f>(AT50-AU50)*60</f>
        <v>0</v>
      </c>
      <c r="AW50" s="470"/>
      <c r="AX50" s="470"/>
      <c r="AY50" s="295"/>
      <c r="AZ50" s="296"/>
      <c r="BA50" s="292">
        <f>AY50+(AZ50/60)</f>
        <v>0</v>
      </c>
      <c r="BB50" s="457">
        <f>BA51-BA50</f>
        <v>0</v>
      </c>
      <c r="BC50" s="468">
        <f>TRUNC(BB50,0)</f>
        <v>0</v>
      </c>
      <c r="BD50" s="456">
        <f>(BB50-BC50)*60</f>
        <v>0</v>
      </c>
      <c r="BE50" s="470"/>
      <c r="BF50" s="470"/>
      <c r="BG50" s="295"/>
      <c r="BH50" s="296"/>
      <c r="BI50" s="292">
        <f>BG50+(BH50/60)</f>
        <v>0</v>
      </c>
      <c r="BJ50" s="457">
        <f>BI51-BI50</f>
        <v>0</v>
      </c>
      <c r="BK50" s="468">
        <f>TRUNC(BJ50,0)</f>
        <v>0</v>
      </c>
      <c r="BL50" s="456">
        <f>(BJ50-BK50)*60</f>
        <v>0</v>
      </c>
      <c r="BM50" s="470"/>
      <c r="BN50" s="470"/>
      <c r="BO50" s="295"/>
      <c r="BP50" s="296"/>
      <c r="BQ50" s="292">
        <f>BO50+(BP50/60)</f>
        <v>0</v>
      </c>
      <c r="BR50" s="457">
        <f>BQ51-BQ50</f>
        <v>0</v>
      </c>
      <c r="BS50" s="468">
        <f>TRUNC(BR50,0)</f>
        <v>0</v>
      </c>
      <c r="BT50" s="456">
        <f>(BR50-BS50)*60</f>
        <v>0</v>
      </c>
      <c r="BU50" s="470"/>
    </row>
    <row r="51" spans="1:73" ht="16" customHeight="1">
      <c r="A51" s="573"/>
      <c r="B51" s="585"/>
      <c r="C51" s="587"/>
      <c r="D51" s="588"/>
      <c r="E51" s="589"/>
      <c r="F51" s="589"/>
      <c r="G51" s="590"/>
      <c r="H51" s="591"/>
      <c r="I51" s="585"/>
      <c r="J51" s="470"/>
      <c r="K51" s="544"/>
      <c r="L51" s="545"/>
      <c r="M51" s="292">
        <f t="shared" ref="M51:M55" si="42">K51+(L51/60)</f>
        <v>0</v>
      </c>
      <c r="N51" s="457"/>
      <c r="O51" s="558"/>
      <c r="P51" s="559"/>
      <c r="Q51" s="470"/>
      <c r="R51" s="470"/>
      <c r="S51" s="546">
        <v>12</v>
      </c>
      <c r="T51" s="547">
        <v>30</v>
      </c>
      <c r="U51" s="292">
        <f t="shared" ref="U51:U55" si="43">S51+(T51/60)</f>
        <v>12.5</v>
      </c>
      <c r="V51" s="457"/>
      <c r="W51" s="548"/>
      <c r="X51" s="549"/>
      <c r="Y51" s="470"/>
      <c r="Z51" s="470"/>
      <c r="AA51" s="538">
        <v>12</v>
      </c>
      <c r="AB51" s="539">
        <v>20</v>
      </c>
      <c r="AC51" s="292">
        <f t="shared" ref="AC51:AC55" si="44">AA51+(AB51/60)</f>
        <v>12.333333333333334</v>
      </c>
      <c r="AD51" s="457"/>
      <c r="AE51" s="517"/>
      <c r="AF51" s="509"/>
      <c r="AG51" s="470"/>
      <c r="AH51" s="470"/>
      <c r="AI51" s="295"/>
      <c r="AJ51" s="296"/>
      <c r="AK51" s="292">
        <f t="shared" ref="AK51:AK55" si="45">AI51+(AJ51/60)</f>
        <v>0</v>
      </c>
      <c r="AL51" s="457"/>
      <c r="AM51" s="468"/>
      <c r="AN51" s="456"/>
      <c r="AO51" s="470"/>
      <c r="AP51" s="470"/>
      <c r="AQ51" s="295"/>
      <c r="AR51" s="296"/>
      <c r="AS51" s="292">
        <f t="shared" ref="AS51:AS55" si="46">AQ51+(AR51/60)</f>
        <v>0</v>
      </c>
      <c r="AT51" s="457"/>
      <c r="AU51" s="468"/>
      <c r="AV51" s="456"/>
      <c r="AW51" s="470"/>
      <c r="AX51" s="470"/>
      <c r="AY51" s="295"/>
      <c r="AZ51" s="296"/>
      <c r="BA51" s="292">
        <f t="shared" ref="BA51:BA55" si="47">AY51+(AZ51/60)</f>
        <v>0</v>
      </c>
      <c r="BB51" s="457"/>
      <c r="BC51" s="468"/>
      <c r="BD51" s="456"/>
      <c r="BE51" s="470"/>
      <c r="BF51" s="470"/>
      <c r="BG51" s="295"/>
      <c r="BH51" s="296"/>
      <c r="BI51" s="292">
        <f t="shared" ref="BI51:BI55" si="48">BG51+(BH51/60)</f>
        <v>0</v>
      </c>
      <c r="BJ51" s="457"/>
      <c r="BK51" s="468"/>
      <c r="BL51" s="456"/>
      <c r="BM51" s="470"/>
      <c r="BN51" s="470"/>
      <c r="BO51" s="295"/>
      <c r="BP51" s="296"/>
      <c r="BQ51" s="292">
        <f t="shared" ref="BQ51:BQ55" si="49">BO51+(BP51/60)</f>
        <v>0</v>
      </c>
      <c r="BR51" s="457"/>
      <c r="BS51" s="468"/>
      <c r="BT51" s="456"/>
      <c r="BU51" s="470"/>
    </row>
    <row r="52" spans="1:73" ht="16" customHeight="1">
      <c r="A52" s="573"/>
      <c r="B52" s="585"/>
      <c r="C52" s="587"/>
      <c r="D52" s="588"/>
      <c r="E52" s="589"/>
      <c r="F52" s="589"/>
      <c r="G52" s="590"/>
      <c r="H52" s="591"/>
      <c r="I52" s="585"/>
      <c r="J52" s="470"/>
      <c r="K52" s="544">
        <v>14</v>
      </c>
      <c r="L52" s="545">
        <v>30</v>
      </c>
      <c r="M52" s="292">
        <f t="shared" si="42"/>
        <v>14.5</v>
      </c>
      <c r="N52" s="457">
        <f>M53-M52</f>
        <v>3.5</v>
      </c>
      <c r="O52" s="558">
        <f>TRUNC(N52,0)</f>
        <v>3</v>
      </c>
      <c r="P52" s="559">
        <f>(N52-O52)*60</f>
        <v>30</v>
      </c>
      <c r="Q52" s="470"/>
      <c r="R52" s="470"/>
      <c r="S52" s="546">
        <v>14</v>
      </c>
      <c r="T52" s="547">
        <v>30</v>
      </c>
      <c r="U52" s="292">
        <f t="shared" si="43"/>
        <v>14.5</v>
      </c>
      <c r="V52" s="457">
        <f>U53-U52</f>
        <v>3.5</v>
      </c>
      <c r="W52" s="548">
        <f>TRUNC(V52,0)</f>
        <v>3</v>
      </c>
      <c r="X52" s="549">
        <f>(V52-W52)*60</f>
        <v>30</v>
      </c>
      <c r="Y52" s="470"/>
      <c r="Z52" s="470"/>
      <c r="AA52" s="538">
        <v>12</v>
      </c>
      <c r="AB52" s="539">
        <v>40</v>
      </c>
      <c r="AC52" s="292">
        <f t="shared" si="44"/>
        <v>12.666666666666666</v>
      </c>
      <c r="AD52" s="457">
        <f>AC53-AC52</f>
        <v>6.0833333333333339</v>
      </c>
      <c r="AE52" s="517">
        <f>TRUNC(AD52,0)</f>
        <v>6</v>
      </c>
      <c r="AF52" s="509">
        <f>(AD52-AE52)*60</f>
        <v>5.0000000000000355</v>
      </c>
      <c r="AG52" s="470"/>
      <c r="AH52" s="470"/>
      <c r="AI52" s="295"/>
      <c r="AJ52" s="296"/>
      <c r="AK52" s="292">
        <f t="shared" si="45"/>
        <v>0</v>
      </c>
      <c r="AL52" s="457">
        <f>AK53-AK52</f>
        <v>0</v>
      </c>
      <c r="AM52" s="468">
        <f>TRUNC(AL52,0)</f>
        <v>0</v>
      </c>
      <c r="AN52" s="456">
        <f>(AL52-AM52)*60</f>
        <v>0</v>
      </c>
      <c r="AO52" s="470"/>
      <c r="AP52" s="470"/>
      <c r="AQ52" s="295"/>
      <c r="AR52" s="296"/>
      <c r="AS52" s="292">
        <f t="shared" si="46"/>
        <v>0</v>
      </c>
      <c r="AT52" s="457">
        <f>AS53-AS52</f>
        <v>0</v>
      </c>
      <c r="AU52" s="468">
        <f>TRUNC(AT52,0)</f>
        <v>0</v>
      </c>
      <c r="AV52" s="456">
        <f>(AT52-AU52)*60</f>
        <v>0</v>
      </c>
      <c r="AW52" s="470"/>
      <c r="AX52" s="470"/>
      <c r="AY52" s="295"/>
      <c r="AZ52" s="296"/>
      <c r="BA52" s="292">
        <f t="shared" si="47"/>
        <v>0</v>
      </c>
      <c r="BB52" s="457">
        <f>BA53-BA52</f>
        <v>0</v>
      </c>
      <c r="BC52" s="468">
        <f>TRUNC(BB52,0)</f>
        <v>0</v>
      </c>
      <c r="BD52" s="456">
        <f>(BB52-BC52)*60</f>
        <v>0</v>
      </c>
      <c r="BE52" s="470"/>
      <c r="BF52" s="470"/>
      <c r="BG52" s="295"/>
      <c r="BH52" s="296"/>
      <c r="BI52" s="292">
        <f t="shared" si="48"/>
        <v>0</v>
      </c>
      <c r="BJ52" s="457">
        <f>BI53-BI52</f>
        <v>0</v>
      </c>
      <c r="BK52" s="468">
        <f>TRUNC(BJ52,0)</f>
        <v>0</v>
      </c>
      <c r="BL52" s="456">
        <f>(BJ52-BK52)*60</f>
        <v>0</v>
      </c>
      <c r="BM52" s="470"/>
      <c r="BN52" s="470"/>
      <c r="BO52" s="295"/>
      <c r="BP52" s="296"/>
      <c r="BQ52" s="292">
        <f t="shared" si="49"/>
        <v>0</v>
      </c>
      <c r="BR52" s="457">
        <f>BQ53-BQ52</f>
        <v>0</v>
      </c>
      <c r="BS52" s="468">
        <f>TRUNC(BR52,0)</f>
        <v>0</v>
      </c>
      <c r="BT52" s="456">
        <f>(BR52-BS52)*60</f>
        <v>0</v>
      </c>
      <c r="BU52" s="470"/>
    </row>
    <row r="53" spans="1:73" ht="16" customHeight="1">
      <c r="A53" s="573"/>
      <c r="B53" s="585"/>
      <c r="C53" s="587"/>
      <c r="D53" s="588"/>
      <c r="E53" s="589"/>
      <c r="F53" s="589"/>
      <c r="G53" s="590"/>
      <c r="H53" s="591"/>
      <c r="I53" s="585"/>
      <c r="J53" s="470"/>
      <c r="K53" s="544">
        <v>18</v>
      </c>
      <c r="L53" s="545">
        <v>0</v>
      </c>
      <c r="M53" s="292">
        <f t="shared" si="42"/>
        <v>18</v>
      </c>
      <c r="N53" s="457"/>
      <c r="O53" s="558"/>
      <c r="P53" s="559"/>
      <c r="Q53" s="470"/>
      <c r="R53" s="470"/>
      <c r="S53" s="546">
        <v>18</v>
      </c>
      <c r="T53" s="547">
        <v>0</v>
      </c>
      <c r="U53" s="292">
        <f t="shared" si="43"/>
        <v>18</v>
      </c>
      <c r="V53" s="457"/>
      <c r="W53" s="548"/>
      <c r="X53" s="549"/>
      <c r="Y53" s="470"/>
      <c r="Z53" s="470"/>
      <c r="AA53" s="538">
        <v>18</v>
      </c>
      <c r="AB53" s="539">
        <v>45</v>
      </c>
      <c r="AC53" s="292">
        <f t="shared" si="44"/>
        <v>18.75</v>
      </c>
      <c r="AD53" s="457"/>
      <c r="AE53" s="517"/>
      <c r="AF53" s="509"/>
      <c r="AG53" s="470"/>
      <c r="AH53" s="470"/>
      <c r="AI53" s="295"/>
      <c r="AJ53" s="296"/>
      <c r="AK53" s="292">
        <f t="shared" si="45"/>
        <v>0</v>
      </c>
      <c r="AL53" s="457"/>
      <c r="AM53" s="468"/>
      <c r="AN53" s="456"/>
      <c r="AO53" s="470"/>
      <c r="AP53" s="470"/>
      <c r="AQ53" s="295"/>
      <c r="AR53" s="296"/>
      <c r="AS53" s="292">
        <f t="shared" si="46"/>
        <v>0</v>
      </c>
      <c r="AT53" s="457"/>
      <c r="AU53" s="468"/>
      <c r="AV53" s="456"/>
      <c r="AW53" s="470"/>
      <c r="AX53" s="470"/>
      <c r="AY53" s="295"/>
      <c r="AZ53" s="296"/>
      <c r="BA53" s="292">
        <f t="shared" si="47"/>
        <v>0</v>
      </c>
      <c r="BB53" s="457"/>
      <c r="BC53" s="468"/>
      <c r="BD53" s="456"/>
      <c r="BE53" s="470"/>
      <c r="BF53" s="470"/>
      <c r="BG53" s="295"/>
      <c r="BH53" s="296"/>
      <c r="BI53" s="292">
        <f t="shared" si="48"/>
        <v>0</v>
      </c>
      <c r="BJ53" s="457"/>
      <c r="BK53" s="468"/>
      <c r="BL53" s="456"/>
      <c r="BM53" s="470"/>
      <c r="BN53" s="470"/>
      <c r="BO53" s="295"/>
      <c r="BP53" s="296"/>
      <c r="BQ53" s="292">
        <f t="shared" si="49"/>
        <v>0</v>
      </c>
      <c r="BR53" s="457"/>
      <c r="BS53" s="468"/>
      <c r="BT53" s="456"/>
      <c r="BU53" s="470"/>
    </row>
    <row r="54" spans="1:73" ht="16" customHeight="1">
      <c r="A54" s="573"/>
      <c r="B54" s="585"/>
      <c r="C54" s="587"/>
      <c r="D54" s="588"/>
      <c r="E54" s="589"/>
      <c r="F54" s="589"/>
      <c r="G54" s="590"/>
      <c r="H54" s="591"/>
      <c r="I54" s="585"/>
      <c r="J54" s="470"/>
      <c r="K54" s="544"/>
      <c r="L54" s="545"/>
      <c r="M54" s="292">
        <f t="shared" si="42"/>
        <v>0</v>
      </c>
      <c r="N54" s="457">
        <f>M55-M54</f>
        <v>0</v>
      </c>
      <c r="O54" s="481">
        <f>TRUNC(N54,0)</f>
        <v>0</v>
      </c>
      <c r="P54" s="479">
        <f>(N54-O54)*60</f>
        <v>0</v>
      </c>
      <c r="Q54" s="470"/>
      <c r="R54" s="470"/>
      <c r="S54" s="546"/>
      <c r="T54" s="547"/>
      <c r="U54" s="292">
        <f t="shared" si="43"/>
        <v>0</v>
      </c>
      <c r="V54" s="457">
        <f>U55-U54</f>
        <v>0</v>
      </c>
      <c r="W54" s="483">
        <f>TRUNC(V54,0)</f>
        <v>0</v>
      </c>
      <c r="X54" s="485">
        <f>(V54-W54)*60</f>
        <v>0</v>
      </c>
      <c r="Y54" s="470"/>
      <c r="Z54" s="470"/>
      <c r="AA54" s="538">
        <v>19</v>
      </c>
      <c r="AB54" s="539">
        <v>25</v>
      </c>
      <c r="AC54" s="292">
        <f t="shared" si="44"/>
        <v>19.416666666666668</v>
      </c>
      <c r="AD54" s="457">
        <f>AC55-AC54</f>
        <v>1.9166666666666643</v>
      </c>
      <c r="AE54" s="510">
        <f>TRUNC(AD54,0)</f>
        <v>1</v>
      </c>
      <c r="AF54" s="512">
        <f>(AD54-AE54)*60</f>
        <v>54.999999999999858</v>
      </c>
      <c r="AG54" s="470"/>
      <c r="AH54" s="470"/>
      <c r="AI54" s="295"/>
      <c r="AJ54" s="296"/>
      <c r="AK54" s="292">
        <f t="shared" si="45"/>
        <v>0</v>
      </c>
      <c r="AL54" s="457">
        <f>AK55-AK54</f>
        <v>0</v>
      </c>
      <c r="AM54" s="459">
        <f>TRUNC(AL54,0)</f>
        <v>0</v>
      </c>
      <c r="AN54" s="461">
        <f>(AL54-AM54)*60</f>
        <v>0</v>
      </c>
      <c r="AO54" s="470"/>
      <c r="AP54" s="470"/>
      <c r="AQ54" s="295"/>
      <c r="AR54" s="296"/>
      <c r="AS54" s="292">
        <f t="shared" si="46"/>
        <v>0</v>
      </c>
      <c r="AT54" s="457">
        <f>AS55-AS54</f>
        <v>0</v>
      </c>
      <c r="AU54" s="459">
        <f>TRUNC(AT54,0)</f>
        <v>0</v>
      </c>
      <c r="AV54" s="461">
        <f>(AT54-AU54)*60</f>
        <v>0</v>
      </c>
      <c r="AW54" s="470"/>
      <c r="AX54" s="470"/>
      <c r="AY54" s="295"/>
      <c r="AZ54" s="296"/>
      <c r="BA54" s="292">
        <f t="shared" si="47"/>
        <v>0</v>
      </c>
      <c r="BB54" s="457">
        <f>BA55-BA54</f>
        <v>0</v>
      </c>
      <c r="BC54" s="459">
        <f>TRUNC(BB54,0)</f>
        <v>0</v>
      </c>
      <c r="BD54" s="461">
        <f>(BB54-BC54)*60</f>
        <v>0</v>
      </c>
      <c r="BE54" s="470"/>
      <c r="BF54" s="470"/>
      <c r="BG54" s="295"/>
      <c r="BH54" s="296"/>
      <c r="BI54" s="292">
        <f t="shared" si="48"/>
        <v>0</v>
      </c>
      <c r="BJ54" s="457">
        <f>BI55-BI54</f>
        <v>0</v>
      </c>
      <c r="BK54" s="459">
        <f>TRUNC(BJ54,0)</f>
        <v>0</v>
      </c>
      <c r="BL54" s="461">
        <f>(BJ54-BK54)*60</f>
        <v>0</v>
      </c>
      <c r="BM54" s="470"/>
      <c r="BN54" s="470"/>
      <c r="BO54" s="295"/>
      <c r="BP54" s="296"/>
      <c r="BQ54" s="292">
        <f t="shared" si="49"/>
        <v>0</v>
      </c>
      <c r="BR54" s="457">
        <f>BQ55-BQ54</f>
        <v>0</v>
      </c>
      <c r="BS54" s="459">
        <f>TRUNC(BR54,0)</f>
        <v>0</v>
      </c>
      <c r="BT54" s="461">
        <f>(BR54-BS54)*60</f>
        <v>0</v>
      </c>
      <c r="BU54" s="470"/>
    </row>
    <row r="55" spans="1:73" ht="16" customHeight="1">
      <c r="A55" s="573"/>
      <c r="B55" s="585"/>
      <c r="C55" s="589"/>
      <c r="D55" s="589"/>
      <c r="E55" s="589"/>
      <c r="F55" s="589"/>
      <c r="G55" s="590"/>
      <c r="H55" s="591"/>
      <c r="I55" s="585"/>
      <c r="J55" s="470"/>
      <c r="K55" s="544"/>
      <c r="L55" s="545"/>
      <c r="M55" s="292">
        <f t="shared" si="42"/>
        <v>0</v>
      </c>
      <c r="N55" s="458"/>
      <c r="O55" s="560"/>
      <c r="P55" s="561"/>
      <c r="Q55" s="470"/>
      <c r="R55" s="470"/>
      <c r="S55" s="546"/>
      <c r="T55" s="547"/>
      <c r="U55" s="292">
        <f t="shared" si="43"/>
        <v>0</v>
      </c>
      <c r="V55" s="458"/>
      <c r="W55" s="550"/>
      <c r="X55" s="551"/>
      <c r="Y55" s="470"/>
      <c r="Z55" s="470"/>
      <c r="AA55" s="538">
        <v>21</v>
      </c>
      <c r="AB55" s="539">
        <v>20</v>
      </c>
      <c r="AC55" s="292">
        <f t="shared" si="44"/>
        <v>21.333333333333332</v>
      </c>
      <c r="AD55" s="458"/>
      <c r="AE55" s="511"/>
      <c r="AF55" s="513"/>
      <c r="AG55" s="470"/>
      <c r="AH55" s="470"/>
      <c r="AI55" s="295"/>
      <c r="AJ55" s="296"/>
      <c r="AK55" s="292">
        <f t="shared" si="45"/>
        <v>0</v>
      </c>
      <c r="AL55" s="458"/>
      <c r="AM55" s="460"/>
      <c r="AN55" s="462"/>
      <c r="AO55" s="470"/>
      <c r="AP55" s="470"/>
      <c r="AQ55" s="295"/>
      <c r="AR55" s="296"/>
      <c r="AS55" s="292">
        <f t="shared" si="46"/>
        <v>0</v>
      </c>
      <c r="AT55" s="458"/>
      <c r="AU55" s="460"/>
      <c r="AV55" s="462"/>
      <c r="AW55" s="470"/>
      <c r="AX55" s="470"/>
      <c r="AY55" s="295"/>
      <c r="AZ55" s="296"/>
      <c r="BA55" s="292">
        <f t="shared" si="47"/>
        <v>0</v>
      </c>
      <c r="BB55" s="458"/>
      <c r="BC55" s="460"/>
      <c r="BD55" s="462"/>
      <c r="BE55" s="470"/>
      <c r="BF55" s="470"/>
      <c r="BG55" s="295"/>
      <c r="BH55" s="296"/>
      <c r="BI55" s="292">
        <f t="shared" si="48"/>
        <v>0</v>
      </c>
      <c r="BJ55" s="458"/>
      <c r="BK55" s="460"/>
      <c r="BL55" s="462"/>
      <c r="BM55" s="470"/>
      <c r="BN55" s="470"/>
      <c r="BO55" s="295"/>
      <c r="BP55" s="296"/>
      <c r="BQ55" s="292">
        <f t="shared" si="49"/>
        <v>0</v>
      </c>
      <c r="BR55" s="458"/>
      <c r="BS55" s="460"/>
      <c r="BT55" s="462"/>
      <c r="BU55" s="470"/>
    </row>
    <row r="56" spans="1:73" ht="16" customHeight="1">
      <c r="A56" s="573"/>
      <c r="B56" s="585"/>
      <c r="C56" s="589"/>
      <c r="D56" s="589"/>
      <c r="E56" s="589"/>
      <c r="F56" s="589" t="str">
        <f t="shared" ref="F56" si="50">IF(SUM(F50:F55)&lt;&gt;0,SUM(F50:F55),"")</f>
        <v/>
      </c>
      <c r="G56" s="590" t="str">
        <f t="shared" ref="G56:G78" si="51">IF(F56&lt;&gt;"",TRUNC(F56,0),"")</f>
        <v/>
      </c>
      <c r="H56" s="591" t="str">
        <f t="shared" ref="H56" si="52">IF(F56&lt;&gt;"",(F56-G56)*60,"")</f>
        <v/>
      </c>
      <c r="I56" s="585"/>
      <c r="J56" s="470"/>
      <c r="K56" s="214"/>
      <c r="L56" s="149"/>
      <c r="M56" s="290"/>
      <c r="N56" s="291">
        <f>IF(SUM(N50:N55)&lt;&gt;0,SUM(N50:N55),"")</f>
        <v>3.5</v>
      </c>
      <c r="O56" s="480">
        <f>IF(N56&lt;&gt;"",TRUNC(N56,0),"")</f>
        <v>3</v>
      </c>
      <c r="P56" s="478">
        <f>IF(N56&lt;&gt;"",(N56-O56)*60,"")</f>
        <v>30</v>
      </c>
      <c r="Q56" s="470"/>
      <c r="R56" s="470"/>
      <c r="S56" s="214"/>
      <c r="T56" s="149"/>
      <c r="U56" s="290"/>
      <c r="V56" s="291">
        <f>IF(SUM(V50:V55)&lt;&gt;0,SUM(V50:V55),"")</f>
        <v>8</v>
      </c>
      <c r="W56" s="482">
        <f>IF(V56&lt;&gt;"",TRUNC(V56,0),"")</f>
        <v>8</v>
      </c>
      <c r="X56" s="484">
        <f>IF(V56&lt;&gt;"",(V56-W56)*60,"")</f>
        <v>0</v>
      </c>
      <c r="Y56" s="470"/>
      <c r="Z56" s="470"/>
      <c r="AA56" s="214"/>
      <c r="AB56" s="149"/>
      <c r="AC56" s="290"/>
      <c r="AD56" s="291">
        <f>IF(SUM(AD50:AD55)&lt;&gt;0,SUM(AD50:AD55),"")</f>
        <v>14</v>
      </c>
      <c r="AE56" s="514">
        <f>IF(AD56&lt;&gt;"",TRUNC(AD56,0),"")</f>
        <v>14</v>
      </c>
      <c r="AF56" s="515">
        <f>IF(AD56&lt;&gt;"",(AD56-AE56)*60,"")</f>
        <v>0</v>
      </c>
      <c r="AG56" s="470"/>
      <c r="AH56" s="470"/>
      <c r="AI56" s="214"/>
      <c r="AJ56" s="149"/>
      <c r="AK56" s="290"/>
      <c r="AL56" s="291" t="str">
        <f>IF(SUM(AL50:AL55)&lt;&gt;0,SUM(AL50:AL55),"")</f>
        <v/>
      </c>
      <c r="AM56" s="463" t="str">
        <f>IF(AL56&lt;&gt;"",TRUNC(AL56,0),"")</f>
        <v/>
      </c>
      <c r="AN56" s="465" t="str">
        <f>IF(AL56&lt;&gt;"",(AL56-AM56)*60,"")</f>
        <v/>
      </c>
      <c r="AO56" s="470"/>
      <c r="AP56" s="470"/>
      <c r="AQ56" s="214"/>
      <c r="AR56" s="149"/>
      <c r="AS56" s="290"/>
      <c r="AT56" s="291" t="str">
        <f>IF(SUM(AT50:AT55)&lt;&gt;0,SUM(AT50:AT55),"")</f>
        <v/>
      </c>
      <c r="AU56" s="463" t="str">
        <f>IF(AT56&lt;&gt;"",TRUNC(AT56,0),"")</f>
        <v/>
      </c>
      <c r="AV56" s="465" t="str">
        <f>IF(AT56&lt;&gt;"",(AT56-AU56)*60,"")</f>
        <v/>
      </c>
      <c r="AW56" s="470"/>
      <c r="AX56" s="470"/>
      <c r="AY56" s="214"/>
      <c r="AZ56" s="149"/>
      <c r="BA56" s="290"/>
      <c r="BB56" s="291" t="str">
        <f>IF(SUM(BB50:BB55)&lt;&gt;0,SUM(BB50:BB55),"")</f>
        <v/>
      </c>
      <c r="BC56" s="463" t="str">
        <f>IF(BB56&lt;&gt;"",TRUNC(BB56,0),"")</f>
        <v/>
      </c>
      <c r="BD56" s="465" t="str">
        <f>IF(BB56&lt;&gt;"",(BB56-BC56)*60,"")</f>
        <v/>
      </c>
      <c r="BE56" s="470"/>
      <c r="BF56" s="470"/>
      <c r="BG56" s="214"/>
      <c r="BH56" s="149"/>
      <c r="BI56" s="290"/>
      <c r="BJ56" s="291" t="str">
        <f>IF(SUM(BJ50:BJ55)&lt;&gt;0,SUM(BJ50:BJ55),"")</f>
        <v/>
      </c>
      <c r="BK56" s="463" t="str">
        <f>IF(BJ56&lt;&gt;"",TRUNC(BJ56,0),"")</f>
        <v/>
      </c>
      <c r="BL56" s="465" t="str">
        <f>IF(BJ56&lt;&gt;"",(BJ56-BK56)*60,"")</f>
        <v/>
      </c>
      <c r="BM56" s="470"/>
      <c r="BN56" s="470"/>
      <c r="BO56" s="214"/>
      <c r="BP56" s="149"/>
      <c r="BQ56" s="290"/>
      <c r="BR56" s="291" t="str">
        <f>IF(SUM(BR50:BR55)&lt;&gt;0,SUM(BR50:BR55),"")</f>
        <v/>
      </c>
      <c r="BS56" s="463" t="str">
        <f>IF(BR56&lt;&gt;"",TRUNC(BR56,0),"")</f>
        <v/>
      </c>
      <c r="BT56" s="465" t="str">
        <f>IF(BR56&lt;&gt;"",(BR56-BS56)*60,"")</f>
        <v/>
      </c>
      <c r="BU56" s="470"/>
    </row>
    <row r="57" spans="1:73" ht="16" customHeight="1">
      <c r="A57" s="573"/>
      <c r="B57" s="585"/>
      <c r="C57" s="592">
        <f t="shared" ref="C57:C79" si="53">DAY(C49)</f>
        <v>5</v>
      </c>
      <c r="D57" s="589"/>
      <c r="E57" s="589"/>
      <c r="F57" s="589"/>
      <c r="G57" s="590"/>
      <c r="H57" s="591"/>
      <c r="I57" s="585"/>
      <c r="J57" s="470"/>
      <c r="K57" s="293">
        <f>DAY(K49)</f>
        <v>5</v>
      </c>
      <c r="L57" s="149"/>
      <c r="O57" s="481"/>
      <c r="P57" s="479"/>
      <c r="Q57" s="470"/>
      <c r="R57" s="470"/>
      <c r="S57" s="293">
        <f>DAY(S49)</f>
        <v>5</v>
      </c>
      <c r="T57" s="149"/>
      <c r="W57" s="483"/>
      <c r="X57" s="485"/>
      <c r="Y57" s="470"/>
      <c r="Z57" s="470"/>
      <c r="AA57" s="293">
        <f>DAY(AA49)</f>
        <v>5</v>
      </c>
      <c r="AB57" s="149"/>
      <c r="AE57" s="510"/>
      <c r="AF57" s="512"/>
      <c r="AG57" s="470"/>
      <c r="AH57" s="470"/>
      <c r="AI57" s="293">
        <f>DAY(AI49)</f>
        <v>5</v>
      </c>
      <c r="AJ57" s="149"/>
      <c r="AM57" s="464"/>
      <c r="AN57" s="466"/>
      <c r="AO57" s="470"/>
      <c r="AP57" s="470"/>
      <c r="AQ57" s="293">
        <f>DAY(AQ49)</f>
        <v>5</v>
      </c>
      <c r="AR57" s="149"/>
      <c r="AU57" s="464"/>
      <c r="AV57" s="466"/>
      <c r="AW57" s="470"/>
      <c r="AX57" s="470"/>
      <c r="AY57" s="293">
        <f>DAY(AY49)</f>
        <v>5</v>
      </c>
      <c r="AZ57" s="149"/>
      <c r="BC57" s="464"/>
      <c r="BD57" s="466"/>
      <c r="BE57" s="470"/>
      <c r="BF57" s="470"/>
      <c r="BG57" s="293">
        <f>DAY(BG49)</f>
        <v>5</v>
      </c>
      <c r="BH57" s="149"/>
      <c r="BK57" s="464"/>
      <c r="BL57" s="466"/>
      <c r="BM57" s="470"/>
      <c r="BN57" s="470"/>
      <c r="BO57" s="293">
        <f>DAY(BO49)</f>
        <v>5</v>
      </c>
      <c r="BP57" s="149"/>
      <c r="BS57" s="464"/>
      <c r="BT57" s="466"/>
      <c r="BU57" s="470"/>
    </row>
    <row r="58" spans="1:73" ht="16" customHeight="1">
      <c r="A58" s="573"/>
      <c r="B58" s="585"/>
      <c r="C58" s="585"/>
      <c r="D58" s="585"/>
      <c r="E58" s="585"/>
      <c r="F58" s="585"/>
      <c r="G58" s="585"/>
      <c r="H58" s="585"/>
      <c r="I58" s="585"/>
      <c r="J58" s="470"/>
      <c r="K58" s="469"/>
      <c r="L58" s="469"/>
      <c r="M58" s="469"/>
      <c r="N58" s="469"/>
      <c r="O58" s="469"/>
      <c r="P58" s="469"/>
      <c r="Q58" s="469"/>
      <c r="R58" s="470"/>
      <c r="S58" s="469"/>
      <c r="T58" s="469"/>
      <c r="U58" s="469"/>
      <c r="V58" s="469"/>
      <c r="W58" s="469"/>
      <c r="X58" s="469"/>
      <c r="Y58" s="469"/>
      <c r="Z58" s="470"/>
      <c r="AA58" s="469"/>
      <c r="AB58" s="469"/>
      <c r="AC58" s="469"/>
      <c r="AD58" s="469"/>
      <c r="AE58" s="469"/>
      <c r="AF58" s="469"/>
      <c r="AG58" s="469"/>
      <c r="AH58" s="470"/>
      <c r="AI58" s="469"/>
      <c r="AJ58" s="469"/>
      <c r="AK58" s="469"/>
      <c r="AL58" s="469"/>
      <c r="AM58" s="469"/>
      <c r="AN58" s="469"/>
      <c r="AO58" s="469"/>
      <c r="AP58" s="470"/>
      <c r="AQ58" s="469"/>
      <c r="AR58" s="469"/>
      <c r="AS58" s="469"/>
      <c r="AT58" s="469"/>
      <c r="AU58" s="469"/>
      <c r="AV58" s="469"/>
      <c r="AW58" s="469"/>
      <c r="AX58" s="470"/>
      <c r="AY58" s="469"/>
      <c r="AZ58" s="469"/>
      <c r="BA58" s="469"/>
      <c r="BB58" s="469"/>
      <c r="BC58" s="469"/>
      <c r="BD58" s="469"/>
      <c r="BE58" s="469"/>
      <c r="BF58" s="470"/>
      <c r="BG58" s="469"/>
      <c r="BH58" s="469"/>
      <c r="BI58" s="469"/>
      <c r="BJ58" s="469"/>
      <c r="BK58" s="469"/>
      <c r="BL58" s="469"/>
      <c r="BM58" s="469"/>
      <c r="BN58" s="470"/>
      <c r="BO58" s="469"/>
      <c r="BP58" s="469"/>
      <c r="BQ58" s="469"/>
      <c r="BR58" s="469"/>
      <c r="BS58" s="469"/>
      <c r="BT58" s="469"/>
      <c r="BU58" s="469"/>
    </row>
    <row r="59" spans="1:73" ht="16" customHeight="1">
      <c r="A59" s="573">
        <f>A48+1</f>
        <v>6</v>
      </c>
      <c r="B59" s="584"/>
      <c r="C59" s="584"/>
      <c r="D59" s="584"/>
      <c r="E59" s="584"/>
      <c r="F59" s="584"/>
      <c r="G59" s="584"/>
      <c r="H59" s="584"/>
      <c r="I59" s="585"/>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0"/>
      <c r="BT59" s="470"/>
      <c r="BU59" s="470"/>
    </row>
    <row r="60" spans="1:73" ht="16" customHeight="1">
      <c r="A60" s="573"/>
      <c r="B60" s="585"/>
      <c r="C60" s="586">
        <f t="shared" si="41"/>
        <v>44049</v>
      </c>
      <c r="D60" s="586"/>
      <c r="E60" s="586"/>
      <c r="F60" s="586"/>
      <c r="G60" s="586"/>
      <c r="H60" s="586"/>
      <c r="I60" s="585"/>
      <c r="J60" s="470"/>
      <c r="K60" s="471">
        <f>K49+1</f>
        <v>44080</v>
      </c>
      <c r="L60" s="471"/>
      <c r="M60" s="471"/>
      <c r="N60" s="471"/>
      <c r="O60" s="471"/>
      <c r="P60" s="471"/>
      <c r="Q60" s="470"/>
      <c r="R60" s="470"/>
      <c r="S60" s="486">
        <f>S49+1</f>
        <v>44110</v>
      </c>
      <c r="T60" s="486"/>
      <c r="U60" s="486"/>
      <c r="V60" s="486"/>
      <c r="W60" s="486"/>
      <c r="X60" s="486"/>
      <c r="Y60" s="470"/>
      <c r="Z60" s="470"/>
      <c r="AA60" s="534">
        <f>AA49+1</f>
        <v>44141</v>
      </c>
      <c r="AB60" s="534"/>
      <c r="AC60" s="534"/>
      <c r="AD60" s="534"/>
      <c r="AE60" s="534"/>
      <c r="AF60" s="534"/>
      <c r="AG60" s="470"/>
      <c r="AH60" s="470"/>
      <c r="AI60" s="467">
        <f>AI49+1</f>
        <v>44171</v>
      </c>
      <c r="AJ60" s="467"/>
      <c r="AK60" s="467"/>
      <c r="AL60" s="467"/>
      <c r="AM60" s="467"/>
      <c r="AN60" s="467"/>
      <c r="AO60" s="470"/>
      <c r="AP60" s="470"/>
      <c r="AQ60" s="467">
        <f>AQ49+1</f>
        <v>44202</v>
      </c>
      <c r="AR60" s="467"/>
      <c r="AS60" s="467"/>
      <c r="AT60" s="467"/>
      <c r="AU60" s="467"/>
      <c r="AV60" s="467"/>
      <c r="AW60" s="470"/>
      <c r="AX60" s="470"/>
      <c r="AY60" s="467">
        <f>AY49+1</f>
        <v>44233</v>
      </c>
      <c r="AZ60" s="467"/>
      <c r="BA60" s="467"/>
      <c r="BB60" s="467"/>
      <c r="BC60" s="467"/>
      <c r="BD60" s="467"/>
      <c r="BE60" s="470"/>
      <c r="BF60" s="470"/>
      <c r="BG60" s="467">
        <f>BG49+1</f>
        <v>44261</v>
      </c>
      <c r="BH60" s="467"/>
      <c r="BI60" s="467"/>
      <c r="BJ60" s="467"/>
      <c r="BK60" s="467"/>
      <c r="BL60" s="467"/>
      <c r="BM60" s="470"/>
      <c r="BN60" s="470"/>
      <c r="BO60" s="467">
        <f>BO49+1</f>
        <v>44292</v>
      </c>
      <c r="BP60" s="467"/>
      <c r="BQ60" s="467"/>
      <c r="BR60" s="467"/>
      <c r="BS60" s="467"/>
      <c r="BT60" s="467"/>
      <c r="BU60" s="470"/>
    </row>
    <row r="61" spans="1:73" ht="16" customHeight="1">
      <c r="A61" s="573"/>
      <c r="B61" s="585"/>
      <c r="C61" s="587"/>
      <c r="D61" s="588"/>
      <c r="E61" s="589"/>
      <c r="F61" s="589"/>
      <c r="G61" s="590"/>
      <c r="H61" s="591"/>
      <c r="I61" s="585"/>
      <c r="J61" s="470"/>
      <c r="K61" s="544">
        <v>10</v>
      </c>
      <c r="L61" s="545">
        <v>30</v>
      </c>
      <c r="M61" s="292">
        <f>K61+(L61/60)</f>
        <v>10.5</v>
      </c>
      <c r="N61" s="457">
        <f>M62-M61</f>
        <v>1.5</v>
      </c>
      <c r="O61" s="558">
        <f>TRUNC(N61,0)</f>
        <v>1</v>
      </c>
      <c r="P61" s="559">
        <f>(N61-O61)*60</f>
        <v>30</v>
      </c>
      <c r="Q61" s="470"/>
      <c r="R61" s="470"/>
      <c r="S61" s="546">
        <v>8</v>
      </c>
      <c r="T61" s="547">
        <v>0</v>
      </c>
      <c r="U61" s="292">
        <f>S61+(T61/60)</f>
        <v>8</v>
      </c>
      <c r="V61" s="457">
        <f>U62-U61</f>
        <v>4.5</v>
      </c>
      <c r="W61" s="548">
        <f>TRUNC(V61,0)</f>
        <v>4</v>
      </c>
      <c r="X61" s="549">
        <f>(V61-W61)*60</f>
        <v>30</v>
      </c>
      <c r="Y61" s="470"/>
      <c r="Z61" s="470"/>
      <c r="AA61" s="540">
        <v>6</v>
      </c>
      <c r="AB61" s="541">
        <v>20</v>
      </c>
      <c r="AC61" s="292">
        <f>AA61+(AB61/60)</f>
        <v>6.333333333333333</v>
      </c>
      <c r="AD61" s="457">
        <f>AC62-AC61</f>
        <v>6.0000000000000009</v>
      </c>
      <c r="AE61" s="535">
        <f>TRUNC(AD61,0)</f>
        <v>6</v>
      </c>
      <c r="AF61" s="527">
        <f>(AD61-AE61)*60</f>
        <v>5.3290705182007514E-14</v>
      </c>
      <c r="AG61" s="470"/>
      <c r="AH61" s="470"/>
      <c r="AI61" s="295"/>
      <c r="AJ61" s="296"/>
      <c r="AK61" s="292">
        <f>AI61+(AJ61/60)</f>
        <v>0</v>
      </c>
      <c r="AL61" s="457">
        <f>AK62-AK61</f>
        <v>0</v>
      </c>
      <c r="AM61" s="468">
        <f>TRUNC(AL61,0)</f>
        <v>0</v>
      </c>
      <c r="AN61" s="456">
        <f>(AL61-AM61)*60</f>
        <v>0</v>
      </c>
      <c r="AO61" s="470"/>
      <c r="AP61" s="470"/>
      <c r="AQ61" s="295"/>
      <c r="AR61" s="296"/>
      <c r="AS61" s="292">
        <f>AQ61+(AR61/60)</f>
        <v>0</v>
      </c>
      <c r="AT61" s="457">
        <f>AS62-AS61</f>
        <v>0</v>
      </c>
      <c r="AU61" s="468">
        <f>TRUNC(AT61,0)</f>
        <v>0</v>
      </c>
      <c r="AV61" s="456">
        <f>(AT61-AU61)*60</f>
        <v>0</v>
      </c>
      <c r="AW61" s="470"/>
      <c r="AX61" s="470"/>
      <c r="AY61" s="295"/>
      <c r="AZ61" s="296"/>
      <c r="BA61" s="292">
        <f>AY61+(AZ61/60)</f>
        <v>0</v>
      </c>
      <c r="BB61" s="457">
        <f>BA62-BA61</f>
        <v>0</v>
      </c>
      <c r="BC61" s="468">
        <f>TRUNC(BB61,0)</f>
        <v>0</v>
      </c>
      <c r="BD61" s="456">
        <f>(BB61-BC61)*60</f>
        <v>0</v>
      </c>
      <c r="BE61" s="470"/>
      <c r="BF61" s="470"/>
      <c r="BG61" s="295"/>
      <c r="BH61" s="296"/>
      <c r="BI61" s="292">
        <f>BG61+(BH61/60)</f>
        <v>0</v>
      </c>
      <c r="BJ61" s="457">
        <f>BI62-BI61</f>
        <v>0</v>
      </c>
      <c r="BK61" s="468">
        <f>TRUNC(BJ61,0)</f>
        <v>0</v>
      </c>
      <c r="BL61" s="456">
        <f>(BJ61-BK61)*60</f>
        <v>0</v>
      </c>
      <c r="BM61" s="470"/>
      <c r="BN61" s="470"/>
      <c r="BO61" s="295"/>
      <c r="BP61" s="296"/>
      <c r="BQ61" s="292">
        <f>BO61+(BP61/60)</f>
        <v>0</v>
      </c>
      <c r="BR61" s="457">
        <f>BQ62-BQ61</f>
        <v>0</v>
      </c>
      <c r="BS61" s="468">
        <f>TRUNC(BR61,0)</f>
        <v>0</v>
      </c>
      <c r="BT61" s="456">
        <f>(BR61-BS61)*60</f>
        <v>0</v>
      </c>
      <c r="BU61" s="470"/>
    </row>
    <row r="62" spans="1:73" ht="16" customHeight="1">
      <c r="A62" s="573"/>
      <c r="B62" s="585"/>
      <c r="C62" s="587"/>
      <c r="D62" s="588"/>
      <c r="E62" s="589"/>
      <c r="F62" s="589"/>
      <c r="G62" s="590"/>
      <c r="H62" s="591"/>
      <c r="I62" s="585"/>
      <c r="J62" s="470"/>
      <c r="K62" s="544">
        <v>12</v>
      </c>
      <c r="L62" s="545">
        <v>0</v>
      </c>
      <c r="M62" s="292">
        <f t="shared" ref="M62:M66" si="54">K62+(L62/60)</f>
        <v>12</v>
      </c>
      <c r="N62" s="457"/>
      <c r="O62" s="558"/>
      <c r="P62" s="559"/>
      <c r="Q62" s="470"/>
      <c r="R62" s="470"/>
      <c r="S62" s="546">
        <v>12</v>
      </c>
      <c r="T62" s="547">
        <v>30</v>
      </c>
      <c r="U62" s="292">
        <f t="shared" ref="U62:U66" si="55">S62+(T62/60)</f>
        <v>12.5</v>
      </c>
      <c r="V62" s="457"/>
      <c r="W62" s="548"/>
      <c r="X62" s="549"/>
      <c r="Y62" s="470"/>
      <c r="Z62" s="470"/>
      <c r="AA62" s="540">
        <v>12</v>
      </c>
      <c r="AB62" s="541">
        <v>20</v>
      </c>
      <c r="AC62" s="292">
        <f t="shared" ref="AC62:AC66" si="56">AA62+(AB62/60)</f>
        <v>12.333333333333334</v>
      </c>
      <c r="AD62" s="457"/>
      <c r="AE62" s="535"/>
      <c r="AF62" s="527"/>
      <c r="AG62" s="470"/>
      <c r="AH62" s="470"/>
      <c r="AI62" s="295"/>
      <c r="AJ62" s="296"/>
      <c r="AK62" s="292">
        <f t="shared" ref="AK62:AK66" si="57">AI62+(AJ62/60)</f>
        <v>0</v>
      </c>
      <c r="AL62" s="457"/>
      <c r="AM62" s="468"/>
      <c r="AN62" s="456"/>
      <c r="AO62" s="470"/>
      <c r="AP62" s="470"/>
      <c r="AQ62" s="295"/>
      <c r="AR62" s="296"/>
      <c r="AS62" s="292">
        <f t="shared" ref="AS62:AS66" si="58">AQ62+(AR62/60)</f>
        <v>0</v>
      </c>
      <c r="AT62" s="457"/>
      <c r="AU62" s="468"/>
      <c r="AV62" s="456"/>
      <c r="AW62" s="470"/>
      <c r="AX62" s="470"/>
      <c r="AY62" s="295"/>
      <c r="AZ62" s="296"/>
      <c r="BA62" s="292">
        <f t="shared" ref="BA62:BA66" si="59">AY62+(AZ62/60)</f>
        <v>0</v>
      </c>
      <c r="BB62" s="457"/>
      <c r="BC62" s="468"/>
      <c r="BD62" s="456"/>
      <c r="BE62" s="470"/>
      <c r="BF62" s="470"/>
      <c r="BG62" s="295"/>
      <c r="BH62" s="296"/>
      <c r="BI62" s="292">
        <f t="shared" ref="BI62:BI66" si="60">BG62+(BH62/60)</f>
        <v>0</v>
      </c>
      <c r="BJ62" s="457"/>
      <c r="BK62" s="468"/>
      <c r="BL62" s="456"/>
      <c r="BM62" s="470"/>
      <c r="BN62" s="470"/>
      <c r="BO62" s="295"/>
      <c r="BP62" s="296"/>
      <c r="BQ62" s="292">
        <f t="shared" ref="BQ62:BQ66" si="61">BO62+(BP62/60)</f>
        <v>0</v>
      </c>
      <c r="BR62" s="457"/>
      <c r="BS62" s="468"/>
      <c r="BT62" s="456"/>
      <c r="BU62" s="470"/>
    </row>
    <row r="63" spans="1:73" ht="16" customHeight="1">
      <c r="A63" s="573"/>
      <c r="B63" s="585"/>
      <c r="C63" s="587"/>
      <c r="D63" s="588"/>
      <c r="E63" s="589"/>
      <c r="F63" s="589"/>
      <c r="G63" s="590"/>
      <c r="H63" s="591"/>
      <c r="I63" s="585"/>
      <c r="J63" s="470"/>
      <c r="K63" s="544">
        <v>14</v>
      </c>
      <c r="L63" s="545">
        <v>30</v>
      </c>
      <c r="M63" s="292">
        <f t="shared" si="54"/>
        <v>14.5</v>
      </c>
      <c r="N63" s="457">
        <f>M64-M63</f>
        <v>2.5</v>
      </c>
      <c r="O63" s="558">
        <f>TRUNC(N63,0)</f>
        <v>2</v>
      </c>
      <c r="P63" s="559">
        <f>(N63-O63)*60</f>
        <v>30</v>
      </c>
      <c r="Q63" s="470"/>
      <c r="R63" s="470"/>
      <c r="S63" s="546">
        <v>14</v>
      </c>
      <c r="T63" s="547">
        <v>30</v>
      </c>
      <c r="U63" s="292">
        <f t="shared" si="55"/>
        <v>14.5</v>
      </c>
      <c r="V63" s="457">
        <f>U64-U63</f>
        <v>3.5</v>
      </c>
      <c r="W63" s="548">
        <f>TRUNC(V63,0)</f>
        <v>3</v>
      </c>
      <c r="X63" s="549">
        <f>(V63-W63)*60</f>
        <v>30</v>
      </c>
      <c r="Y63" s="470"/>
      <c r="Z63" s="470"/>
      <c r="AA63" s="540">
        <v>12</v>
      </c>
      <c r="AB63" s="541">
        <v>40</v>
      </c>
      <c r="AC63" s="292">
        <f t="shared" si="56"/>
        <v>12.666666666666666</v>
      </c>
      <c r="AD63" s="457">
        <f>AC64-AC63</f>
        <v>5.3333333333333339</v>
      </c>
      <c r="AE63" s="535">
        <f>TRUNC(AD63,0)</f>
        <v>5</v>
      </c>
      <c r="AF63" s="527">
        <f>(AD63-AE63)*60</f>
        <v>20.000000000000036</v>
      </c>
      <c r="AG63" s="470"/>
      <c r="AH63" s="470"/>
      <c r="AI63" s="295"/>
      <c r="AJ63" s="296"/>
      <c r="AK63" s="292">
        <f t="shared" si="57"/>
        <v>0</v>
      </c>
      <c r="AL63" s="457">
        <f>AK64-AK63</f>
        <v>0</v>
      </c>
      <c r="AM63" s="468">
        <f>TRUNC(AL63,0)</f>
        <v>0</v>
      </c>
      <c r="AN63" s="456">
        <f>(AL63-AM63)*60</f>
        <v>0</v>
      </c>
      <c r="AO63" s="470"/>
      <c r="AP63" s="470"/>
      <c r="AQ63" s="295"/>
      <c r="AR63" s="296"/>
      <c r="AS63" s="292">
        <f t="shared" si="58"/>
        <v>0</v>
      </c>
      <c r="AT63" s="457">
        <f>AS64-AS63</f>
        <v>0</v>
      </c>
      <c r="AU63" s="468">
        <f>TRUNC(AT63,0)</f>
        <v>0</v>
      </c>
      <c r="AV63" s="456">
        <f>(AT63-AU63)*60</f>
        <v>0</v>
      </c>
      <c r="AW63" s="470"/>
      <c r="AX63" s="470"/>
      <c r="AY63" s="295"/>
      <c r="AZ63" s="296"/>
      <c r="BA63" s="292">
        <f t="shared" si="59"/>
        <v>0</v>
      </c>
      <c r="BB63" s="457">
        <f>BA64-BA63</f>
        <v>0</v>
      </c>
      <c r="BC63" s="468">
        <f>TRUNC(BB63,0)</f>
        <v>0</v>
      </c>
      <c r="BD63" s="456">
        <f>(BB63-BC63)*60</f>
        <v>0</v>
      </c>
      <c r="BE63" s="470"/>
      <c r="BF63" s="470"/>
      <c r="BG63" s="295"/>
      <c r="BH63" s="296"/>
      <c r="BI63" s="292">
        <f t="shared" si="60"/>
        <v>0</v>
      </c>
      <c r="BJ63" s="457">
        <f>BI64-BI63</f>
        <v>0</v>
      </c>
      <c r="BK63" s="468">
        <f>TRUNC(BJ63,0)</f>
        <v>0</v>
      </c>
      <c r="BL63" s="456">
        <f>(BJ63-BK63)*60</f>
        <v>0</v>
      </c>
      <c r="BM63" s="470"/>
      <c r="BN63" s="470"/>
      <c r="BO63" s="295"/>
      <c r="BP63" s="296"/>
      <c r="BQ63" s="292">
        <f t="shared" si="61"/>
        <v>0</v>
      </c>
      <c r="BR63" s="457">
        <f>BQ64-BQ63</f>
        <v>0</v>
      </c>
      <c r="BS63" s="468">
        <f>TRUNC(BR63,0)</f>
        <v>0</v>
      </c>
      <c r="BT63" s="456">
        <f>(BR63-BS63)*60</f>
        <v>0</v>
      </c>
      <c r="BU63" s="470"/>
    </row>
    <row r="64" spans="1:73" ht="16" customHeight="1">
      <c r="A64" s="573"/>
      <c r="B64" s="585"/>
      <c r="C64" s="587"/>
      <c r="D64" s="588"/>
      <c r="E64" s="589"/>
      <c r="F64" s="589"/>
      <c r="G64" s="590"/>
      <c r="H64" s="591"/>
      <c r="I64" s="585"/>
      <c r="J64" s="470"/>
      <c r="K64" s="544">
        <v>17</v>
      </c>
      <c r="L64" s="545">
        <v>0</v>
      </c>
      <c r="M64" s="292">
        <f t="shared" si="54"/>
        <v>17</v>
      </c>
      <c r="N64" s="457"/>
      <c r="O64" s="558"/>
      <c r="P64" s="559"/>
      <c r="Q64" s="470"/>
      <c r="R64" s="470"/>
      <c r="S64" s="546">
        <v>18</v>
      </c>
      <c r="T64" s="547">
        <v>0</v>
      </c>
      <c r="U64" s="292">
        <f t="shared" si="55"/>
        <v>18</v>
      </c>
      <c r="V64" s="457"/>
      <c r="W64" s="548"/>
      <c r="X64" s="549"/>
      <c r="Y64" s="470"/>
      <c r="Z64" s="470"/>
      <c r="AA64" s="540">
        <v>18</v>
      </c>
      <c r="AB64" s="541">
        <v>0</v>
      </c>
      <c r="AC64" s="292">
        <f t="shared" si="56"/>
        <v>18</v>
      </c>
      <c r="AD64" s="457"/>
      <c r="AE64" s="535"/>
      <c r="AF64" s="527"/>
      <c r="AG64" s="470"/>
      <c r="AH64" s="470"/>
      <c r="AI64" s="295"/>
      <c r="AJ64" s="296"/>
      <c r="AK64" s="292">
        <f t="shared" si="57"/>
        <v>0</v>
      </c>
      <c r="AL64" s="457"/>
      <c r="AM64" s="468"/>
      <c r="AN64" s="456"/>
      <c r="AO64" s="470"/>
      <c r="AP64" s="470"/>
      <c r="AQ64" s="295"/>
      <c r="AR64" s="296"/>
      <c r="AS64" s="292">
        <f t="shared" si="58"/>
        <v>0</v>
      </c>
      <c r="AT64" s="457"/>
      <c r="AU64" s="468"/>
      <c r="AV64" s="456"/>
      <c r="AW64" s="470"/>
      <c r="AX64" s="470"/>
      <c r="AY64" s="295"/>
      <c r="AZ64" s="296"/>
      <c r="BA64" s="292">
        <f t="shared" si="59"/>
        <v>0</v>
      </c>
      <c r="BB64" s="457"/>
      <c r="BC64" s="468"/>
      <c r="BD64" s="456"/>
      <c r="BE64" s="470"/>
      <c r="BF64" s="470"/>
      <c r="BG64" s="295"/>
      <c r="BH64" s="296"/>
      <c r="BI64" s="292">
        <f t="shared" si="60"/>
        <v>0</v>
      </c>
      <c r="BJ64" s="457"/>
      <c r="BK64" s="468"/>
      <c r="BL64" s="456"/>
      <c r="BM64" s="470"/>
      <c r="BN64" s="470"/>
      <c r="BO64" s="295"/>
      <c r="BP64" s="296"/>
      <c r="BQ64" s="292">
        <f t="shared" si="61"/>
        <v>0</v>
      </c>
      <c r="BR64" s="457"/>
      <c r="BS64" s="468"/>
      <c r="BT64" s="456"/>
      <c r="BU64" s="470"/>
    </row>
    <row r="65" spans="1:73" ht="16" customHeight="1">
      <c r="A65" s="573"/>
      <c r="B65" s="585"/>
      <c r="C65" s="587"/>
      <c r="D65" s="588"/>
      <c r="E65" s="589"/>
      <c r="F65" s="589"/>
      <c r="G65" s="590"/>
      <c r="H65" s="591"/>
      <c r="I65" s="585"/>
      <c r="J65" s="470"/>
      <c r="K65" s="544"/>
      <c r="L65" s="545"/>
      <c r="M65" s="292">
        <f t="shared" si="54"/>
        <v>0</v>
      </c>
      <c r="N65" s="457">
        <f>M66-M65</f>
        <v>0</v>
      </c>
      <c r="O65" s="481">
        <f>TRUNC(N65,0)</f>
        <v>0</v>
      </c>
      <c r="P65" s="479">
        <f>(N65-O65)*60</f>
        <v>0</v>
      </c>
      <c r="Q65" s="470"/>
      <c r="R65" s="470"/>
      <c r="S65" s="546"/>
      <c r="T65" s="547"/>
      <c r="U65" s="292">
        <f t="shared" si="55"/>
        <v>0</v>
      </c>
      <c r="V65" s="457">
        <f>U66-U65</f>
        <v>0</v>
      </c>
      <c r="W65" s="483">
        <f>TRUNC(V65,0)</f>
        <v>0</v>
      </c>
      <c r="X65" s="485">
        <f>(V65-W65)*60</f>
        <v>0</v>
      </c>
      <c r="Y65" s="470"/>
      <c r="Z65" s="470"/>
      <c r="AA65" s="540">
        <v>20</v>
      </c>
      <c r="AB65" s="541">
        <v>0</v>
      </c>
      <c r="AC65" s="292">
        <f t="shared" si="56"/>
        <v>20</v>
      </c>
      <c r="AD65" s="457">
        <f>AC66-AC65</f>
        <v>0.91666666666666785</v>
      </c>
      <c r="AE65" s="528">
        <f>TRUNC(AD65,0)</f>
        <v>0</v>
      </c>
      <c r="AF65" s="530">
        <f>(AD65-AE65)*60</f>
        <v>55.000000000000071</v>
      </c>
      <c r="AG65" s="470"/>
      <c r="AH65" s="470"/>
      <c r="AI65" s="295"/>
      <c r="AJ65" s="296"/>
      <c r="AK65" s="292">
        <f t="shared" si="57"/>
        <v>0</v>
      </c>
      <c r="AL65" s="457">
        <f>AK66-AK65</f>
        <v>0</v>
      </c>
      <c r="AM65" s="459">
        <f>TRUNC(AL65,0)</f>
        <v>0</v>
      </c>
      <c r="AN65" s="461">
        <f>(AL65-AM65)*60</f>
        <v>0</v>
      </c>
      <c r="AO65" s="470"/>
      <c r="AP65" s="470"/>
      <c r="AQ65" s="295"/>
      <c r="AR65" s="296"/>
      <c r="AS65" s="292">
        <f t="shared" si="58"/>
        <v>0</v>
      </c>
      <c r="AT65" s="457">
        <f>AS66-AS65</f>
        <v>0</v>
      </c>
      <c r="AU65" s="459">
        <f>TRUNC(AT65,0)</f>
        <v>0</v>
      </c>
      <c r="AV65" s="461">
        <f>(AT65-AU65)*60</f>
        <v>0</v>
      </c>
      <c r="AW65" s="470"/>
      <c r="AX65" s="470"/>
      <c r="AY65" s="295"/>
      <c r="AZ65" s="296"/>
      <c r="BA65" s="292">
        <f t="shared" si="59"/>
        <v>0</v>
      </c>
      <c r="BB65" s="457">
        <f>BA66-BA65</f>
        <v>0</v>
      </c>
      <c r="BC65" s="459">
        <f>TRUNC(BB65,0)</f>
        <v>0</v>
      </c>
      <c r="BD65" s="461">
        <f>(BB65-BC65)*60</f>
        <v>0</v>
      </c>
      <c r="BE65" s="470"/>
      <c r="BF65" s="470"/>
      <c r="BG65" s="295"/>
      <c r="BH65" s="296"/>
      <c r="BI65" s="292">
        <f t="shared" si="60"/>
        <v>0</v>
      </c>
      <c r="BJ65" s="457">
        <f>BI66-BI65</f>
        <v>0</v>
      </c>
      <c r="BK65" s="459">
        <f>TRUNC(BJ65,0)</f>
        <v>0</v>
      </c>
      <c r="BL65" s="461">
        <f>(BJ65-BK65)*60</f>
        <v>0</v>
      </c>
      <c r="BM65" s="470"/>
      <c r="BN65" s="470"/>
      <c r="BO65" s="295"/>
      <c r="BP65" s="296"/>
      <c r="BQ65" s="292">
        <f t="shared" si="61"/>
        <v>0</v>
      </c>
      <c r="BR65" s="457">
        <f>BQ66-BQ65</f>
        <v>0</v>
      </c>
      <c r="BS65" s="459">
        <f>TRUNC(BR65,0)</f>
        <v>0</v>
      </c>
      <c r="BT65" s="461">
        <f>(BR65-BS65)*60</f>
        <v>0</v>
      </c>
      <c r="BU65" s="470"/>
    </row>
    <row r="66" spans="1:73" ht="16" customHeight="1">
      <c r="A66" s="573"/>
      <c r="B66" s="585"/>
      <c r="C66" s="589"/>
      <c r="D66" s="589"/>
      <c r="E66" s="589"/>
      <c r="F66" s="589"/>
      <c r="G66" s="590"/>
      <c r="H66" s="591"/>
      <c r="I66" s="585"/>
      <c r="J66" s="470"/>
      <c r="K66" s="544"/>
      <c r="L66" s="545"/>
      <c r="M66" s="292">
        <f t="shared" si="54"/>
        <v>0</v>
      </c>
      <c r="N66" s="458"/>
      <c r="O66" s="560"/>
      <c r="P66" s="561"/>
      <c r="Q66" s="470"/>
      <c r="R66" s="470"/>
      <c r="S66" s="546"/>
      <c r="T66" s="547"/>
      <c r="U66" s="292">
        <f t="shared" si="55"/>
        <v>0</v>
      </c>
      <c r="V66" s="458"/>
      <c r="W66" s="550"/>
      <c r="X66" s="551"/>
      <c r="Y66" s="470"/>
      <c r="Z66" s="470"/>
      <c r="AA66" s="540">
        <v>20</v>
      </c>
      <c r="AB66" s="541">
        <v>55</v>
      </c>
      <c r="AC66" s="292">
        <f t="shared" si="56"/>
        <v>20.916666666666668</v>
      </c>
      <c r="AD66" s="458"/>
      <c r="AE66" s="529"/>
      <c r="AF66" s="531"/>
      <c r="AG66" s="470"/>
      <c r="AH66" s="470"/>
      <c r="AI66" s="295"/>
      <c r="AJ66" s="296"/>
      <c r="AK66" s="292">
        <f t="shared" si="57"/>
        <v>0</v>
      </c>
      <c r="AL66" s="458"/>
      <c r="AM66" s="460"/>
      <c r="AN66" s="462"/>
      <c r="AO66" s="470"/>
      <c r="AP66" s="470"/>
      <c r="AQ66" s="295"/>
      <c r="AR66" s="296"/>
      <c r="AS66" s="292">
        <f t="shared" si="58"/>
        <v>0</v>
      </c>
      <c r="AT66" s="458"/>
      <c r="AU66" s="460"/>
      <c r="AV66" s="462"/>
      <c r="AW66" s="470"/>
      <c r="AX66" s="470"/>
      <c r="AY66" s="295"/>
      <c r="AZ66" s="296"/>
      <c r="BA66" s="292">
        <f t="shared" si="59"/>
        <v>0</v>
      </c>
      <c r="BB66" s="458"/>
      <c r="BC66" s="460"/>
      <c r="BD66" s="462"/>
      <c r="BE66" s="470"/>
      <c r="BF66" s="470"/>
      <c r="BG66" s="295"/>
      <c r="BH66" s="296"/>
      <c r="BI66" s="292">
        <f t="shared" si="60"/>
        <v>0</v>
      </c>
      <c r="BJ66" s="458"/>
      <c r="BK66" s="460"/>
      <c r="BL66" s="462"/>
      <c r="BM66" s="470"/>
      <c r="BN66" s="470"/>
      <c r="BO66" s="295"/>
      <c r="BP66" s="296"/>
      <c r="BQ66" s="292">
        <f t="shared" si="61"/>
        <v>0</v>
      </c>
      <c r="BR66" s="458"/>
      <c r="BS66" s="460"/>
      <c r="BT66" s="462"/>
      <c r="BU66" s="470"/>
    </row>
    <row r="67" spans="1:73" ht="16" customHeight="1">
      <c r="A67" s="573"/>
      <c r="B67" s="585"/>
      <c r="C67" s="589"/>
      <c r="D67" s="589"/>
      <c r="E67" s="589"/>
      <c r="F67" s="589" t="str">
        <f t="shared" ref="F67" si="62">IF(SUM(F61:F66)&lt;&gt;0,SUM(F61:F66),"")</f>
        <v/>
      </c>
      <c r="G67" s="590" t="str">
        <f t="shared" si="51"/>
        <v/>
      </c>
      <c r="H67" s="591" t="str">
        <f t="shared" ref="H67" si="63">IF(F67&lt;&gt;"",(F67-G67)*60,"")</f>
        <v/>
      </c>
      <c r="I67" s="585"/>
      <c r="J67" s="470"/>
      <c r="K67" s="214"/>
      <c r="L67" s="149"/>
      <c r="M67" s="290"/>
      <c r="N67" s="291">
        <f>IF(SUM(N61:N66)&lt;&gt;0,SUM(N61:N66),"")</f>
        <v>4</v>
      </c>
      <c r="O67" s="480">
        <f>IF(N67&lt;&gt;"",TRUNC(N67,0),"")</f>
        <v>4</v>
      </c>
      <c r="P67" s="478">
        <f>IF(N67&lt;&gt;"",(N67-O67)*60,"")</f>
        <v>0</v>
      </c>
      <c r="Q67" s="470"/>
      <c r="R67" s="470"/>
      <c r="S67" s="214"/>
      <c r="T67" s="149"/>
      <c r="U67" s="290"/>
      <c r="V67" s="291">
        <f>IF(SUM(V61:V66)&lt;&gt;0,SUM(V61:V66),"")</f>
        <v>8</v>
      </c>
      <c r="W67" s="482">
        <f>IF(V67&lt;&gt;"",TRUNC(V67,0),"")</f>
        <v>8</v>
      </c>
      <c r="X67" s="484">
        <f>IF(V67&lt;&gt;"",(V67-W67)*60,"")</f>
        <v>0</v>
      </c>
      <c r="Y67" s="470"/>
      <c r="Z67" s="470"/>
      <c r="AA67" s="214"/>
      <c r="AB67" s="149"/>
      <c r="AC67" s="290"/>
      <c r="AD67" s="291">
        <f>IF(SUM(AD61:AD66)&lt;&gt;0,SUM(AD61:AD66),"")</f>
        <v>12.250000000000004</v>
      </c>
      <c r="AE67" s="532">
        <f>IF(AD67&lt;&gt;"",TRUNC(AD67,0),"")</f>
        <v>12</v>
      </c>
      <c r="AF67" s="533">
        <f>IF(AD67&lt;&gt;"",(AD67-AE67)*60,"")</f>
        <v>15.000000000000213</v>
      </c>
      <c r="AG67" s="470"/>
      <c r="AH67" s="470"/>
      <c r="AI67" s="214"/>
      <c r="AJ67" s="149"/>
      <c r="AK67" s="290"/>
      <c r="AL67" s="291" t="str">
        <f>IF(SUM(AL61:AL66)&lt;&gt;0,SUM(AL61:AL66),"")</f>
        <v/>
      </c>
      <c r="AM67" s="463" t="str">
        <f>IF(AL67&lt;&gt;"",TRUNC(AL67,0),"")</f>
        <v/>
      </c>
      <c r="AN67" s="465" t="str">
        <f>IF(AL67&lt;&gt;"",(AL67-AM67)*60,"")</f>
        <v/>
      </c>
      <c r="AO67" s="470"/>
      <c r="AP67" s="470"/>
      <c r="AQ67" s="214"/>
      <c r="AR67" s="149"/>
      <c r="AS67" s="290"/>
      <c r="AT67" s="291" t="str">
        <f>IF(SUM(AT61:AT66)&lt;&gt;0,SUM(AT61:AT66),"")</f>
        <v/>
      </c>
      <c r="AU67" s="463" t="str">
        <f>IF(AT67&lt;&gt;"",TRUNC(AT67,0),"")</f>
        <v/>
      </c>
      <c r="AV67" s="465" t="str">
        <f>IF(AT67&lt;&gt;"",(AT67-AU67)*60,"")</f>
        <v/>
      </c>
      <c r="AW67" s="470"/>
      <c r="AX67" s="470"/>
      <c r="AY67" s="214"/>
      <c r="AZ67" s="149"/>
      <c r="BA67" s="290"/>
      <c r="BB67" s="291" t="str">
        <f>IF(SUM(BB61:BB66)&lt;&gt;0,SUM(BB61:BB66),"")</f>
        <v/>
      </c>
      <c r="BC67" s="463" t="str">
        <f>IF(BB67&lt;&gt;"",TRUNC(BB67,0),"")</f>
        <v/>
      </c>
      <c r="BD67" s="465" t="str">
        <f>IF(BB67&lt;&gt;"",(BB67-BC67)*60,"")</f>
        <v/>
      </c>
      <c r="BE67" s="470"/>
      <c r="BF67" s="470"/>
      <c r="BG67" s="214"/>
      <c r="BH67" s="149"/>
      <c r="BI67" s="290"/>
      <c r="BJ67" s="291" t="str">
        <f>IF(SUM(BJ61:BJ66)&lt;&gt;0,SUM(BJ61:BJ66),"")</f>
        <v/>
      </c>
      <c r="BK67" s="463" t="str">
        <f>IF(BJ67&lt;&gt;"",TRUNC(BJ67,0),"")</f>
        <v/>
      </c>
      <c r="BL67" s="465" t="str">
        <f>IF(BJ67&lt;&gt;"",(BJ67-BK67)*60,"")</f>
        <v/>
      </c>
      <c r="BM67" s="470"/>
      <c r="BN67" s="470"/>
      <c r="BO67" s="214"/>
      <c r="BP67" s="149"/>
      <c r="BQ67" s="290"/>
      <c r="BR67" s="291" t="str">
        <f>IF(SUM(BR61:BR66)&lt;&gt;0,SUM(BR61:BR66),"")</f>
        <v/>
      </c>
      <c r="BS67" s="463" t="str">
        <f>IF(BR67&lt;&gt;"",TRUNC(BR67,0),"")</f>
        <v/>
      </c>
      <c r="BT67" s="465" t="str">
        <f>IF(BR67&lt;&gt;"",(BR67-BS67)*60,"")</f>
        <v/>
      </c>
      <c r="BU67" s="470"/>
    </row>
    <row r="68" spans="1:73" ht="16" customHeight="1">
      <c r="A68" s="573"/>
      <c r="B68" s="585"/>
      <c r="C68" s="592">
        <f t="shared" si="53"/>
        <v>6</v>
      </c>
      <c r="D68" s="589"/>
      <c r="E68" s="589"/>
      <c r="F68" s="589"/>
      <c r="G68" s="590"/>
      <c r="H68" s="591"/>
      <c r="I68" s="585"/>
      <c r="J68" s="470"/>
      <c r="K68" s="293">
        <f>DAY(K60)</f>
        <v>6</v>
      </c>
      <c r="L68" s="149"/>
      <c r="O68" s="481"/>
      <c r="P68" s="479"/>
      <c r="Q68" s="470"/>
      <c r="R68" s="470"/>
      <c r="S68" s="293">
        <f>DAY(S60)</f>
        <v>6</v>
      </c>
      <c r="T68" s="149"/>
      <c r="W68" s="483"/>
      <c r="X68" s="485"/>
      <c r="Y68" s="470"/>
      <c r="Z68" s="470"/>
      <c r="AA68" s="293">
        <f>DAY(AA60)</f>
        <v>6</v>
      </c>
      <c r="AB68" s="149"/>
      <c r="AE68" s="528"/>
      <c r="AF68" s="530"/>
      <c r="AG68" s="470"/>
      <c r="AH68" s="470"/>
      <c r="AI68" s="293">
        <f>DAY(AI60)</f>
        <v>6</v>
      </c>
      <c r="AJ68" s="149"/>
      <c r="AM68" s="464"/>
      <c r="AN68" s="466"/>
      <c r="AO68" s="470"/>
      <c r="AP68" s="470"/>
      <c r="AQ68" s="293">
        <f>DAY(AQ60)</f>
        <v>6</v>
      </c>
      <c r="AR68" s="149"/>
      <c r="AU68" s="464"/>
      <c r="AV68" s="466"/>
      <c r="AW68" s="470"/>
      <c r="AX68" s="470"/>
      <c r="AY68" s="293">
        <f>DAY(AY60)</f>
        <v>6</v>
      </c>
      <c r="AZ68" s="149"/>
      <c r="BC68" s="464"/>
      <c r="BD68" s="466"/>
      <c r="BE68" s="470"/>
      <c r="BF68" s="470"/>
      <c r="BG68" s="293">
        <f>DAY(BG60)</f>
        <v>6</v>
      </c>
      <c r="BH68" s="149"/>
      <c r="BK68" s="464"/>
      <c r="BL68" s="466"/>
      <c r="BM68" s="470"/>
      <c r="BN68" s="470"/>
      <c r="BO68" s="293">
        <f>DAY(BO60)</f>
        <v>6</v>
      </c>
      <c r="BP68" s="149"/>
      <c r="BS68" s="464"/>
      <c r="BT68" s="466"/>
      <c r="BU68" s="470"/>
    </row>
    <row r="69" spans="1:73" ht="16" customHeight="1">
      <c r="A69" s="573"/>
      <c r="B69" s="585"/>
      <c r="C69" s="585"/>
      <c r="D69" s="585"/>
      <c r="E69" s="585"/>
      <c r="F69" s="585"/>
      <c r="G69" s="585"/>
      <c r="H69" s="585"/>
      <c r="I69" s="585"/>
      <c r="J69" s="470"/>
      <c r="K69" s="469"/>
      <c r="L69" s="469"/>
      <c r="M69" s="469"/>
      <c r="N69" s="469"/>
      <c r="O69" s="469"/>
      <c r="P69" s="469"/>
      <c r="Q69" s="469"/>
      <c r="R69" s="470"/>
      <c r="S69" s="469"/>
      <c r="T69" s="469"/>
      <c r="U69" s="469"/>
      <c r="V69" s="469"/>
      <c r="W69" s="469"/>
      <c r="X69" s="469"/>
      <c r="Y69" s="469"/>
      <c r="Z69" s="470"/>
      <c r="AA69" s="469"/>
      <c r="AB69" s="469"/>
      <c r="AC69" s="469"/>
      <c r="AD69" s="469"/>
      <c r="AE69" s="469"/>
      <c r="AF69" s="469"/>
      <c r="AG69" s="469"/>
      <c r="AH69" s="470"/>
      <c r="AI69" s="469"/>
      <c r="AJ69" s="469"/>
      <c r="AK69" s="469"/>
      <c r="AL69" s="469"/>
      <c r="AM69" s="469"/>
      <c r="AN69" s="469"/>
      <c r="AO69" s="469"/>
      <c r="AP69" s="470"/>
      <c r="AQ69" s="469"/>
      <c r="AR69" s="469"/>
      <c r="AS69" s="469"/>
      <c r="AT69" s="469"/>
      <c r="AU69" s="469"/>
      <c r="AV69" s="469"/>
      <c r="AW69" s="469"/>
      <c r="AX69" s="470"/>
      <c r="AY69" s="469"/>
      <c r="AZ69" s="469"/>
      <c r="BA69" s="469"/>
      <c r="BB69" s="469"/>
      <c r="BC69" s="469"/>
      <c r="BD69" s="469"/>
      <c r="BE69" s="469"/>
      <c r="BF69" s="470"/>
      <c r="BG69" s="469"/>
      <c r="BH69" s="469"/>
      <c r="BI69" s="469"/>
      <c r="BJ69" s="469"/>
      <c r="BK69" s="469"/>
      <c r="BL69" s="469"/>
      <c r="BM69" s="469"/>
      <c r="BN69" s="470"/>
      <c r="BO69" s="469"/>
      <c r="BP69" s="469"/>
      <c r="BQ69" s="469"/>
      <c r="BR69" s="469"/>
      <c r="BS69" s="469"/>
      <c r="BT69" s="469"/>
      <c r="BU69" s="469"/>
    </row>
    <row r="70" spans="1:73">
      <c r="A70" s="573">
        <f>A59+1</f>
        <v>7</v>
      </c>
      <c r="B70" s="584"/>
      <c r="C70" s="584"/>
      <c r="D70" s="584"/>
      <c r="E70" s="584"/>
      <c r="F70" s="584"/>
      <c r="G70" s="584"/>
      <c r="H70" s="584"/>
      <c r="I70" s="585"/>
      <c r="J70" s="470"/>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470"/>
      <c r="AZ70" s="470"/>
      <c r="BA70" s="470"/>
      <c r="BB70" s="470"/>
      <c r="BC70" s="470"/>
      <c r="BD70" s="470"/>
      <c r="BE70" s="470"/>
      <c r="BF70" s="470"/>
      <c r="BG70" s="470"/>
      <c r="BH70" s="470"/>
      <c r="BI70" s="470"/>
      <c r="BJ70" s="470"/>
      <c r="BK70" s="470"/>
      <c r="BL70" s="470"/>
      <c r="BM70" s="470"/>
      <c r="BN70" s="470"/>
      <c r="BO70" s="470"/>
      <c r="BP70" s="470"/>
      <c r="BQ70" s="470"/>
      <c r="BR70" s="470"/>
      <c r="BS70" s="470"/>
      <c r="BT70" s="470"/>
      <c r="BU70" s="470"/>
    </row>
    <row r="71" spans="1:73">
      <c r="A71" s="573"/>
      <c r="B71" s="585"/>
      <c r="C71" s="586">
        <f t="shared" si="41"/>
        <v>44050</v>
      </c>
      <c r="D71" s="586"/>
      <c r="E71" s="586"/>
      <c r="F71" s="586"/>
      <c r="G71" s="586"/>
      <c r="H71" s="586"/>
      <c r="I71" s="585"/>
      <c r="J71" s="470"/>
      <c r="K71" s="471">
        <f t="shared" ref="K71" si="64">K60+1</f>
        <v>44081</v>
      </c>
      <c r="L71" s="471"/>
      <c r="M71" s="471"/>
      <c r="N71" s="471"/>
      <c r="O71" s="471"/>
      <c r="P71" s="471"/>
      <c r="Q71" s="470"/>
      <c r="R71" s="470"/>
      <c r="S71" s="486">
        <f>S60+1</f>
        <v>44111</v>
      </c>
      <c r="T71" s="486"/>
      <c r="U71" s="486"/>
      <c r="V71" s="486"/>
      <c r="W71" s="486"/>
      <c r="X71" s="486"/>
      <c r="Y71" s="470"/>
      <c r="Z71" s="470"/>
      <c r="AA71" s="525">
        <f>AA60+1</f>
        <v>44142</v>
      </c>
      <c r="AB71" s="525"/>
      <c r="AC71" s="525"/>
      <c r="AD71" s="525"/>
      <c r="AE71" s="525"/>
      <c r="AF71" s="525"/>
      <c r="AG71" s="470"/>
      <c r="AH71" s="470"/>
      <c r="AI71" s="467">
        <f t="shared" ref="AI71" si="65">AI60+1</f>
        <v>44172</v>
      </c>
      <c r="AJ71" s="467"/>
      <c r="AK71" s="467"/>
      <c r="AL71" s="467"/>
      <c r="AM71" s="467"/>
      <c r="AN71" s="467"/>
      <c r="AO71" s="470"/>
      <c r="AP71" s="470"/>
      <c r="AQ71" s="467">
        <f t="shared" ref="AQ71" si="66">AQ60+1</f>
        <v>44203</v>
      </c>
      <c r="AR71" s="467"/>
      <c r="AS71" s="467"/>
      <c r="AT71" s="467"/>
      <c r="AU71" s="467"/>
      <c r="AV71" s="467"/>
      <c r="AW71" s="470"/>
      <c r="AX71" s="470"/>
      <c r="AY71" s="467">
        <f t="shared" ref="AY71" si="67">AY60+1</f>
        <v>44234</v>
      </c>
      <c r="AZ71" s="467"/>
      <c r="BA71" s="467"/>
      <c r="BB71" s="467"/>
      <c r="BC71" s="467"/>
      <c r="BD71" s="467"/>
      <c r="BE71" s="470"/>
      <c r="BF71" s="470"/>
      <c r="BG71" s="467">
        <f t="shared" ref="BG71" si="68">BG60+1</f>
        <v>44262</v>
      </c>
      <c r="BH71" s="467"/>
      <c r="BI71" s="467"/>
      <c r="BJ71" s="467"/>
      <c r="BK71" s="467"/>
      <c r="BL71" s="467"/>
      <c r="BM71" s="470"/>
      <c r="BN71" s="470"/>
      <c r="BO71" s="467">
        <f t="shared" ref="BO71" si="69">BO60+1</f>
        <v>44293</v>
      </c>
      <c r="BP71" s="467"/>
      <c r="BQ71" s="467"/>
      <c r="BR71" s="467"/>
      <c r="BS71" s="467"/>
      <c r="BT71" s="467"/>
      <c r="BU71" s="470"/>
    </row>
    <row r="72" spans="1:73">
      <c r="A72" s="573"/>
      <c r="B72" s="585"/>
      <c r="C72" s="587"/>
      <c r="D72" s="588"/>
      <c r="E72" s="589"/>
      <c r="F72" s="589"/>
      <c r="G72" s="590"/>
      <c r="H72" s="591"/>
      <c r="I72" s="585"/>
      <c r="J72" s="470"/>
      <c r="K72" s="544">
        <v>8</v>
      </c>
      <c r="L72" s="545">
        <v>30</v>
      </c>
      <c r="M72" s="292">
        <f t="shared" ref="M72:M77" si="70">K72+(L72/60)</f>
        <v>8.5</v>
      </c>
      <c r="N72" s="457">
        <f t="shared" ref="N72" si="71">M73-M72</f>
        <v>3.5</v>
      </c>
      <c r="O72" s="558">
        <f t="shared" ref="O72" si="72">TRUNC(N72,0)</f>
        <v>3</v>
      </c>
      <c r="P72" s="559">
        <f t="shared" ref="P72" si="73">(N72-O72)*60</f>
        <v>30</v>
      </c>
      <c r="Q72" s="470"/>
      <c r="R72" s="470"/>
      <c r="S72" s="546">
        <v>8</v>
      </c>
      <c r="T72" s="547">
        <v>0</v>
      </c>
      <c r="U72" s="292">
        <f t="shared" ref="U72:U77" si="74">S72+(T72/60)</f>
        <v>8</v>
      </c>
      <c r="V72" s="457">
        <f t="shared" ref="V72" si="75">U73-U72</f>
        <v>4.5</v>
      </c>
      <c r="W72" s="548">
        <f t="shared" ref="W72" si="76">TRUNC(V72,0)</f>
        <v>4</v>
      </c>
      <c r="X72" s="549">
        <f t="shared" ref="X72" si="77">(V72-W72)*60</f>
        <v>30</v>
      </c>
      <c r="Y72" s="470"/>
      <c r="Z72" s="470"/>
      <c r="AA72" s="536">
        <v>6</v>
      </c>
      <c r="AB72" s="537">
        <v>20</v>
      </c>
      <c r="AC72" s="292">
        <f t="shared" ref="AC72:AC77" si="78">AA72+(AB72/60)</f>
        <v>6.333333333333333</v>
      </c>
      <c r="AD72" s="457">
        <f t="shared" ref="AD72" si="79">AC73-AC72</f>
        <v>5.916666666666667</v>
      </c>
      <c r="AE72" s="526">
        <f t="shared" ref="AE72" si="80">TRUNC(AD72,0)</f>
        <v>5</v>
      </c>
      <c r="AF72" s="518">
        <f t="shared" ref="AF72" si="81">(AD72-AE72)*60</f>
        <v>55.000000000000014</v>
      </c>
      <c r="AG72" s="470"/>
      <c r="AH72" s="470"/>
      <c r="AI72" s="295"/>
      <c r="AJ72" s="296"/>
      <c r="AK72" s="292">
        <f t="shared" ref="AK72:AK77" si="82">AI72+(AJ72/60)</f>
        <v>0</v>
      </c>
      <c r="AL72" s="457">
        <f t="shared" ref="AL72" si="83">AK73-AK72</f>
        <v>0</v>
      </c>
      <c r="AM72" s="468">
        <f t="shared" ref="AM72" si="84">TRUNC(AL72,0)</f>
        <v>0</v>
      </c>
      <c r="AN72" s="456">
        <f t="shared" ref="AN72" si="85">(AL72-AM72)*60</f>
        <v>0</v>
      </c>
      <c r="AO72" s="470"/>
      <c r="AP72" s="470"/>
      <c r="AQ72" s="295"/>
      <c r="AR72" s="296"/>
      <c r="AS72" s="292">
        <f t="shared" ref="AS72:AS77" si="86">AQ72+(AR72/60)</f>
        <v>0</v>
      </c>
      <c r="AT72" s="457">
        <f t="shared" ref="AT72" si="87">AS73-AS72</f>
        <v>0</v>
      </c>
      <c r="AU72" s="468">
        <f t="shared" ref="AU72" si="88">TRUNC(AT72,0)</f>
        <v>0</v>
      </c>
      <c r="AV72" s="456">
        <f t="shared" ref="AV72" si="89">(AT72-AU72)*60</f>
        <v>0</v>
      </c>
      <c r="AW72" s="470"/>
      <c r="AX72" s="470"/>
      <c r="AY72" s="295"/>
      <c r="AZ72" s="296"/>
      <c r="BA72" s="292">
        <f t="shared" ref="BA72:BA77" si="90">AY72+(AZ72/60)</f>
        <v>0</v>
      </c>
      <c r="BB72" s="457">
        <f t="shared" ref="BB72" si="91">BA73-BA72</f>
        <v>0</v>
      </c>
      <c r="BC72" s="468">
        <f t="shared" ref="BC72" si="92">TRUNC(BB72,0)</f>
        <v>0</v>
      </c>
      <c r="BD72" s="456">
        <f t="shared" ref="BD72" si="93">(BB72-BC72)*60</f>
        <v>0</v>
      </c>
      <c r="BE72" s="470"/>
      <c r="BF72" s="470"/>
      <c r="BG72" s="295"/>
      <c r="BH72" s="296"/>
      <c r="BI72" s="292">
        <f t="shared" ref="BI72:BI77" si="94">BG72+(BH72/60)</f>
        <v>0</v>
      </c>
      <c r="BJ72" s="457">
        <f t="shared" ref="BJ72" si="95">BI73-BI72</f>
        <v>0</v>
      </c>
      <c r="BK72" s="468">
        <f t="shared" ref="BK72" si="96">TRUNC(BJ72,0)</f>
        <v>0</v>
      </c>
      <c r="BL72" s="456">
        <f t="shared" ref="BL72" si="97">(BJ72-BK72)*60</f>
        <v>0</v>
      </c>
      <c r="BM72" s="470"/>
      <c r="BN72" s="470"/>
      <c r="BO72" s="295"/>
      <c r="BP72" s="296"/>
      <c r="BQ72" s="292">
        <f t="shared" ref="BQ72:BQ77" si="98">BO72+(BP72/60)</f>
        <v>0</v>
      </c>
      <c r="BR72" s="457">
        <f t="shared" ref="BR72" si="99">BQ73-BQ72</f>
        <v>0</v>
      </c>
      <c r="BS72" s="468">
        <f t="shared" ref="BS72" si="100">TRUNC(BR72,0)</f>
        <v>0</v>
      </c>
      <c r="BT72" s="456">
        <f t="shared" ref="BT72" si="101">(BR72-BS72)*60</f>
        <v>0</v>
      </c>
      <c r="BU72" s="470"/>
    </row>
    <row r="73" spans="1:73">
      <c r="A73" s="573"/>
      <c r="B73" s="585"/>
      <c r="C73" s="587"/>
      <c r="D73" s="588"/>
      <c r="E73" s="589"/>
      <c r="F73" s="589"/>
      <c r="G73" s="590"/>
      <c r="H73" s="591"/>
      <c r="I73" s="585"/>
      <c r="J73" s="470"/>
      <c r="K73" s="544">
        <v>12</v>
      </c>
      <c r="L73" s="545">
        <v>0</v>
      </c>
      <c r="M73" s="292">
        <f t="shared" si="70"/>
        <v>12</v>
      </c>
      <c r="N73" s="457"/>
      <c r="O73" s="558"/>
      <c r="P73" s="559"/>
      <c r="Q73" s="470"/>
      <c r="R73" s="470"/>
      <c r="S73" s="546">
        <v>12</v>
      </c>
      <c r="T73" s="547">
        <v>30</v>
      </c>
      <c r="U73" s="292">
        <f t="shared" si="74"/>
        <v>12.5</v>
      </c>
      <c r="V73" s="457"/>
      <c r="W73" s="548"/>
      <c r="X73" s="549"/>
      <c r="Y73" s="470"/>
      <c r="Z73" s="470"/>
      <c r="AA73" s="536">
        <v>12</v>
      </c>
      <c r="AB73" s="537">
        <v>15</v>
      </c>
      <c r="AC73" s="292">
        <f t="shared" si="78"/>
        <v>12.25</v>
      </c>
      <c r="AD73" s="457"/>
      <c r="AE73" s="526"/>
      <c r="AF73" s="518"/>
      <c r="AG73" s="470"/>
      <c r="AH73" s="470"/>
      <c r="AI73" s="295"/>
      <c r="AJ73" s="296"/>
      <c r="AK73" s="292">
        <f t="shared" si="82"/>
        <v>0</v>
      </c>
      <c r="AL73" s="457"/>
      <c r="AM73" s="468"/>
      <c r="AN73" s="456"/>
      <c r="AO73" s="470"/>
      <c r="AP73" s="470"/>
      <c r="AQ73" s="295"/>
      <c r="AR73" s="296"/>
      <c r="AS73" s="292">
        <f t="shared" si="86"/>
        <v>0</v>
      </c>
      <c r="AT73" s="457"/>
      <c r="AU73" s="468"/>
      <c r="AV73" s="456"/>
      <c r="AW73" s="470"/>
      <c r="AX73" s="470"/>
      <c r="AY73" s="295"/>
      <c r="AZ73" s="296"/>
      <c r="BA73" s="292">
        <f t="shared" si="90"/>
        <v>0</v>
      </c>
      <c r="BB73" s="457"/>
      <c r="BC73" s="468"/>
      <c r="BD73" s="456"/>
      <c r="BE73" s="470"/>
      <c r="BF73" s="470"/>
      <c r="BG73" s="295"/>
      <c r="BH73" s="296"/>
      <c r="BI73" s="292">
        <f t="shared" si="94"/>
        <v>0</v>
      </c>
      <c r="BJ73" s="457"/>
      <c r="BK73" s="468"/>
      <c r="BL73" s="456"/>
      <c r="BM73" s="470"/>
      <c r="BN73" s="470"/>
      <c r="BO73" s="295"/>
      <c r="BP73" s="296"/>
      <c r="BQ73" s="292">
        <f t="shared" si="98"/>
        <v>0</v>
      </c>
      <c r="BR73" s="457"/>
      <c r="BS73" s="468"/>
      <c r="BT73" s="456"/>
      <c r="BU73" s="470"/>
    </row>
    <row r="74" spans="1:73">
      <c r="A74" s="573"/>
      <c r="B74" s="585"/>
      <c r="C74" s="587"/>
      <c r="D74" s="588"/>
      <c r="E74" s="589"/>
      <c r="F74" s="589"/>
      <c r="G74" s="590"/>
      <c r="H74" s="591"/>
      <c r="I74" s="585"/>
      <c r="J74" s="470"/>
      <c r="K74" s="544">
        <v>14</v>
      </c>
      <c r="L74" s="545">
        <v>30</v>
      </c>
      <c r="M74" s="292">
        <f t="shared" si="70"/>
        <v>14.5</v>
      </c>
      <c r="N74" s="457">
        <f t="shared" ref="N74" si="102">M75-M74</f>
        <v>3</v>
      </c>
      <c r="O74" s="558">
        <f t="shared" ref="O74" si="103">TRUNC(N74,0)</f>
        <v>3</v>
      </c>
      <c r="P74" s="559">
        <f t="shared" ref="P74" si="104">(N74-O74)*60</f>
        <v>0</v>
      </c>
      <c r="Q74" s="470"/>
      <c r="R74" s="470"/>
      <c r="S74" s="546">
        <v>14</v>
      </c>
      <c r="T74" s="547">
        <v>30</v>
      </c>
      <c r="U74" s="292">
        <f t="shared" si="74"/>
        <v>14.5</v>
      </c>
      <c r="V74" s="457">
        <f t="shared" ref="V74" si="105">U75-U74</f>
        <v>3.5</v>
      </c>
      <c r="W74" s="548">
        <f t="shared" ref="W74" si="106">TRUNC(V74,0)</f>
        <v>3</v>
      </c>
      <c r="X74" s="549">
        <f t="shared" ref="X74" si="107">(V74-W74)*60</f>
        <v>30</v>
      </c>
      <c r="Y74" s="470"/>
      <c r="Z74" s="470"/>
      <c r="AA74" s="536">
        <v>12</v>
      </c>
      <c r="AB74" s="537">
        <v>35</v>
      </c>
      <c r="AC74" s="292">
        <f t="shared" si="78"/>
        <v>12.583333333333334</v>
      </c>
      <c r="AD74" s="457">
        <f t="shared" ref="AD74" si="108">AC75-AC74</f>
        <v>6.9166666666666661</v>
      </c>
      <c r="AE74" s="526">
        <f t="shared" ref="AE74" si="109">TRUNC(AD74,0)</f>
        <v>6</v>
      </c>
      <c r="AF74" s="518">
        <f t="shared" ref="AF74" si="110">(AD74-AE74)*60</f>
        <v>54.999999999999964</v>
      </c>
      <c r="AG74" s="470"/>
      <c r="AH74" s="470"/>
      <c r="AI74" s="295"/>
      <c r="AJ74" s="296"/>
      <c r="AK74" s="292">
        <f t="shared" si="82"/>
        <v>0</v>
      </c>
      <c r="AL74" s="457">
        <f t="shared" ref="AL74" si="111">AK75-AK74</f>
        <v>0</v>
      </c>
      <c r="AM74" s="468">
        <f t="shared" ref="AM74" si="112">TRUNC(AL74,0)</f>
        <v>0</v>
      </c>
      <c r="AN74" s="456">
        <f t="shared" ref="AN74" si="113">(AL74-AM74)*60</f>
        <v>0</v>
      </c>
      <c r="AO74" s="470"/>
      <c r="AP74" s="470"/>
      <c r="AQ74" s="295"/>
      <c r="AR74" s="296"/>
      <c r="AS74" s="292">
        <f t="shared" si="86"/>
        <v>0</v>
      </c>
      <c r="AT74" s="457">
        <f t="shared" ref="AT74" si="114">AS75-AS74</f>
        <v>0</v>
      </c>
      <c r="AU74" s="468">
        <f t="shared" ref="AU74" si="115">TRUNC(AT74,0)</f>
        <v>0</v>
      </c>
      <c r="AV74" s="456">
        <f t="shared" ref="AV74" si="116">(AT74-AU74)*60</f>
        <v>0</v>
      </c>
      <c r="AW74" s="470"/>
      <c r="AX74" s="470"/>
      <c r="AY74" s="295"/>
      <c r="AZ74" s="296"/>
      <c r="BA74" s="292">
        <f t="shared" si="90"/>
        <v>0</v>
      </c>
      <c r="BB74" s="457">
        <f t="shared" ref="BB74" si="117">BA75-BA74</f>
        <v>0</v>
      </c>
      <c r="BC74" s="468">
        <f t="shared" ref="BC74" si="118">TRUNC(BB74,0)</f>
        <v>0</v>
      </c>
      <c r="BD74" s="456">
        <f t="shared" ref="BD74" si="119">(BB74-BC74)*60</f>
        <v>0</v>
      </c>
      <c r="BE74" s="470"/>
      <c r="BF74" s="470"/>
      <c r="BG74" s="295"/>
      <c r="BH74" s="296"/>
      <c r="BI74" s="292">
        <f t="shared" si="94"/>
        <v>0</v>
      </c>
      <c r="BJ74" s="457">
        <f t="shared" ref="BJ74" si="120">BI75-BI74</f>
        <v>0</v>
      </c>
      <c r="BK74" s="468">
        <f t="shared" ref="BK74" si="121">TRUNC(BJ74,0)</f>
        <v>0</v>
      </c>
      <c r="BL74" s="456">
        <f t="shared" ref="BL74" si="122">(BJ74-BK74)*60</f>
        <v>0</v>
      </c>
      <c r="BM74" s="470"/>
      <c r="BN74" s="470"/>
      <c r="BO74" s="295"/>
      <c r="BP74" s="296"/>
      <c r="BQ74" s="292">
        <f t="shared" si="98"/>
        <v>0</v>
      </c>
      <c r="BR74" s="457">
        <f t="shared" ref="BR74" si="123">BQ75-BQ74</f>
        <v>0</v>
      </c>
      <c r="BS74" s="468">
        <f t="shared" ref="BS74" si="124">TRUNC(BR74,0)</f>
        <v>0</v>
      </c>
      <c r="BT74" s="456">
        <f t="shared" ref="BT74" si="125">(BR74-BS74)*60</f>
        <v>0</v>
      </c>
      <c r="BU74" s="470"/>
    </row>
    <row r="75" spans="1:73">
      <c r="A75" s="573"/>
      <c r="B75" s="585"/>
      <c r="C75" s="587"/>
      <c r="D75" s="588"/>
      <c r="E75" s="589"/>
      <c r="F75" s="589"/>
      <c r="G75" s="590"/>
      <c r="H75" s="591"/>
      <c r="I75" s="585"/>
      <c r="J75" s="470"/>
      <c r="K75" s="544">
        <v>17</v>
      </c>
      <c r="L75" s="545">
        <v>30</v>
      </c>
      <c r="M75" s="292">
        <f t="shared" si="70"/>
        <v>17.5</v>
      </c>
      <c r="N75" s="457"/>
      <c r="O75" s="558"/>
      <c r="P75" s="559"/>
      <c r="Q75" s="470"/>
      <c r="R75" s="470"/>
      <c r="S75" s="546">
        <v>18</v>
      </c>
      <c r="T75" s="547">
        <v>0</v>
      </c>
      <c r="U75" s="292">
        <f t="shared" si="74"/>
        <v>18</v>
      </c>
      <c r="V75" s="457"/>
      <c r="W75" s="548"/>
      <c r="X75" s="549"/>
      <c r="Y75" s="470"/>
      <c r="Z75" s="470"/>
      <c r="AA75" s="536">
        <v>19</v>
      </c>
      <c r="AB75" s="537">
        <v>30</v>
      </c>
      <c r="AC75" s="292">
        <f t="shared" si="78"/>
        <v>19.5</v>
      </c>
      <c r="AD75" s="457"/>
      <c r="AE75" s="526"/>
      <c r="AF75" s="518"/>
      <c r="AG75" s="470"/>
      <c r="AH75" s="470"/>
      <c r="AI75" s="295"/>
      <c r="AJ75" s="296"/>
      <c r="AK75" s="292">
        <f t="shared" si="82"/>
        <v>0</v>
      </c>
      <c r="AL75" s="457"/>
      <c r="AM75" s="468"/>
      <c r="AN75" s="456"/>
      <c r="AO75" s="470"/>
      <c r="AP75" s="470"/>
      <c r="AQ75" s="295"/>
      <c r="AR75" s="296"/>
      <c r="AS75" s="292">
        <f t="shared" si="86"/>
        <v>0</v>
      </c>
      <c r="AT75" s="457"/>
      <c r="AU75" s="468"/>
      <c r="AV75" s="456"/>
      <c r="AW75" s="470"/>
      <c r="AX75" s="470"/>
      <c r="AY75" s="295"/>
      <c r="AZ75" s="296"/>
      <c r="BA75" s="292">
        <f t="shared" si="90"/>
        <v>0</v>
      </c>
      <c r="BB75" s="457"/>
      <c r="BC75" s="468"/>
      <c r="BD75" s="456"/>
      <c r="BE75" s="470"/>
      <c r="BF75" s="470"/>
      <c r="BG75" s="295"/>
      <c r="BH75" s="296"/>
      <c r="BI75" s="292">
        <f t="shared" si="94"/>
        <v>0</v>
      </c>
      <c r="BJ75" s="457"/>
      <c r="BK75" s="468"/>
      <c r="BL75" s="456"/>
      <c r="BM75" s="470"/>
      <c r="BN75" s="470"/>
      <c r="BO75" s="295"/>
      <c r="BP75" s="296"/>
      <c r="BQ75" s="292">
        <f t="shared" si="98"/>
        <v>0</v>
      </c>
      <c r="BR75" s="457"/>
      <c r="BS75" s="468"/>
      <c r="BT75" s="456"/>
      <c r="BU75" s="470"/>
    </row>
    <row r="76" spans="1:73">
      <c r="A76" s="573"/>
      <c r="B76" s="585"/>
      <c r="C76" s="587"/>
      <c r="D76" s="588"/>
      <c r="E76" s="589"/>
      <c r="F76" s="589"/>
      <c r="G76" s="590"/>
      <c r="H76" s="591"/>
      <c r="I76" s="585"/>
      <c r="J76" s="470"/>
      <c r="K76" s="544"/>
      <c r="L76" s="545"/>
      <c r="M76" s="292">
        <f t="shared" si="70"/>
        <v>0</v>
      </c>
      <c r="N76" s="457">
        <f t="shared" ref="N76" si="126">M77-M76</f>
        <v>0</v>
      </c>
      <c r="O76" s="481">
        <f t="shared" ref="O76" si="127">TRUNC(N76,0)</f>
        <v>0</v>
      </c>
      <c r="P76" s="479">
        <f t="shared" ref="P76" si="128">(N76-O76)*60</f>
        <v>0</v>
      </c>
      <c r="Q76" s="470"/>
      <c r="R76" s="470"/>
      <c r="S76" s="546"/>
      <c r="T76" s="547"/>
      <c r="U76" s="292">
        <f t="shared" si="74"/>
        <v>0</v>
      </c>
      <c r="V76" s="457">
        <f t="shared" ref="V76" si="129">U77-U76</f>
        <v>0</v>
      </c>
      <c r="W76" s="483">
        <f t="shared" ref="W76" si="130">TRUNC(V76,0)</f>
        <v>0</v>
      </c>
      <c r="X76" s="485">
        <f t="shared" ref="X76" si="131">(V76-W76)*60</f>
        <v>0</v>
      </c>
      <c r="Y76" s="470"/>
      <c r="Z76" s="470"/>
      <c r="AA76" s="536">
        <v>20</v>
      </c>
      <c r="AB76" s="537">
        <v>30</v>
      </c>
      <c r="AC76" s="292">
        <f t="shared" si="78"/>
        <v>20.5</v>
      </c>
      <c r="AD76" s="457">
        <f t="shared" ref="AD76" si="132">AC77-AC76</f>
        <v>1</v>
      </c>
      <c r="AE76" s="519">
        <f t="shared" ref="AE76" si="133">TRUNC(AD76,0)</f>
        <v>1</v>
      </c>
      <c r="AF76" s="521">
        <f t="shared" ref="AF76" si="134">(AD76-AE76)*60</f>
        <v>0</v>
      </c>
      <c r="AG76" s="470"/>
      <c r="AH76" s="470"/>
      <c r="AI76" s="295"/>
      <c r="AJ76" s="296"/>
      <c r="AK76" s="292">
        <f t="shared" si="82"/>
        <v>0</v>
      </c>
      <c r="AL76" s="457">
        <f t="shared" ref="AL76" si="135">AK77-AK76</f>
        <v>0</v>
      </c>
      <c r="AM76" s="459">
        <f t="shared" ref="AM76" si="136">TRUNC(AL76,0)</f>
        <v>0</v>
      </c>
      <c r="AN76" s="461">
        <f t="shared" ref="AN76" si="137">(AL76-AM76)*60</f>
        <v>0</v>
      </c>
      <c r="AO76" s="470"/>
      <c r="AP76" s="470"/>
      <c r="AQ76" s="295"/>
      <c r="AR76" s="296"/>
      <c r="AS76" s="292">
        <f t="shared" si="86"/>
        <v>0</v>
      </c>
      <c r="AT76" s="457">
        <f t="shared" ref="AT76" si="138">AS77-AS76</f>
        <v>0</v>
      </c>
      <c r="AU76" s="459">
        <f t="shared" ref="AU76" si="139">TRUNC(AT76,0)</f>
        <v>0</v>
      </c>
      <c r="AV76" s="461">
        <f t="shared" ref="AV76" si="140">(AT76-AU76)*60</f>
        <v>0</v>
      </c>
      <c r="AW76" s="470"/>
      <c r="AX76" s="470"/>
      <c r="AY76" s="295"/>
      <c r="AZ76" s="296"/>
      <c r="BA76" s="292">
        <f t="shared" si="90"/>
        <v>0</v>
      </c>
      <c r="BB76" s="457">
        <f t="shared" ref="BB76" si="141">BA77-BA76</f>
        <v>0</v>
      </c>
      <c r="BC76" s="459">
        <f t="shared" ref="BC76" si="142">TRUNC(BB76,0)</f>
        <v>0</v>
      </c>
      <c r="BD76" s="461">
        <f t="shared" ref="BD76" si="143">(BB76-BC76)*60</f>
        <v>0</v>
      </c>
      <c r="BE76" s="470"/>
      <c r="BF76" s="470"/>
      <c r="BG76" s="295"/>
      <c r="BH76" s="296"/>
      <c r="BI76" s="292">
        <f t="shared" si="94"/>
        <v>0</v>
      </c>
      <c r="BJ76" s="457">
        <f t="shared" ref="BJ76" si="144">BI77-BI76</f>
        <v>0</v>
      </c>
      <c r="BK76" s="459">
        <f t="shared" ref="BK76" si="145">TRUNC(BJ76,0)</f>
        <v>0</v>
      </c>
      <c r="BL76" s="461">
        <f t="shared" ref="BL76" si="146">(BJ76-BK76)*60</f>
        <v>0</v>
      </c>
      <c r="BM76" s="470"/>
      <c r="BN76" s="470"/>
      <c r="BO76" s="295"/>
      <c r="BP76" s="296"/>
      <c r="BQ76" s="292">
        <f t="shared" si="98"/>
        <v>0</v>
      </c>
      <c r="BR76" s="457">
        <f t="shared" ref="BR76" si="147">BQ77-BQ76</f>
        <v>0</v>
      </c>
      <c r="BS76" s="459">
        <f t="shared" ref="BS76" si="148">TRUNC(BR76,0)</f>
        <v>0</v>
      </c>
      <c r="BT76" s="461">
        <f t="shared" ref="BT76" si="149">(BR76-BS76)*60</f>
        <v>0</v>
      </c>
      <c r="BU76" s="470"/>
    </row>
    <row r="77" spans="1:73">
      <c r="A77" s="573"/>
      <c r="B77" s="585"/>
      <c r="C77" s="589"/>
      <c r="D77" s="589"/>
      <c r="E77" s="589"/>
      <c r="F77" s="589"/>
      <c r="G77" s="590"/>
      <c r="H77" s="591"/>
      <c r="I77" s="585"/>
      <c r="J77" s="470"/>
      <c r="K77" s="544"/>
      <c r="L77" s="545"/>
      <c r="M77" s="292">
        <f t="shared" si="70"/>
        <v>0</v>
      </c>
      <c r="N77" s="458"/>
      <c r="O77" s="560"/>
      <c r="P77" s="561"/>
      <c r="Q77" s="470"/>
      <c r="R77" s="470"/>
      <c r="S77" s="546"/>
      <c r="T77" s="547"/>
      <c r="U77" s="292">
        <f t="shared" si="74"/>
        <v>0</v>
      </c>
      <c r="V77" s="458"/>
      <c r="W77" s="550"/>
      <c r="X77" s="551"/>
      <c r="Y77" s="470"/>
      <c r="Z77" s="470"/>
      <c r="AA77" s="536">
        <v>21</v>
      </c>
      <c r="AB77" s="537">
        <v>30</v>
      </c>
      <c r="AC77" s="292">
        <f t="shared" si="78"/>
        <v>21.5</v>
      </c>
      <c r="AD77" s="458"/>
      <c r="AE77" s="520"/>
      <c r="AF77" s="522"/>
      <c r="AG77" s="470"/>
      <c r="AH77" s="470"/>
      <c r="AI77" s="295"/>
      <c r="AJ77" s="296"/>
      <c r="AK77" s="292">
        <f t="shared" si="82"/>
        <v>0</v>
      </c>
      <c r="AL77" s="458"/>
      <c r="AM77" s="460"/>
      <c r="AN77" s="462"/>
      <c r="AO77" s="470"/>
      <c r="AP77" s="470"/>
      <c r="AQ77" s="295"/>
      <c r="AR77" s="296"/>
      <c r="AS77" s="292">
        <f t="shared" si="86"/>
        <v>0</v>
      </c>
      <c r="AT77" s="458"/>
      <c r="AU77" s="460"/>
      <c r="AV77" s="462"/>
      <c r="AW77" s="470"/>
      <c r="AX77" s="470"/>
      <c r="AY77" s="295"/>
      <c r="AZ77" s="296"/>
      <c r="BA77" s="292">
        <f t="shared" si="90"/>
        <v>0</v>
      </c>
      <c r="BB77" s="458"/>
      <c r="BC77" s="460"/>
      <c r="BD77" s="462"/>
      <c r="BE77" s="470"/>
      <c r="BF77" s="470"/>
      <c r="BG77" s="295"/>
      <c r="BH77" s="296"/>
      <c r="BI77" s="292">
        <f t="shared" si="94"/>
        <v>0</v>
      </c>
      <c r="BJ77" s="458"/>
      <c r="BK77" s="460"/>
      <c r="BL77" s="462"/>
      <c r="BM77" s="470"/>
      <c r="BN77" s="470"/>
      <c r="BO77" s="295"/>
      <c r="BP77" s="296"/>
      <c r="BQ77" s="292">
        <f t="shared" si="98"/>
        <v>0</v>
      </c>
      <c r="BR77" s="458"/>
      <c r="BS77" s="460"/>
      <c r="BT77" s="462"/>
      <c r="BU77" s="470"/>
    </row>
    <row r="78" spans="1:73">
      <c r="A78" s="573"/>
      <c r="B78" s="585"/>
      <c r="C78" s="589"/>
      <c r="D78" s="589"/>
      <c r="E78" s="589"/>
      <c r="F78" s="589" t="str">
        <f t="shared" ref="F78" si="150">IF(SUM(F72:F77)&lt;&gt;0,SUM(F72:F77),"")</f>
        <v/>
      </c>
      <c r="G78" s="590" t="str">
        <f t="shared" si="51"/>
        <v/>
      </c>
      <c r="H78" s="591" t="str">
        <f t="shared" ref="H78" si="151">IF(F78&lt;&gt;"",(F78-G78)*60,"")</f>
        <v/>
      </c>
      <c r="I78" s="585"/>
      <c r="J78" s="470"/>
      <c r="K78" s="214"/>
      <c r="L78" s="149"/>
      <c r="M78" s="290"/>
      <c r="N78" s="291">
        <f t="shared" ref="N78" si="152">IF(SUM(N72:N77)&lt;&gt;0,SUM(N72:N77),"")</f>
        <v>6.5</v>
      </c>
      <c r="O78" s="480">
        <f t="shared" ref="O78" si="153">IF(N78&lt;&gt;"",TRUNC(N78,0),"")</f>
        <v>6</v>
      </c>
      <c r="P78" s="478">
        <f t="shared" ref="P78" si="154">IF(N78&lt;&gt;"",(N78-O78)*60,"")</f>
        <v>30</v>
      </c>
      <c r="Q78" s="470"/>
      <c r="R78" s="470"/>
      <c r="S78" s="214"/>
      <c r="T78" s="149"/>
      <c r="U78" s="290"/>
      <c r="V78" s="291">
        <f t="shared" ref="V78" si="155">IF(SUM(V72:V77)&lt;&gt;0,SUM(V72:V77),"")</f>
        <v>8</v>
      </c>
      <c r="W78" s="482">
        <f t="shared" ref="W78" si="156">IF(V78&lt;&gt;"",TRUNC(V78,0),"")</f>
        <v>8</v>
      </c>
      <c r="X78" s="484">
        <f t="shared" ref="X78" si="157">IF(V78&lt;&gt;"",(V78-W78)*60,"")</f>
        <v>0</v>
      </c>
      <c r="Y78" s="470"/>
      <c r="Z78" s="470"/>
      <c r="AA78" s="214"/>
      <c r="AB78" s="149"/>
      <c r="AC78" s="290"/>
      <c r="AD78" s="291">
        <f t="shared" ref="AD78" si="158">IF(SUM(AD72:AD77)&lt;&gt;0,SUM(AD72:AD77),"")</f>
        <v>13.833333333333332</v>
      </c>
      <c r="AE78" s="523">
        <f t="shared" ref="AE78" si="159">IF(AD78&lt;&gt;"",TRUNC(AD78,0),"")</f>
        <v>13</v>
      </c>
      <c r="AF78" s="524">
        <f t="shared" ref="AF78" si="160">IF(AD78&lt;&gt;"",(AD78-AE78)*60,"")</f>
        <v>49.999999999999929</v>
      </c>
      <c r="AG78" s="470"/>
      <c r="AH78" s="470"/>
      <c r="AI78" s="214"/>
      <c r="AJ78" s="149"/>
      <c r="AK78" s="290"/>
      <c r="AL78" s="291" t="str">
        <f t="shared" ref="AL78" si="161">IF(SUM(AL72:AL77)&lt;&gt;0,SUM(AL72:AL77),"")</f>
        <v/>
      </c>
      <c r="AM78" s="463" t="str">
        <f t="shared" ref="AM78" si="162">IF(AL78&lt;&gt;"",TRUNC(AL78,0),"")</f>
        <v/>
      </c>
      <c r="AN78" s="465" t="str">
        <f t="shared" ref="AN78" si="163">IF(AL78&lt;&gt;"",(AL78-AM78)*60,"")</f>
        <v/>
      </c>
      <c r="AO78" s="470"/>
      <c r="AP78" s="470"/>
      <c r="AQ78" s="214"/>
      <c r="AR78" s="149"/>
      <c r="AS78" s="290"/>
      <c r="AT78" s="291" t="str">
        <f t="shared" ref="AT78" si="164">IF(SUM(AT72:AT77)&lt;&gt;0,SUM(AT72:AT77),"")</f>
        <v/>
      </c>
      <c r="AU78" s="463" t="str">
        <f t="shared" ref="AU78" si="165">IF(AT78&lt;&gt;"",TRUNC(AT78,0),"")</f>
        <v/>
      </c>
      <c r="AV78" s="465" t="str">
        <f t="shared" ref="AV78" si="166">IF(AT78&lt;&gt;"",(AT78-AU78)*60,"")</f>
        <v/>
      </c>
      <c r="AW78" s="470"/>
      <c r="AX78" s="470"/>
      <c r="AY78" s="214"/>
      <c r="AZ78" s="149"/>
      <c r="BA78" s="290"/>
      <c r="BB78" s="291" t="str">
        <f t="shared" ref="BB78" si="167">IF(SUM(BB72:BB77)&lt;&gt;0,SUM(BB72:BB77),"")</f>
        <v/>
      </c>
      <c r="BC78" s="463" t="str">
        <f t="shared" ref="BC78" si="168">IF(BB78&lt;&gt;"",TRUNC(BB78,0),"")</f>
        <v/>
      </c>
      <c r="BD78" s="465" t="str">
        <f t="shared" ref="BD78" si="169">IF(BB78&lt;&gt;"",(BB78-BC78)*60,"")</f>
        <v/>
      </c>
      <c r="BE78" s="470"/>
      <c r="BF78" s="470"/>
      <c r="BG78" s="214"/>
      <c r="BH78" s="149"/>
      <c r="BI78" s="290"/>
      <c r="BJ78" s="291" t="str">
        <f t="shared" ref="BJ78" si="170">IF(SUM(BJ72:BJ77)&lt;&gt;0,SUM(BJ72:BJ77),"")</f>
        <v/>
      </c>
      <c r="BK78" s="463" t="str">
        <f t="shared" ref="BK78" si="171">IF(BJ78&lt;&gt;"",TRUNC(BJ78,0),"")</f>
        <v/>
      </c>
      <c r="BL78" s="465" t="str">
        <f t="shared" ref="BL78" si="172">IF(BJ78&lt;&gt;"",(BJ78-BK78)*60,"")</f>
        <v/>
      </c>
      <c r="BM78" s="470"/>
      <c r="BN78" s="470"/>
      <c r="BO78" s="214"/>
      <c r="BP78" s="149"/>
      <c r="BQ78" s="290"/>
      <c r="BR78" s="291" t="str">
        <f t="shared" ref="BR78" si="173">IF(SUM(BR72:BR77)&lt;&gt;0,SUM(BR72:BR77),"")</f>
        <v/>
      </c>
      <c r="BS78" s="463" t="str">
        <f t="shared" ref="BS78" si="174">IF(BR78&lt;&gt;"",TRUNC(BR78,0),"")</f>
        <v/>
      </c>
      <c r="BT78" s="465" t="str">
        <f t="shared" ref="BT78" si="175">IF(BR78&lt;&gt;"",(BR78-BS78)*60,"")</f>
        <v/>
      </c>
      <c r="BU78" s="470"/>
    </row>
    <row r="79" spans="1:73">
      <c r="A79" s="573"/>
      <c r="B79" s="585"/>
      <c r="C79" s="592">
        <f t="shared" si="53"/>
        <v>7</v>
      </c>
      <c r="D79" s="589"/>
      <c r="E79" s="589"/>
      <c r="F79" s="589"/>
      <c r="G79" s="590"/>
      <c r="H79" s="591"/>
      <c r="I79" s="585"/>
      <c r="J79" s="470"/>
      <c r="K79" s="293">
        <f t="shared" ref="K79" si="176">DAY(K71)</f>
        <v>7</v>
      </c>
      <c r="L79" s="149"/>
      <c r="O79" s="481"/>
      <c r="P79" s="479"/>
      <c r="Q79" s="470"/>
      <c r="R79" s="470"/>
      <c r="S79" s="293">
        <f t="shared" ref="S79" si="177">DAY(S71)</f>
        <v>7</v>
      </c>
      <c r="T79" s="149"/>
      <c r="W79" s="483"/>
      <c r="X79" s="485"/>
      <c r="Y79" s="470"/>
      <c r="Z79" s="470"/>
      <c r="AA79" s="293">
        <f t="shared" ref="AA79" si="178">DAY(AA71)</f>
        <v>7</v>
      </c>
      <c r="AB79" s="149"/>
      <c r="AE79" s="519"/>
      <c r="AF79" s="521"/>
      <c r="AG79" s="470"/>
      <c r="AH79" s="470"/>
      <c r="AI79" s="293">
        <f t="shared" ref="AI79" si="179">DAY(AI71)</f>
        <v>7</v>
      </c>
      <c r="AJ79" s="149"/>
      <c r="AM79" s="464"/>
      <c r="AN79" s="466"/>
      <c r="AO79" s="470"/>
      <c r="AP79" s="470"/>
      <c r="AQ79" s="293">
        <f t="shared" ref="AQ79" si="180">DAY(AQ71)</f>
        <v>7</v>
      </c>
      <c r="AR79" s="149"/>
      <c r="AU79" s="464"/>
      <c r="AV79" s="466"/>
      <c r="AW79" s="470"/>
      <c r="AX79" s="470"/>
      <c r="AY79" s="293">
        <f t="shared" ref="AY79" si="181">DAY(AY71)</f>
        <v>7</v>
      </c>
      <c r="AZ79" s="149"/>
      <c r="BC79" s="464"/>
      <c r="BD79" s="466"/>
      <c r="BE79" s="470"/>
      <c r="BF79" s="470"/>
      <c r="BG79" s="293">
        <f t="shared" ref="BG79" si="182">DAY(BG71)</f>
        <v>7</v>
      </c>
      <c r="BH79" s="149"/>
      <c r="BK79" s="464"/>
      <c r="BL79" s="466"/>
      <c r="BM79" s="470"/>
      <c r="BN79" s="470"/>
      <c r="BO79" s="293">
        <f t="shared" ref="BO79" si="183">DAY(BO71)</f>
        <v>7</v>
      </c>
      <c r="BP79" s="149"/>
      <c r="BS79" s="464"/>
      <c r="BT79" s="466"/>
      <c r="BU79" s="470"/>
    </row>
    <row r="80" spans="1:73">
      <c r="A80" s="573"/>
      <c r="B80" s="585"/>
      <c r="C80" s="585"/>
      <c r="D80" s="585"/>
      <c r="E80" s="585"/>
      <c r="F80" s="585"/>
      <c r="G80" s="585"/>
      <c r="H80" s="585"/>
      <c r="I80" s="585"/>
      <c r="J80" s="470"/>
      <c r="K80" s="469"/>
      <c r="L80" s="469"/>
      <c r="M80" s="469"/>
      <c r="N80" s="469"/>
      <c r="O80" s="469"/>
      <c r="P80" s="469"/>
      <c r="Q80" s="469"/>
      <c r="R80" s="470"/>
      <c r="S80" s="469"/>
      <c r="T80" s="469"/>
      <c r="U80" s="469"/>
      <c r="V80" s="469"/>
      <c r="W80" s="469"/>
      <c r="X80" s="469"/>
      <c r="Y80" s="469"/>
      <c r="Z80" s="470"/>
      <c r="AA80" s="469"/>
      <c r="AB80" s="469"/>
      <c r="AC80" s="469"/>
      <c r="AD80" s="469"/>
      <c r="AE80" s="469"/>
      <c r="AF80" s="469"/>
      <c r="AG80" s="469"/>
      <c r="AH80" s="470"/>
      <c r="AI80" s="469"/>
      <c r="AJ80" s="469"/>
      <c r="AK80" s="469"/>
      <c r="AL80" s="469"/>
      <c r="AM80" s="469"/>
      <c r="AN80" s="469"/>
      <c r="AO80" s="469"/>
      <c r="AP80" s="470"/>
      <c r="AQ80" s="469"/>
      <c r="AR80" s="469"/>
      <c r="AS80" s="469"/>
      <c r="AT80" s="469"/>
      <c r="AU80" s="469"/>
      <c r="AV80" s="469"/>
      <c r="AW80" s="469"/>
      <c r="AX80" s="470"/>
      <c r="AY80" s="469"/>
      <c r="AZ80" s="469"/>
      <c r="BA80" s="469"/>
      <c r="BB80" s="469"/>
      <c r="BC80" s="469"/>
      <c r="BD80" s="469"/>
      <c r="BE80" s="469"/>
      <c r="BF80" s="470"/>
      <c r="BG80" s="469"/>
      <c r="BH80" s="469"/>
      <c r="BI80" s="469"/>
      <c r="BJ80" s="469"/>
      <c r="BK80" s="469"/>
      <c r="BL80" s="469"/>
      <c r="BM80" s="469"/>
      <c r="BN80" s="470"/>
      <c r="BO80" s="469"/>
      <c r="BP80" s="469"/>
      <c r="BQ80" s="469"/>
      <c r="BR80" s="469"/>
      <c r="BS80" s="469"/>
      <c r="BT80" s="469"/>
      <c r="BU80" s="469"/>
    </row>
    <row r="81" spans="1:73">
      <c r="A81" s="573">
        <f>A70+1</f>
        <v>8</v>
      </c>
      <c r="B81" s="584"/>
      <c r="C81" s="584"/>
      <c r="D81" s="584"/>
      <c r="E81" s="584"/>
      <c r="F81" s="584"/>
      <c r="G81" s="584"/>
      <c r="H81" s="584"/>
      <c r="I81" s="585"/>
      <c r="J81" s="470"/>
      <c r="K81" s="470"/>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row>
    <row r="82" spans="1:73">
      <c r="A82" s="573"/>
      <c r="B82" s="585"/>
      <c r="C82" s="586">
        <f t="shared" ref="C82:C104" si="184">C71+1</f>
        <v>44051</v>
      </c>
      <c r="D82" s="586"/>
      <c r="E82" s="586"/>
      <c r="F82" s="586"/>
      <c r="G82" s="586"/>
      <c r="H82" s="586"/>
      <c r="I82" s="585"/>
      <c r="J82" s="470"/>
      <c r="K82" s="471">
        <f>K71+1</f>
        <v>44082</v>
      </c>
      <c r="L82" s="471"/>
      <c r="M82" s="471"/>
      <c r="N82" s="471"/>
      <c r="O82" s="471"/>
      <c r="P82" s="471"/>
      <c r="Q82" s="470"/>
      <c r="R82" s="470"/>
      <c r="S82" s="486">
        <f>S71+1</f>
        <v>44112</v>
      </c>
      <c r="T82" s="486"/>
      <c r="U82" s="486"/>
      <c r="V82" s="486"/>
      <c r="W82" s="486"/>
      <c r="X82" s="486"/>
      <c r="Y82" s="470"/>
      <c r="Z82" s="470"/>
      <c r="AA82" s="516">
        <f>AA71+1</f>
        <v>44143</v>
      </c>
      <c r="AB82" s="516"/>
      <c r="AC82" s="516"/>
      <c r="AD82" s="516"/>
      <c r="AE82" s="516"/>
      <c r="AF82" s="516"/>
      <c r="AG82" s="470"/>
      <c r="AH82" s="470"/>
      <c r="AI82" s="467">
        <f>AI71+1</f>
        <v>44173</v>
      </c>
      <c r="AJ82" s="467"/>
      <c r="AK82" s="467"/>
      <c r="AL82" s="467"/>
      <c r="AM82" s="467"/>
      <c r="AN82" s="467"/>
      <c r="AO82" s="470"/>
      <c r="AP82" s="470"/>
      <c r="AQ82" s="467">
        <f>AQ71+1</f>
        <v>44204</v>
      </c>
      <c r="AR82" s="467"/>
      <c r="AS82" s="467"/>
      <c r="AT82" s="467"/>
      <c r="AU82" s="467"/>
      <c r="AV82" s="467"/>
      <c r="AW82" s="470"/>
      <c r="AX82" s="470"/>
      <c r="AY82" s="467">
        <f>AY71+1</f>
        <v>44235</v>
      </c>
      <c r="AZ82" s="467"/>
      <c r="BA82" s="467"/>
      <c r="BB82" s="467"/>
      <c r="BC82" s="467"/>
      <c r="BD82" s="467"/>
      <c r="BE82" s="470"/>
      <c r="BF82" s="470"/>
      <c r="BG82" s="467">
        <f>BG71+1</f>
        <v>44263</v>
      </c>
      <c r="BH82" s="467"/>
      <c r="BI82" s="467"/>
      <c r="BJ82" s="467"/>
      <c r="BK82" s="467"/>
      <c r="BL82" s="467"/>
      <c r="BM82" s="470"/>
      <c r="BN82" s="470"/>
      <c r="BO82" s="467">
        <f>BO71+1</f>
        <v>44294</v>
      </c>
      <c r="BP82" s="467"/>
      <c r="BQ82" s="467"/>
      <c r="BR82" s="467"/>
      <c r="BS82" s="467"/>
      <c r="BT82" s="467"/>
      <c r="BU82" s="470"/>
    </row>
    <row r="83" spans="1:73">
      <c r="A83" s="573"/>
      <c r="B83" s="585"/>
      <c r="C83" s="587"/>
      <c r="D83" s="588"/>
      <c r="E83" s="589"/>
      <c r="F83" s="589"/>
      <c r="G83" s="590"/>
      <c r="H83" s="591"/>
      <c r="I83" s="585"/>
      <c r="J83" s="470"/>
      <c r="K83" s="544">
        <v>8</v>
      </c>
      <c r="L83" s="545">
        <v>30</v>
      </c>
      <c r="M83" s="292">
        <f>K83+(L83/60)</f>
        <v>8.5</v>
      </c>
      <c r="N83" s="457">
        <f>M84-M83</f>
        <v>3.5</v>
      </c>
      <c r="O83" s="558">
        <f>TRUNC(N83,0)</f>
        <v>3</v>
      </c>
      <c r="P83" s="559">
        <f>(N83-O83)*60</f>
        <v>30</v>
      </c>
      <c r="Q83" s="470"/>
      <c r="R83" s="470"/>
      <c r="S83" s="546">
        <v>8</v>
      </c>
      <c r="T83" s="547">
        <v>0</v>
      </c>
      <c r="U83" s="292">
        <f>S83+(T83/60)</f>
        <v>8</v>
      </c>
      <c r="V83" s="457">
        <f>U84-U83</f>
        <v>4</v>
      </c>
      <c r="W83" s="548">
        <f>TRUNC(V83,0)</f>
        <v>4</v>
      </c>
      <c r="X83" s="549">
        <f>(V83-W83)*60</f>
        <v>0</v>
      </c>
      <c r="Y83" s="470"/>
      <c r="Z83" s="470"/>
      <c r="AA83" s="538">
        <v>6</v>
      </c>
      <c r="AB83" s="539">
        <v>20</v>
      </c>
      <c r="AC83" s="292">
        <f>AA83+(AB83/60)</f>
        <v>6.333333333333333</v>
      </c>
      <c r="AD83" s="457">
        <f>AC84-AC83</f>
        <v>6.166666666666667</v>
      </c>
      <c r="AE83" s="517">
        <f>TRUNC(AD83,0)</f>
        <v>6</v>
      </c>
      <c r="AF83" s="509">
        <f>(AD83-AE83)*60</f>
        <v>10.000000000000018</v>
      </c>
      <c r="AG83" s="470"/>
      <c r="AH83" s="470"/>
      <c r="AI83" s="295"/>
      <c r="AJ83" s="296"/>
      <c r="AK83" s="292">
        <f>AI83+(AJ83/60)</f>
        <v>0</v>
      </c>
      <c r="AL83" s="457">
        <f>AK84-AK83</f>
        <v>0</v>
      </c>
      <c r="AM83" s="468">
        <f>TRUNC(AL83,0)</f>
        <v>0</v>
      </c>
      <c r="AN83" s="456">
        <f>(AL83-AM83)*60</f>
        <v>0</v>
      </c>
      <c r="AO83" s="470"/>
      <c r="AP83" s="470"/>
      <c r="AQ83" s="295"/>
      <c r="AR83" s="296"/>
      <c r="AS83" s="292">
        <f>AQ83+(AR83/60)</f>
        <v>0</v>
      </c>
      <c r="AT83" s="457">
        <f>AS84-AS83</f>
        <v>0</v>
      </c>
      <c r="AU83" s="468">
        <f>TRUNC(AT83,0)</f>
        <v>0</v>
      </c>
      <c r="AV83" s="456">
        <f>(AT83-AU83)*60</f>
        <v>0</v>
      </c>
      <c r="AW83" s="470"/>
      <c r="AX83" s="470"/>
      <c r="AY83" s="295"/>
      <c r="AZ83" s="296"/>
      <c r="BA83" s="292">
        <f>AY83+(AZ83/60)</f>
        <v>0</v>
      </c>
      <c r="BB83" s="457">
        <f>BA84-BA83</f>
        <v>0</v>
      </c>
      <c r="BC83" s="468">
        <f>TRUNC(BB83,0)</f>
        <v>0</v>
      </c>
      <c r="BD83" s="456">
        <f>(BB83-BC83)*60</f>
        <v>0</v>
      </c>
      <c r="BE83" s="470"/>
      <c r="BF83" s="470"/>
      <c r="BG83" s="295"/>
      <c r="BH83" s="296"/>
      <c r="BI83" s="292">
        <f>BG83+(BH83/60)</f>
        <v>0</v>
      </c>
      <c r="BJ83" s="457">
        <f>BI84-BI83</f>
        <v>0</v>
      </c>
      <c r="BK83" s="468">
        <f>TRUNC(BJ83,0)</f>
        <v>0</v>
      </c>
      <c r="BL83" s="456">
        <f>(BJ83-BK83)*60</f>
        <v>0</v>
      </c>
      <c r="BM83" s="470"/>
      <c r="BN83" s="470"/>
      <c r="BO83" s="295"/>
      <c r="BP83" s="296"/>
      <c r="BQ83" s="292">
        <f>BO83+(BP83/60)</f>
        <v>0</v>
      </c>
      <c r="BR83" s="457">
        <f>BQ84-BQ83</f>
        <v>0</v>
      </c>
      <c r="BS83" s="468">
        <f>TRUNC(BR83,0)</f>
        <v>0</v>
      </c>
      <c r="BT83" s="456">
        <f>(BR83-BS83)*60</f>
        <v>0</v>
      </c>
      <c r="BU83" s="470"/>
    </row>
    <row r="84" spans="1:73">
      <c r="A84" s="573"/>
      <c r="B84" s="585"/>
      <c r="C84" s="587"/>
      <c r="D84" s="588"/>
      <c r="E84" s="589"/>
      <c r="F84" s="589"/>
      <c r="G84" s="590"/>
      <c r="H84" s="591"/>
      <c r="I84" s="585"/>
      <c r="J84" s="470"/>
      <c r="K84" s="544">
        <v>12</v>
      </c>
      <c r="L84" s="545">
        <v>0</v>
      </c>
      <c r="M84" s="292">
        <f t="shared" ref="M84:M88" si="185">K84+(L84/60)</f>
        <v>12</v>
      </c>
      <c r="N84" s="457"/>
      <c r="O84" s="558"/>
      <c r="P84" s="559"/>
      <c r="Q84" s="470"/>
      <c r="R84" s="470"/>
      <c r="S84" s="546">
        <v>12</v>
      </c>
      <c r="T84" s="547">
        <v>0</v>
      </c>
      <c r="U84" s="292">
        <f t="shared" ref="U84:U88" si="186">S84+(T84/60)</f>
        <v>12</v>
      </c>
      <c r="V84" s="457"/>
      <c r="W84" s="548"/>
      <c r="X84" s="549"/>
      <c r="Y84" s="470"/>
      <c r="Z84" s="470"/>
      <c r="AA84" s="538">
        <v>12</v>
      </c>
      <c r="AB84" s="539">
        <v>30</v>
      </c>
      <c r="AC84" s="292">
        <f t="shared" ref="AC84:AC88" si="187">AA84+(AB84/60)</f>
        <v>12.5</v>
      </c>
      <c r="AD84" s="457"/>
      <c r="AE84" s="517"/>
      <c r="AF84" s="509"/>
      <c r="AG84" s="470"/>
      <c r="AH84" s="470"/>
      <c r="AI84" s="295"/>
      <c r="AJ84" s="296"/>
      <c r="AK84" s="292">
        <f t="shared" ref="AK84:AK88" si="188">AI84+(AJ84/60)</f>
        <v>0</v>
      </c>
      <c r="AL84" s="457"/>
      <c r="AM84" s="468"/>
      <c r="AN84" s="456"/>
      <c r="AO84" s="470"/>
      <c r="AP84" s="470"/>
      <c r="AQ84" s="295"/>
      <c r="AR84" s="296"/>
      <c r="AS84" s="292">
        <f t="shared" ref="AS84:AS88" si="189">AQ84+(AR84/60)</f>
        <v>0</v>
      </c>
      <c r="AT84" s="457"/>
      <c r="AU84" s="468"/>
      <c r="AV84" s="456"/>
      <c r="AW84" s="470"/>
      <c r="AX84" s="470"/>
      <c r="AY84" s="295"/>
      <c r="AZ84" s="296"/>
      <c r="BA84" s="292">
        <f t="shared" ref="BA84:BA88" si="190">AY84+(AZ84/60)</f>
        <v>0</v>
      </c>
      <c r="BB84" s="457"/>
      <c r="BC84" s="468"/>
      <c r="BD84" s="456"/>
      <c r="BE84" s="470"/>
      <c r="BF84" s="470"/>
      <c r="BG84" s="295"/>
      <c r="BH84" s="296"/>
      <c r="BI84" s="292">
        <f t="shared" ref="BI84:BI88" si="191">BG84+(BH84/60)</f>
        <v>0</v>
      </c>
      <c r="BJ84" s="457"/>
      <c r="BK84" s="468"/>
      <c r="BL84" s="456"/>
      <c r="BM84" s="470"/>
      <c r="BN84" s="470"/>
      <c r="BO84" s="295"/>
      <c r="BP84" s="296"/>
      <c r="BQ84" s="292">
        <f t="shared" ref="BQ84:BQ88" si="192">BO84+(BP84/60)</f>
        <v>0</v>
      </c>
      <c r="BR84" s="457"/>
      <c r="BS84" s="468"/>
      <c r="BT84" s="456"/>
      <c r="BU84" s="470"/>
    </row>
    <row r="85" spans="1:73">
      <c r="A85" s="573"/>
      <c r="B85" s="585"/>
      <c r="C85" s="587"/>
      <c r="D85" s="588"/>
      <c r="E85" s="589"/>
      <c r="F85" s="589"/>
      <c r="G85" s="590"/>
      <c r="H85" s="591"/>
      <c r="I85" s="585"/>
      <c r="J85" s="470"/>
      <c r="K85" s="544">
        <v>14</v>
      </c>
      <c r="L85" s="545">
        <v>30</v>
      </c>
      <c r="M85" s="292">
        <f t="shared" si="185"/>
        <v>14.5</v>
      </c>
      <c r="N85" s="457">
        <f>M86-M85</f>
        <v>3.5</v>
      </c>
      <c r="O85" s="558">
        <f>TRUNC(N85,0)</f>
        <v>3</v>
      </c>
      <c r="P85" s="559">
        <f>(N85-O85)*60</f>
        <v>30</v>
      </c>
      <c r="Q85" s="470"/>
      <c r="R85" s="470"/>
      <c r="S85" s="546">
        <v>13</v>
      </c>
      <c r="T85" s="547">
        <v>30</v>
      </c>
      <c r="U85" s="292">
        <f t="shared" si="186"/>
        <v>13.5</v>
      </c>
      <c r="V85" s="457">
        <f>U86-U85</f>
        <v>4.5</v>
      </c>
      <c r="W85" s="548">
        <f>TRUNC(V85,0)</f>
        <v>4</v>
      </c>
      <c r="X85" s="549">
        <f>(V85-W85)*60</f>
        <v>30</v>
      </c>
      <c r="Y85" s="470"/>
      <c r="Z85" s="470"/>
      <c r="AA85" s="538">
        <v>12</v>
      </c>
      <c r="AB85" s="539">
        <v>50</v>
      </c>
      <c r="AC85" s="292">
        <f t="shared" si="187"/>
        <v>12.833333333333334</v>
      </c>
      <c r="AD85" s="457">
        <f>AC86-AC85</f>
        <v>6.1666666666666661</v>
      </c>
      <c r="AE85" s="517">
        <f>TRUNC(AD85,0)</f>
        <v>6</v>
      </c>
      <c r="AF85" s="509">
        <f>(AD85-AE85)*60</f>
        <v>9.9999999999999645</v>
      </c>
      <c r="AG85" s="470"/>
      <c r="AH85" s="470"/>
      <c r="AI85" s="295"/>
      <c r="AJ85" s="296"/>
      <c r="AK85" s="292">
        <f t="shared" si="188"/>
        <v>0</v>
      </c>
      <c r="AL85" s="457">
        <f>AK86-AK85</f>
        <v>0</v>
      </c>
      <c r="AM85" s="468">
        <f>TRUNC(AL85,0)</f>
        <v>0</v>
      </c>
      <c r="AN85" s="456">
        <f>(AL85-AM85)*60</f>
        <v>0</v>
      </c>
      <c r="AO85" s="470"/>
      <c r="AP85" s="470"/>
      <c r="AQ85" s="295"/>
      <c r="AR85" s="296"/>
      <c r="AS85" s="292">
        <f t="shared" si="189"/>
        <v>0</v>
      </c>
      <c r="AT85" s="457">
        <f>AS86-AS85</f>
        <v>0</v>
      </c>
      <c r="AU85" s="468">
        <f>TRUNC(AT85,0)</f>
        <v>0</v>
      </c>
      <c r="AV85" s="456">
        <f>(AT85-AU85)*60</f>
        <v>0</v>
      </c>
      <c r="AW85" s="470"/>
      <c r="AX85" s="470"/>
      <c r="AY85" s="295"/>
      <c r="AZ85" s="296"/>
      <c r="BA85" s="292">
        <f t="shared" si="190"/>
        <v>0</v>
      </c>
      <c r="BB85" s="457">
        <f>BA86-BA85</f>
        <v>0</v>
      </c>
      <c r="BC85" s="468">
        <f>TRUNC(BB85,0)</f>
        <v>0</v>
      </c>
      <c r="BD85" s="456">
        <f>(BB85-BC85)*60</f>
        <v>0</v>
      </c>
      <c r="BE85" s="470"/>
      <c r="BF85" s="470"/>
      <c r="BG85" s="295"/>
      <c r="BH85" s="296"/>
      <c r="BI85" s="292">
        <f t="shared" si="191"/>
        <v>0</v>
      </c>
      <c r="BJ85" s="457">
        <f>BI86-BI85</f>
        <v>0</v>
      </c>
      <c r="BK85" s="468">
        <f>TRUNC(BJ85,0)</f>
        <v>0</v>
      </c>
      <c r="BL85" s="456">
        <f>(BJ85-BK85)*60</f>
        <v>0</v>
      </c>
      <c r="BM85" s="470"/>
      <c r="BN85" s="470"/>
      <c r="BO85" s="295"/>
      <c r="BP85" s="296"/>
      <c r="BQ85" s="292">
        <f t="shared" si="192"/>
        <v>0</v>
      </c>
      <c r="BR85" s="457">
        <f>BQ86-BQ85</f>
        <v>0</v>
      </c>
      <c r="BS85" s="468">
        <f>TRUNC(BR85,0)</f>
        <v>0</v>
      </c>
      <c r="BT85" s="456">
        <f>(BR85-BS85)*60</f>
        <v>0</v>
      </c>
      <c r="BU85" s="470"/>
    </row>
    <row r="86" spans="1:73">
      <c r="A86" s="573"/>
      <c r="B86" s="585"/>
      <c r="C86" s="587"/>
      <c r="D86" s="588"/>
      <c r="E86" s="589"/>
      <c r="F86" s="589"/>
      <c r="G86" s="590"/>
      <c r="H86" s="591"/>
      <c r="I86" s="585"/>
      <c r="J86" s="470"/>
      <c r="K86" s="544">
        <v>18</v>
      </c>
      <c r="L86" s="545">
        <v>0</v>
      </c>
      <c r="M86" s="292">
        <f t="shared" si="185"/>
        <v>18</v>
      </c>
      <c r="N86" s="457"/>
      <c r="O86" s="558"/>
      <c r="P86" s="559"/>
      <c r="Q86" s="470"/>
      <c r="R86" s="470"/>
      <c r="S86" s="546">
        <v>18</v>
      </c>
      <c r="T86" s="547">
        <v>0</v>
      </c>
      <c r="U86" s="292">
        <f t="shared" si="186"/>
        <v>18</v>
      </c>
      <c r="V86" s="457"/>
      <c r="W86" s="548"/>
      <c r="X86" s="549"/>
      <c r="Y86" s="470"/>
      <c r="Z86" s="470"/>
      <c r="AA86" s="538">
        <v>19</v>
      </c>
      <c r="AB86" s="539">
        <v>0</v>
      </c>
      <c r="AC86" s="292">
        <f t="shared" si="187"/>
        <v>19</v>
      </c>
      <c r="AD86" s="457"/>
      <c r="AE86" s="517"/>
      <c r="AF86" s="509"/>
      <c r="AG86" s="470"/>
      <c r="AH86" s="470"/>
      <c r="AI86" s="295"/>
      <c r="AJ86" s="296"/>
      <c r="AK86" s="292">
        <f t="shared" si="188"/>
        <v>0</v>
      </c>
      <c r="AL86" s="457"/>
      <c r="AM86" s="468"/>
      <c r="AN86" s="456"/>
      <c r="AO86" s="470"/>
      <c r="AP86" s="470"/>
      <c r="AQ86" s="295"/>
      <c r="AR86" s="296"/>
      <c r="AS86" s="292">
        <f t="shared" si="189"/>
        <v>0</v>
      </c>
      <c r="AT86" s="457"/>
      <c r="AU86" s="468"/>
      <c r="AV86" s="456"/>
      <c r="AW86" s="470"/>
      <c r="AX86" s="470"/>
      <c r="AY86" s="295"/>
      <c r="AZ86" s="296"/>
      <c r="BA86" s="292">
        <f t="shared" si="190"/>
        <v>0</v>
      </c>
      <c r="BB86" s="457"/>
      <c r="BC86" s="468"/>
      <c r="BD86" s="456"/>
      <c r="BE86" s="470"/>
      <c r="BF86" s="470"/>
      <c r="BG86" s="295"/>
      <c r="BH86" s="296"/>
      <c r="BI86" s="292">
        <f t="shared" si="191"/>
        <v>0</v>
      </c>
      <c r="BJ86" s="457"/>
      <c r="BK86" s="468"/>
      <c r="BL86" s="456"/>
      <c r="BM86" s="470"/>
      <c r="BN86" s="470"/>
      <c r="BO86" s="295"/>
      <c r="BP86" s="296"/>
      <c r="BQ86" s="292">
        <f t="shared" si="192"/>
        <v>0</v>
      </c>
      <c r="BR86" s="457"/>
      <c r="BS86" s="468"/>
      <c r="BT86" s="456"/>
      <c r="BU86" s="470"/>
    </row>
    <row r="87" spans="1:73">
      <c r="A87" s="573"/>
      <c r="B87" s="585"/>
      <c r="C87" s="587"/>
      <c r="D87" s="588"/>
      <c r="E87" s="589"/>
      <c r="F87" s="589"/>
      <c r="G87" s="590"/>
      <c r="H87" s="591"/>
      <c r="I87" s="585"/>
      <c r="J87" s="470"/>
      <c r="K87" s="544"/>
      <c r="L87" s="545"/>
      <c r="M87" s="292">
        <f t="shared" si="185"/>
        <v>0</v>
      </c>
      <c r="N87" s="457">
        <f>M88-M87</f>
        <v>0</v>
      </c>
      <c r="O87" s="481">
        <f>TRUNC(N87,0)</f>
        <v>0</v>
      </c>
      <c r="P87" s="479">
        <f>(N87-O87)*60</f>
        <v>0</v>
      </c>
      <c r="Q87" s="470"/>
      <c r="R87" s="470"/>
      <c r="S87" s="546"/>
      <c r="T87" s="547"/>
      <c r="U87" s="292">
        <f t="shared" si="186"/>
        <v>0</v>
      </c>
      <c r="V87" s="457">
        <f>U88-U87</f>
        <v>0</v>
      </c>
      <c r="W87" s="483">
        <f>TRUNC(V87,0)</f>
        <v>0</v>
      </c>
      <c r="X87" s="485">
        <f>(V87-W87)*60</f>
        <v>0</v>
      </c>
      <c r="Y87" s="470"/>
      <c r="Z87" s="470"/>
      <c r="AA87" s="538">
        <v>19</v>
      </c>
      <c r="AB87" s="539">
        <v>20</v>
      </c>
      <c r="AC87" s="292">
        <f t="shared" si="187"/>
        <v>19.333333333333332</v>
      </c>
      <c r="AD87" s="457">
        <f>AC88-AC87</f>
        <v>1.6666666666666679</v>
      </c>
      <c r="AE87" s="510">
        <f>TRUNC(AD87,0)</f>
        <v>1</v>
      </c>
      <c r="AF87" s="512">
        <f>(AD87-AE87)*60</f>
        <v>40.000000000000071</v>
      </c>
      <c r="AG87" s="470"/>
      <c r="AH87" s="470"/>
      <c r="AI87" s="295"/>
      <c r="AJ87" s="296"/>
      <c r="AK87" s="292">
        <f t="shared" si="188"/>
        <v>0</v>
      </c>
      <c r="AL87" s="457">
        <f>AK88-AK87</f>
        <v>0</v>
      </c>
      <c r="AM87" s="459">
        <f>TRUNC(AL87,0)</f>
        <v>0</v>
      </c>
      <c r="AN87" s="461">
        <f>(AL87-AM87)*60</f>
        <v>0</v>
      </c>
      <c r="AO87" s="470"/>
      <c r="AP87" s="470"/>
      <c r="AQ87" s="295"/>
      <c r="AR87" s="296"/>
      <c r="AS87" s="292">
        <f t="shared" si="189"/>
        <v>0</v>
      </c>
      <c r="AT87" s="457">
        <f>AS88-AS87</f>
        <v>0</v>
      </c>
      <c r="AU87" s="459">
        <f>TRUNC(AT87,0)</f>
        <v>0</v>
      </c>
      <c r="AV87" s="461">
        <f>(AT87-AU87)*60</f>
        <v>0</v>
      </c>
      <c r="AW87" s="470"/>
      <c r="AX87" s="470"/>
      <c r="AY87" s="295"/>
      <c r="AZ87" s="296"/>
      <c r="BA87" s="292">
        <f t="shared" si="190"/>
        <v>0</v>
      </c>
      <c r="BB87" s="457">
        <f>BA88-BA87</f>
        <v>0</v>
      </c>
      <c r="BC87" s="459">
        <f>TRUNC(BB87,0)</f>
        <v>0</v>
      </c>
      <c r="BD87" s="461">
        <f>(BB87-BC87)*60</f>
        <v>0</v>
      </c>
      <c r="BE87" s="470"/>
      <c r="BF87" s="470"/>
      <c r="BG87" s="295"/>
      <c r="BH87" s="296"/>
      <c r="BI87" s="292">
        <f t="shared" si="191"/>
        <v>0</v>
      </c>
      <c r="BJ87" s="457">
        <f>BI88-BI87</f>
        <v>0</v>
      </c>
      <c r="BK87" s="459">
        <f>TRUNC(BJ87,0)</f>
        <v>0</v>
      </c>
      <c r="BL87" s="461">
        <f>(BJ87-BK87)*60</f>
        <v>0</v>
      </c>
      <c r="BM87" s="470"/>
      <c r="BN87" s="470"/>
      <c r="BO87" s="295"/>
      <c r="BP87" s="296"/>
      <c r="BQ87" s="292">
        <f t="shared" si="192"/>
        <v>0</v>
      </c>
      <c r="BR87" s="457">
        <f>BQ88-BQ87</f>
        <v>0</v>
      </c>
      <c r="BS87" s="459">
        <f>TRUNC(BR87,0)</f>
        <v>0</v>
      </c>
      <c r="BT87" s="461">
        <f>(BR87-BS87)*60</f>
        <v>0</v>
      </c>
      <c r="BU87" s="470"/>
    </row>
    <row r="88" spans="1:73">
      <c r="A88" s="573"/>
      <c r="B88" s="585"/>
      <c r="C88" s="589"/>
      <c r="D88" s="589"/>
      <c r="E88" s="589"/>
      <c r="F88" s="589"/>
      <c r="G88" s="590"/>
      <c r="H88" s="591"/>
      <c r="I88" s="585"/>
      <c r="J88" s="470"/>
      <c r="K88" s="544"/>
      <c r="L88" s="545"/>
      <c r="M88" s="292">
        <f t="shared" si="185"/>
        <v>0</v>
      </c>
      <c r="N88" s="458"/>
      <c r="O88" s="560"/>
      <c r="P88" s="561"/>
      <c r="Q88" s="470"/>
      <c r="R88" s="470"/>
      <c r="S88" s="546"/>
      <c r="T88" s="547"/>
      <c r="U88" s="292">
        <f t="shared" si="186"/>
        <v>0</v>
      </c>
      <c r="V88" s="458"/>
      <c r="W88" s="550"/>
      <c r="X88" s="551"/>
      <c r="Y88" s="470"/>
      <c r="Z88" s="470"/>
      <c r="AA88" s="538">
        <v>21</v>
      </c>
      <c r="AB88" s="539">
        <v>0</v>
      </c>
      <c r="AC88" s="292">
        <f t="shared" si="187"/>
        <v>21</v>
      </c>
      <c r="AD88" s="458"/>
      <c r="AE88" s="511"/>
      <c r="AF88" s="513"/>
      <c r="AG88" s="470"/>
      <c r="AH88" s="470"/>
      <c r="AI88" s="295"/>
      <c r="AJ88" s="296"/>
      <c r="AK88" s="292">
        <f t="shared" si="188"/>
        <v>0</v>
      </c>
      <c r="AL88" s="458"/>
      <c r="AM88" s="460"/>
      <c r="AN88" s="462"/>
      <c r="AO88" s="470"/>
      <c r="AP88" s="470"/>
      <c r="AQ88" s="295"/>
      <c r="AR88" s="296"/>
      <c r="AS88" s="292">
        <f t="shared" si="189"/>
        <v>0</v>
      </c>
      <c r="AT88" s="458"/>
      <c r="AU88" s="460"/>
      <c r="AV88" s="462"/>
      <c r="AW88" s="470"/>
      <c r="AX88" s="470"/>
      <c r="AY88" s="295"/>
      <c r="AZ88" s="296"/>
      <c r="BA88" s="292">
        <f t="shared" si="190"/>
        <v>0</v>
      </c>
      <c r="BB88" s="458"/>
      <c r="BC88" s="460"/>
      <c r="BD88" s="462"/>
      <c r="BE88" s="470"/>
      <c r="BF88" s="470"/>
      <c r="BG88" s="295"/>
      <c r="BH88" s="296"/>
      <c r="BI88" s="292">
        <f t="shared" si="191"/>
        <v>0</v>
      </c>
      <c r="BJ88" s="458"/>
      <c r="BK88" s="460"/>
      <c r="BL88" s="462"/>
      <c r="BM88" s="470"/>
      <c r="BN88" s="470"/>
      <c r="BO88" s="295"/>
      <c r="BP88" s="296"/>
      <c r="BQ88" s="292">
        <f t="shared" si="192"/>
        <v>0</v>
      </c>
      <c r="BR88" s="458"/>
      <c r="BS88" s="460"/>
      <c r="BT88" s="462"/>
      <c r="BU88" s="470"/>
    </row>
    <row r="89" spans="1:73">
      <c r="A89" s="573"/>
      <c r="B89" s="585"/>
      <c r="C89" s="589"/>
      <c r="D89" s="589"/>
      <c r="E89" s="589"/>
      <c r="F89" s="589" t="str">
        <f t="shared" ref="F89" si="193">IF(SUM(F83:F88)&lt;&gt;0,SUM(F83:F88),"")</f>
        <v/>
      </c>
      <c r="G89" s="590" t="str">
        <f t="shared" ref="G89:G111" si="194">IF(F89&lt;&gt;"",TRUNC(F89,0),"")</f>
        <v/>
      </c>
      <c r="H89" s="591" t="str">
        <f t="shared" ref="H89" si="195">IF(F89&lt;&gt;"",(F89-G89)*60,"")</f>
        <v/>
      </c>
      <c r="I89" s="585"/>
      <c r="J89" s="470"/>
      <c r="K89" s="214"/>
      <c r="L89" s="149"/>
      <c r="M89" s="290"/>
      <c r="N89" s="291">
        <f>IF(SUM(N83:N88)&lt;&gt;0,SUM(N83:N88),"")</f>
        <v>7</v>
      </c>
      <c r="O89" s="480">
        <f>IF(N89&lt;&gt;"",TRUNC(N89,0),"")</f>
        <v>7</v>
      </c>
      <c r="P89" s="478">
        <f>IF(N89&lt;&gt;"",(N89-O89)*60,"")</f>
        <v>0</v>
      </c>
      <c r="Q89" s="470"/>
      <c r="R89" s="470"/>
      <c r="S89" s="214"/>
      <c r="T89" s="149"/>
      <c r="U89" s="290"/>
      <c r="V89" s="291">
        <f>IF(SUM(V83:V88)&lt;&gt;0,SUM(V83:V88),"")</f>
        <v>8.5</v>
      </c>
      <c r="W89" s="482">
        <f>IF(V89&lt;&gt;"",TRUNC(V89,0),"")</f>
        <v>8</v>
      </c>
      <c r="X89" s="484">
        <f>IF(V89&lt;&gt;"",(V89-W89)*60,"")</f>
        <v>30</v>
      </c>
      <c r="Y89" s="470"/>
      <c r="Z89" s="470"/>
      <c r="AA89" s="214"/>
      <c r="AB89" s="149"/>
      <c r="AC89" s="290"/>
      <c r="AD89" s="291">
        <f>IF(SUM(AD83:AD88)&lt;&gt;0,SUM(AD83:AD88),"")</f>
        <v>14</v>
      </c>
      <c r="AE89" s="514">
        <f>IF(AD89&lt;&gt;"",TRUNC(AD89,0),"")</f>
        <v>14</v>
      </c>
      <c r="AF89" s="515">
        <f>IF(AD89&lt;&gt;"",(AD89-AE89)*60,"")</f>
        <v>0</v>
      </c>
      <c r="AG89" s="470"/>
      <c r="AH89" s="470"/>
      <c r="AI89" s="214"/>
      <c r="AJ89" s="149"/>
      <c r="AK89" s="290"/>
      <c r="AL89" s="291" t="str">
        <f>IF(SUM(AL83:AL88)&lt;&gt;0,SUM(AL83:AL88),"")</f>
        <v/>
      </c>
      <c r="AM89" s="463" t="str">
        <f>IF(AL89&lt;&gt;"",TRUNC(AL89,0),"")</f>
        <v/>
      </c>
      <c r="AN89" s="465" t="str">
        <f>IF(AL89&lt;&gt;"",(AL89-AM89)*60,"")</f>
        <v/>
      </c>
      <c r="AO89" s="470"/>
      <c r="AP89" s="470"/>
      <c r="AQ89" s="214"/>
      <c r="AR89" s="149"/>
      <c r="AS89" s="290"/>
      <c r="AT89" s="291" t="str">
        <f>IF(SUM(AT83:AT88)&lt;&gt;0,SUM(AT83:AT88),"")</f>
        <v/>
      </c>
      <c r="AU89" s="463" t="str">
        <f>IF(AT89&lt;&gt;"",TRUNC(AT89,0),"")</f>
        <v/>
      </c>
      <c r="AV89" s="465" t="str">
        <f>IF(AT89&lt;&gt;"",(AT89-AU89)*60,"")</f>
        <v/>
      </c>
      <c r="AW89" s="470"/>
      <c r="AX89" s="470"/>
      <c r="AY89" s="214"/>
      <c r="AZ89" s="149"/>
      <c r="BA89" s="290"/>
      <c r="BB89" s="291" t="str">
        <f>IF(SUM(BB83:BB88)&lt;&gt;0,SUM(BB83:BB88),"")</f>
        <v/>
      </c>
      <c r="BC89" s="463" t="str">
        <f>IF(BB89&lt;&gt;"",TRUNC(BB89,0),"")</f>
        <v/>
      </c>
      <c r="BD89" s="465" t="str">
        <f>IF(BB89&lt;&gt;"",(BB89-BC89)*60,"")</f>
        <v/>
      </c>
      <c r="BE89" s="470"/>
      <c r="BF89" s="470"/>
      <c r="BG89" s="214"/>
      <c r="BH89" s="149"/>
      <c r="BI89" s="290"/>
      <c r="BJ89" s="291" t="str">
        <f>IF(SUM(BJ83:BJ88)&lt;&gt;0,SUM(BJ83:BJ88),"")</f>
        <v/>
      </c>
      <c r="BK89" s="463" t="str">
        <f>IF(BJ89&lt;&gt;"",TRUNC(BJ89,0),"")</f>
        <v/>
      </c>
      <c r="BL89" s="465" t="str">
        <f>IF(BJ89&lt;&gt;"",(BJ89-BK89)*60,"")</f>
        <v/>
      </c>
      <c r="BM89" s="470"/>
      <c r="BN89" s="470"/>
      <c r="BO89" s="214"/>
      <c r="BP89" s="149"/>
      <c r="BQ89" s="290"/>
      <c r="BR89" s="291" t="str">
        <f>IF(SUM(BR83:BR88)&lt;&gt;0,SUM(BR83:BR88),"")</f>
        <v/>
      </c>
      <c r="BS89" s="463" t="str">
        <f>IF(BR89&lt;&gt;"",TRUNC(BR89,0),"")</f>
        <v/>
      </c>
      <c r="BT89" s="465" t="str">
        <f>IF(BR89&lt;&gt;"",(BR89-BS89)*60,"")</f>
        <v/>
      </c>
      <c r="BU89" s="470"/>
    </row>
    <row r="90" spans="1:73">
      <c r="A90" s="573"/>
      <c r="B90" s="585"/>
      <c r="C90" s="592">
        <f t="shared" ref="C90:C112" si="196">DAY(C82)</f>
        <v>8</v>
      </c>
      <c r="D90" s="589"/>
      <c r="E90" s="589"/>
      <c r="F90" s="589"/>
      <c r="G90" s="590"/>
      <c r="H90" s="591"/>
      <c r="I90" s="585"/>
      <c r="J90" s="470"/>
      <c r="K90" s="293">
        <f>DAY(K82)</f>
        <v>8</v>
      </c>
      <c r="L90" s="149"/>
      <c r="O90" s="481"/>
      <c r="P90" s="479"/>
      <c r="Q90" s="470"/>
      <c r="R90" s="470"/>
      <c r="S90" s="293">
        <f>DAY(S82)</f>
        <v>8</v>
      </c>
      <c r="T90" s="149"/>
      <c r="W90" s="483"/>
      <c r="X90" s="485"/>
      <c r="Y90" s="470"/>
      <c r="Z90" s="470"/>
      <c r="AA90" s="293">
        <f>DAY(AA82)</f>
        <v>8</v>
      </c>
      <c r="AB90" s="149"/>
      <c r="AE90" s="510"/>
      <c r="AF90" s="512"/>
      <c r="AG90" s="470"/>
      <c r="AH90" s="470"/>
      <c r="AI90" s="293">
        <f>DAY(AI82)</f>
        <v>8</v>
      </c>
      <c r="AJ90" s="149"/>
      <c r="AM90" s="464"/>
      <c r="AN90" s="466"/>
      <c r="AO90" s="470"/>
      <c r="AP90" s="470"/>
      <c r="AQ90" s="293">
        <f>DAY(AQ82)</f>
        <v>8</v>
      </c>
      <c r="AR90" s="149"/>
      <c r="AU90" s="464"/>
      <c r="AV90" s="466"/>
      <c r="AW90" s="470"/>
      <c r="AX90" s="470"/>
      <c r="AY90" s="293">
        <f>DAY(AY82)</f>
        <v>8</v>
      </c>
      <c r="AZ90" s="149"/>
      <c r="BC90" s="464"/>
      <c r="BD90" s="466"/>
      <c r="BE90" s="470"/>
      <c r="BF90" s="470"/>
      <c r="BG90" s="293">
        <f>DAY(BG82)</f>
        <v>8</v>
      </c>
      <c r="BH90" s="149"/>
      <c r="BK90" s="464"/>
      <c r="BL90" s="466"/>
      <c r="BM90" s="470"/>
      <c r="BN90" s="470"/>
      <c r="BO90" s="293">
        <f>DAY(BO82)</f>
        <v>8</v>
      </c>
      <c r="BP90" s="149"/>
      <c r="BS90" s="464"/>
      <c r="BT90" s="466"/>
      <c r="BU90" s="470"/>
    </row>
    <row r="91" spans="1:73">
      <c r="A91" s="573"/>
      <c r="B91" s="585"/>
      <c r="C91" s="585"/>
      <c r="D91" s="585"/>
      <c r="E91" s="585"/>
      <c r="F91" s="585"/>
      <c r="G91" s="585"/>
      <c r="H91" s="585"/>
      <c r="I91" s="585"/>
      <c r="J91" s="470"/>
      <c r="K91" s="469"/>
      <c r="L91" s="469"/>
      <c r="M91" s="469"/>
      <c r="N91" s="469"/>
      <c r="O91" s="469"/>
      <c r="P91" s="469"/>
      <c r="Q91" s="469"/>
      <c r="R91" s="470"/>
      <c r="S91" s="469"/>
      <c r="T91" s="469"/>
      <c r="U91" s="469"/>
      <c r="V91" s="469"/>
      <c r="W91" s="469"/>
      <c r="X91" s="469"/>
      <c r="Y91" s="469"/>
      <c r="Z91" s="470"/>
      <c r="AA91" s="469"/>
      <c r="AB91" s="469"/>
      <c r="AC91" s="469"/>
      <c r="AD91" s="469"/>
      <c r="AE91" s="469"/>
      <c r="AF91" s="469"/>
      <c r="AG91" s="469"/>
      <c r="AH91" s="470"/>
      <c r="AI91" s="469"/>
      <c r="AJ91" s="469"/>
      <c r="AK91" s="469"/>
      <c r="AL91" s="469"/>
      <c r="AM91" s="469"/>
      <c r="AN91" s="469"/>
      <c r="AO91" s="469"/>
      <c r="AP91" s="470"/>
      <c r="AQ91" s="469"/>
      <c r="AR91" s="469"/>
      <c r="AS91" s="469"/>
      <c r="AT91" s="469"/>
      <c r="AU91" s="469"/>
      <c r="AV91" s="469"/>
      <c r="AW91" s="469"/>
      <c r="AX91" s="470"/>
      <c r="AY91" s="469"/>
      <c r="AZ91" s="469"/>
      <c r="BA91" s="469"/>
      <c r="BB91" s="469"/>
      <c r="BC91" s="469"/>
      <c r="BD91" s="469"/>
      <c r="BE91" s="469"/>
      <c r="BF91" s="470"/>
      <c r="BG91" s="469"/>
      <c r="BH91" s="469"/>
      <c r="BI91" s="469"/>
      <c r="BJ91" s="469"/>
      <c r="BK91" s="469"/>
      <c r="BL91" s="469"/>
      <c r="BM91" s="469"/>
      <c r="BN91" s="470"/>
      <c r="BO91" s="469"/>
      <c r="BP91" s="469"/>
      <c r="BQ91" s="469"/>
      <c r="BR91" s="469"/>
      <c r="BS91" s="469"/>
      <c r="BT91" s="469"/>
      <c r="BU91" s="469"/>
    </row>
    <row r="92" spans="1:73">
      <c r="A92" s="573">
        <f>A81+1</f>
        <v>9</v>
      </c>
      <c r="B92" s="584"/>
      <c r="C92" s="584"/>
      <c r="D92" s="584"/>
      <c r="E92" s="584"/>
      <c r="F92" s="584"/>
      <c r="G92" s="584"/>
      <c r="H92" s="584"/>
      <c r="I92" s="585"/>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row>
    <row r="93" spans="1:73">
      <c r="A93" s="573"/>
      <c r="B93" s="585"/>
      <c r="C93" s="586">
        <f t="shared" si="184"/>
        <v>44052</v>
      </c>
      <c r="D93" s="586"/>
      <c r="E93" s="586"/>
      <c r="F93" s="586"/>
      <c r="G93" s="586"/>
      <c r="H93" s="586"/>
      <c r="I93" s="585"/>
      <c r="J93" s="470"/>
      <c r="K93" s="471">
        <f>K82+1</f>
        <v>44083</v>
      </c>
      <c r="L93" s="471"/>
      <c r="M93" s="471"/>
      <c r="N93" s="471"/>
      <c r="O93" s="471"/>
      <c r="P93" s="471"/>
      <c r="Q93" s="470"/>
      <c r="R93" s="470"/>
      <c r="S93" s="486">
        <f>S82+1</f>
        <v>44113</v>
      </c>
      <c r="T93" s="486"/>
      <c r="U93" s="486"/>
      <c r="V93" s="486"/>
      <c r="W93" s="486"/>
      <c r="X93" s="486"/>
      <c r="Y93" s="470"/>
      <c r="Z93" s="470"/>
      <c r="AA93" s="516">
        <f>AA82+1</f>
        <v>44144</v>
      </c>
      <c r="AB93" s="516"/>
      <c r="AC93" s="516"/>
      <c r="AD93" s="516"/>
      <c r="AE93" s="516"/>
      <c r="AF93" s="516"/>
      <c r="AG93" s="470"/>
      <c r="AH93" s="470"/>
      <c r="AI93" s="467">
        <f>AI82+1</f>
        <v>44174</v>
      </c>
      <c r="AJ93" s="467"/>
      <c r="AK93" s="467"/>
      <c r="AL93" s="467"/>
      <c r="AM93" s="467"/>
      <c r="AN93" s="467"/>
      <c r="AO93" s="470"/>
      <c r="AP93" s="470"/>
      <c r="AQ93" s="467">
        <f>AQ82+1</f>
        <v>44205</v>
      </c>
      <c r="AR93" s="467"/>
      <c r="AS93" s="467"/>
      <c r="AT93" s="467"/>
      <c r="AU93" s="467"/>
      <c r="AV93" s="467"/>
      <c r="AW93" s="470"/>
      <c r="AX93" s="470"/>
      <c r="AY93" s="467">
        <f>AY82+1</f>
        <v>44236</v>
      </c>
      <c r="AZ93" s="467"/>
      <c r="BA93" s="467"/>
      <c r="BB93" s="467"/>
      <c r="BC93" s="467"/>
      <c r="BD93" s="467"/>
      <c r="BE93" s="470"/>
      <c r="BF93" s="470"/>
      <c r="BG93" s="467">
        <f>BG82+1</f>
        <v>44264</v>
      </c>
      <c r="BH93" s="467"/>
      <c r="BI93" s="467"/>
      <c r="BJ93" s="467"/>
      <c r="BK93" s="467"/>
      <c r="BL93" s="467"/>
      <c r="BM93" s="470"/>
      <c r="BN93" s="470"/>
      <c r="BO93" s="467">
        <f>BO82+1</f>
        <v>44295</v>
      </c>
      <c r="BP93" s="467"/>
      <c r="BQ93" s="467"/>
      <c r="BR93" s="467"/>
      <c r="BS93" s="467"/>
      <c r="BT93" s="467"/>
      <c r="BU93" s="470"/>
    </row>
    <row r="94" spans="1:73">
      <c r="A94" s="573"/>
      <c r="B94" s="585"/>
      <c r="C94" s="587"/>
      <c r="D94" s="588"/>
      <c r="E94" s="589"/>
      <c r="F94" s="589"/>
      <c r="G94" s="590"/>
      <c r="H94" s="591"/>
      <c r="I94" s="585"/>
      <c r="J94" s="470"/>
      <c r="K94" s="544">
        <v>8</v>
      </c>
      <c r="L94" s="545">
        <v>30</v>
      </c>
      <c r="M94" s="292">
        <f>K94+(L94/60)</f>
        <v>8.5</v>
      </c>
      <c r="N94" s="457">
        <f>M95-M94</f>
        <v>3.5</v>
      </c>
      <c r="O94" s="558">
        <f>TRUNC(N94,0)</f>
        <v>3</v>
      </c>
      <c r="P94" s="559">
        <f>(N94-O94)*60</f>
        <v>30</v>
      </c>
      <c r="Q94" s="470"/>
      <c r="R94" s="470"/>
      <c r="S94" s="546">
        <v>8</v>
      </c>
      <c r="T94" s="547">
        <v>0</v>
      </c>
      <c r="U94" s="292">
        <f>S94+(T94/60)</f>
        <v>8</v>
      </c>
      <c r="V94" s="457">
        <f>U95-U94</f>
        <v>4</v>
      </c>
      <c r="W94" s="548">
        <f>TRUNC(V94,0)</f>
        <v>4</v>
      </c>
      <c r="X94" s="549">
        <f>(V94-W94)*60</f>
        <v>0</v>
      </c>
      <c r="Y94" s="470"/>
      <c r="Z94" s="470"/>
      <c r="AA94" s="538">
        <v>6</v>
      </c>
      <c r="AB94" s="539">
        <v>20</v>
      </c>
      <c r="AC94" s="292">
        <f>AA94+(AB94/60)</f>
        <v>6.333333333333333</v>
      </c>
      <c r="AD94" s="457">
        <f>AC95-AC94</f>
        <v>5.916666666666667</v>
      </c>
      <c r="AE94" s="517">
        <f>TRUNC(AD94,0)</f>
        <v>5</v>
      </c>
      <c r="AF94" s="509">
        <f>(AD94-AE94)*60</f>
        <v>55.000000000000014</v>
      </c>
      <c r="AG94" s="470"/>
      <c r="AH94" s="470"/>
      <c r="AI94" s="295"/>
      <c r="AJ94" s="296"/>
      <c r="AK94" s="292">
        <f>AI94+(AJ94/60)</f>
        <v>0</v>
      </c>
      <c r="AL94" s="457">
        <f>AK95-AK94</f>
        <v>0</v>
      </c>
      <c r="AM94" s="468">
        <f>TRUNC(AL94,0)</f>
        <v>0</v>
      </c>
      <c r="AN94" s="456">
        <f>(AL94-AM94)*60</f>
        <v>0</v>
      </c>
      <c r="AO94" s="470"/>
      <c r="AP94" s="470"/>
      <c r="AQ94" s="295"/>
      <c r="AR94" s="296"/>
      <c r="AS94" s="292">
        <f>AQ94+(AR94/60)</f>
        <v>0</v>
      </c>
      <c r="AT94" s="457">
        <f>AS95-AS94</f>
        <v>0</v>
      </c>
      <c r="AU94" s="468">
        <f>TRUNC(AT94,0)</f>
        <v>0</v>
      </c>
      <c r="AV94" s="456">
        <f>(AT94-AU94)*60</f>
        <v>0</v>
      </c>
      <c r="AW94" s="470"/>
      <c r="AX94" s="470"/>
      <c r="AY94" s="295"/>
      <c r="AZ94" s="296"/>
      <c r="BA94" s="292">
        <f>AY94+(AZ94/60)</f>
        <v>0</v>
      </c>
      <c r="BB94" s="457">
        <f>BA95-BA94</f>
        <v>0</v>
      </c>
      <c r="BC94" s="468">
        <f>TRUNC(BB94,0)</f>
        <v>0</v>
      </c>
      <c r="BD94" s="456">
        <f>(BB94-BC94)*60</f>
        <v>0</v>
      </c>
      <c r="BE94" s="470"/>
      <c r="BF94" s="470"/>
      <c r="BG94" s="295"/>
      <c r="BH94" s="296"/>
      <c r="BI94" s="292">
        <f>BG94+(BH94/60)</f>
        <v>0</v>
      </c>
      <c r="BJ94" s="457">
        <f>BI95-BI94</f>
        <v>0</v>
      </c>
      <c r="BK94" s="468">
        <f>TRUNC(BJ94,0)</f>
        <v>0</v>
      </c>
      <c r="BL94" s="456">
        <f>(BJ94-BK94)*60</f>
        <v>0</v>
      </c>
      <c r="BM94" s="470"/>
      <c r="BN94" s="470"/>
      <c r="BO94" s="295"/>
      <c r="BP94" s="296"/>
      <c r="BQ94" s="292">
        <f>BO94+(BP94/60)</f>
        <v>0</v>
      </c>
      <c r="BR94" s="457">
        <f>BQ95-BQ94</f>
        <v>0</v>
      </c>
      <c r="BS94" s="468">
        <f>TRUNC(BR94,0)</f>
        <v>0</v>
      </c>
      <c r="BT94" s="456">
        <f>(BR94-BS94)*60</f>
        <v>0</v>
      </c>
      <c r="BU94" s="470"/>
    </row>
    <row r="95" spans="1:73">
      <c r="A95" s="573"/>
      <c r="B95" s="585"/>
      <c r="C95" s="587"/>
      <c r="D95" s="588"/>
      <c r="E95" s="589"/>
      <c r="F95" s="589"/>
      <c r="G95" s="590"/>
      <c r="H95" s="591"/>
      <c r="I95" s="585"/>
      <c r="J95" s="470"/>
      <c r="K95" s="544">
        <v>12</v>
      </c>
      <c r="L95" s="545">
        <v>0</v>
      </c>
      <c r="M95" s="292">
        <f t="shared" ref="M95:M99" si="197">K95+(L95/60)</f>
        <v>12</v>
      </c>
      <c r="N95" s="457"/>
      <c r="O95" s="558"/>
      <c r="P95" s="559"/>
      <c r="Q95" s="470"/>
      <c r="R95" s="470"/>
      <c r="S95" s="546">
        <v>12</v>
      </c>
      <c r="T95" s="547">
        <v>0</v>
      </c>
      <c r="U95" s="292">
        <f t="shared" ref="U95:U99" si="198">S95+(T95/60)</f>
        <v>12</v>
      </c>
      <c r="V95" s="457"/>
      <c r="W95" s="548"/>
      <c r="X95" s="549"/>
      <c r="Y95" s="470"/>
      <c r="Z95" s="470"/>
      <c r="AA95" s="538">
        <v>12</v>
      </c>
      <c r="AB95" s="539">
        <v>15</v>
      </c>
      <c r="AC95" s="292">
        <f t="shared" ref="AC95:AC99" si="199">AA95+(AB95/60)</f>
        <v>12.25</v>
      </c>
      <c r="AD95" s="457"/>
      <c r="AE95" s="517"/>
      <c r="AF95" s="509"/>
      <c r="AG95" s="470"/>
      <c r="AH95" s="470"/>
      <c r="AI95" s="295"/>
      <c r="AJ95" s="296"/>
      <c r="AK95" s="292">
        <f t="shared" ref="AK95:AK99" si="200">AI95+(AJ95/60)</f>
        <v>0</v>
      </c>
      <c r="AL95" s="457"/>
      <c r="AM95" s="468"/>
      <c r="AN95" s="456"/>
      <c r="AO95" s="470"/>
      <c r="AP95" s="470"/>
      <c r="AQ95" s="295"/>
      <c r="AR95" s="296"/>
      <c r="AS95" s="292">
        <f t="shared" ref="AS95:AS99" si="201">AQ95+(AR95/60)</f>
        <v>0</v>
      </c>
      <c r="AT95" s="457"/>
      <c r="AU95" s="468"/>
      <c r="AV95" s="456"/>
      <c r="AW95" s="470"/>
      <c r="AX95" s="470"/>
      <c r="AY95" s="295"/>
      <c r="AZ95" s="296"/>
      <c r="BA95" s="292">
        <f t="shared" ref="BA95:BA99" si="202">AY95+(AZ95/60)</f>
        <v>0</v>
      </c>
      <c r="BB95" s="457"/>
      <c r="BC95" s="468"/>
      <c r="BD95" s="456"/>
      <c r="BE95" s="470"/>
      <c r="BF95" s="470"/>
      <c r="BG95" s="295"/>
      <c r="BH95" s="296"/>
      <c r="BI95" s="292">
        <f t="shared" ref="BI95:BI99" si="203">BG95+(BH95/60)</f>
        <v>0</v>
      </c>
      <c r="BJ95" s="457"/>
      <c r="BK95" s="468"/>
      <c r="BL95" s="456"/>
      <c r="BM95" s="470"/>
      <c r="BN95" s="470"/>
      <c r="BO95" s="295"/>
      <c r="BP95" s="296"/>
      <c r="BQ95" s="292">
        <f t="shared" ref="BQ95:BQ99" si="204">BO95+(BP95/60)</f>
        <v>0</v>
      </c>
      <c r="BR95" s="457"/>
      <c r="BS95" s="468"/>
      <c r="BT95" s="456"/>
      <c r="BU95" s="470"/>
    </row>
    <row r="96" spans="1:73">
      <c r="A96" s="573"/>
      <c r="B96" s="585"/>
      <c r="C96" s="587"/>
      <c r="D96" s="588"/>
      <c r="E96" s="589"/>
      <c r="F96" s="589"/>
      <c r="G96" s="590"/>
      <c r="H96" s="591"/>
      <c r="I96" s="585"/>
      <c r="J96" s="470"/>
      <c r="K96" s="544">
        <v>14</v>
      </c>
      <c r="L96" s="545">
        <v>30</v>
      </c>
      <c r="M96" s="292">
        <f t="shared" si="197"/>
        <v>14.5</v>
      </c>
      <c r="N96" s="457">
        <f>M97-M96</f>
        <v>3.5</v>
      </c>
      <c r="O96" s="558">
        <f>TRUNC(N96,0)</f>
        <v>3</v>
      </c>
      <c r="P96" s="559">
        <f>(N96-O96)*60</f>
        <v>30</v>
      </c>
      <c r="Q96" s="470"/>
      <c r="R96" s="470"/>
      <c r="S96" s="546">
        <v>13</v>
      </c>
      <c r="T96" s="547">
        <v>30</v>
      </c>
      <c r="U96" s="292">
        <f t="shared" si="198"/>
        <v>13.5</v>
      </c>
      <c r="V96" s="457">
        <f>U97-U96</f>
        <v>4.5</v>
      </c>
      <c r="W96" s="548">
        <f>TRUNC(V96,0)</f>
        <v>4</v>
      </c>
      <c r="X96" s="549">
        <f>(V96-W96)*60</f>
        <v>30</v>
      </c>
      <c r="Y96" s="470"/>
      <c r="Z96" s="470"/>
      <c r="AA96" s="538">
        <v>12</v>
      </c>
      <c r="AB96" s="539">
        <v>35</v>
      </c>
      <c r="AC96" s="292">
        <f t="shared" si="199"/>
        <v>12.583333333333334</v>
      </c>
      <c r="AD96" s="457">
        <f>AC97-AC96</f>
        <v>7.4166666666666661</v>
      </c>
      <c r="AE96" s="517">
        <f>TRUNC(AD96,0)</f>
        <v>7</v>
      </c>
      <c r="AF96" s="509">
        <f>(AD96-AE96)*60</f>
        <v>24.999999999999964</v>
      </c>
      <c r="AG96" s="470"/>
      <c r="AH96" s="470"/>
      <c r="AI96" s="295"/>
      <c r="AJ96" s="296"/>
      <c r="AK96" s="292">
        <f t="shared" si="200"/>
        <v>0</v>
      </c>
      <c r="AL96" s="457">
        <f>AK97-AK96</f>
        <v>0</v>
      </c>
      <c r="AM96" s="468">
        <f>TRUNC(AL96,0)</f>
        <v>0</v>
      </c>
      <c r="AN96" s="456">
        <f>(AL96-AM96)*60</f>
        <v>0</v>
      </c>
      <c r="AO96" s="470"/>
      <c r="AP96" s="470"/>
      <c r="AQ96" s="295"/>
      <c r="AR96" s="296"/>
      <c r="AS96" s="292">
        <f t="shared" si="201"/>
        <v>0</v>
      </c>
      <c r="AT96" s="457">
        <f>AS97-AS96</f>
        <v>0</v>
      </c>
      <c r="AU96" s="468">
        <f>TRUNC(AT96,0)</f>
        <v>0</v>
      </c>
      <c r="AV96" s="456">
        <f>(AT96-AU96)*60</f>
        <v>0</v>
      </c>
      <c r="AW96" s="470"/>
      <c r="AX96" s="470"/>
      <c r="AY96" s="295"/>
      <c r="AZ96" s="296"/>
      <c r="BA96" s="292">
        <f t="shared" si="202"/>
        <v>0</v>
      </c>
      <c r="BB96" s="457">
        <f>BA97-BA96</f>
        <v>0</v>
      </c>
      <c r="BC96" s="468">
        <f>TRUNC(BB96,0)</f>
        <v>0</v>
      </c>
      <c r="BD96" s="456">
        <f>(BB96-BC96)*60</f>
        <v>0</v>
      </c>
      <c r="BE96" s="470"/>
      <c r="BF96" s="470"/>
      <c r="BG96" s="295"/>
      <c r="BH96" s="296"/>
      <c r="BI96" s="292">
        <f t="shared" si="203"/>
        <v>0</v>
      </c>
      <c r="BJ96" s="457">
        <f>BI97-BI96</f>
        <v>0</v>
      </c>
      <c r="BK96" s="468">
        <f>TRUNC(BJ96,0)</f>
        <v>0</v>
      </c>
      <c r="BL96" s="456">
        <f>(BJ96-BK96)*60</f>
        <v>0</v>
      </c>
      <c r="BM96" s="470"/>
      <c r="BN96" s="470"/>
      <c r="BO96" s="295"/>
      <c r="BP96" s="296"/>
      <c r="BQ96" s="292">
        <f t="shared" si="204"/>
        <v>0</v>
      </c>
      <c r="BR96" s="457">
        <f>BQ97-BQ96</f>
        <v>0</v>
      </c>
      <c r="BS96" s="468">
        <f>TRUNC(BR96,0)</f>
        <v>0</v>
      </c>
      <c r="BT96" s="456">
        <f>(BR96-BS96)*60</f>
        <v>0</v>
      </c>
      <c r="BU96" s="470"/>
    </row>
    <row r="97" spans="1:73">
      <c r="A97" s="573"/>
      <c r="B97" s="585"/>
      <c r="C97" s="587"/>
      <c r="D97" s="588"/>
      <c r="E97" s="589"/>
      <c r="F97" s="589"/>
      <c r="G97" s="590"/>
      <c r="H97" s="591"/>
      <c r="I97" s="585"/>
      <c r="J97" s="470"/>
      <c r="K97" s="544">
        <v>18</v>
      </c>
      <c r="L97" s="545">
        <v>0</v>
      </c>
      <c r="M97" s="292">
        <f t="shared" si="197"/>
        <v>18</v>
      </c>
      <c r="N97" s="457"/>
      <c r="O97" s="558"/>
      <c r="P97" s="559"/>
      <c r="Q97" s="470"/>
      <c r="R97" s="470"/>
      <c r="S97" s="546">
        <v>18</v>
      </c>
      <c r="T97" s="547">
        <v>0</v>
      </c>
      <c r="U97" s="292">
        <f t="shared" si="198"/>
        <v>18</v>
      </c>
      <c r="V97" s="457"/>
      <c r="W97" s="548"/>
      <c r="X97" s="549"/>
      <c r="Y97" s="470"/>
      <c r="Z97" s="470"/>
      <c r="AA97" s="538">
        <v>20</v>
      </c>
      <c r="AB97" s="539">
        <v>0</v>
      </c>
      <c r="AC97" s="292">
        <f t="shared" si="199"/>
        <v>20</v>
      </c>
      <c r="AD97" s="457"/>
      <c r="AE97" s="517"/>
      <c r="AF97" s="509"/>
      <c r="AG97" s="470"/>
      <c r="AH97" s="470"/>
      <c r="AI97" s="295"/>
      <c r="AJ97" s="296"/>
      <c r="AK97" s="292">
        <f t="shared" si="200"/>
        <v>0</v>
      </c>
      <c r="AL97" s="457"/>
      <c r="AM97" s="468"/>
      <c r="AN97" s="456"/>
      <c r="AO97" s="470"/>
      <c r="AP97" s="470"/>
      <c r="AQ97" s="295"/>
      <c r="AR97" s="296"/>
      <c r="AS97" s="292">
        <f t="shared" si="201"/>
        <v>0</v>
      </c>
      <c r="AT97" s="457"/>
      <c r="AU97" s="468"/>
      <c r="AV97" s="456"/>
      <c r="AW97" s="470"/>
      <c r="AX97" s="470"/>
      <c r="AY97" s="295"/>
      <c r="AZ97" s="296"/>
      <c r="BA97" s="292">
        <f t="shared" si="202"/>
        <v>0</v>
      </c>
      <c r="BB97" s="457"/>
      <c r="BC97" s="468"/>
      <c r="BD97" s="456"/>
      <c r="BE97" s="470"/>
      <c r="BF97" s="470"/>
      <c r="BG97" s="295"/>
      <c r="BH97" s="296"/>
      <c r="BI97" s="292">
        <f t="shared" si="203"/>
        <v>0</v>
      </c>
      <c r="BJ97" s="457"/>
      <c r="BK97" s="468"/>
      <c r="BL97" s="456"/>
      <c r="BM97" s="470"/>
      <c r="BN97" s="470"/>
      <c r="BO97" s="295"/>
      <c r="BP97" s="296"/>
      <c r="BQ97" s="292">
        <f t="shared" si="204"/>
        <v>0</v>
      </c>
      <c r="BR97" s="457"/>
      <c r="BS97" s="468"/>
      <c r="BT97" s="456"/>
      <c r="BU97" s="470"/>
    </row>
    <row r="98" spans="1:73">
      <c r="A98" s="573"/>
      <c r="B98" s="585"/>
      <c r="C98" s="587"/>
      <c r="D98" s="588"/>
      <c r="E98" s="589"/>
      <c r="F98" s="589"/>
      <c r="G98" s="590"/>
      <c r="H98" s="591"/>
      <c r="I98" s="585"/>
      <c r="J98" s="470"/>
      <c r="K98" s="544"/>
      <c r="L98" s="545"/>
      <c r="M98" s="292">
        <f t="shared" si="197"/>
        <v>0</v>
      </c>
      <c r="N98" s="457">
        <f>M99-M98</f>
        <v>0</v>
      </c>
      <c r="O98" s="481">
        <f>TRUNC(N98,0)</f>
        <v>0</v>
      </c>
      <c r="P98" s="479">
        <f>(N98-O98)*60</f>
        <v>0</v>
      </c>
      <c r="Q98" s="470"/>
      <c r="R98" s="470"/>
      <c r="S98" s="546"/>
      <c r="T98" s="547"/>
      <c r="U98" s="292">
        <f t="shared" si="198"/>
        <v>0</v>
      </c>
      <c r="V98" s="457">
        <f>U99-U98</f>
        <v>0</v>
      </c>
      <c r="W98" s="483">
        <f>TRUNC(V98,0)</f>
        <v>0</v>
      </c>
      <c r="X98" s="485">
        <f>(V98-W98)*60</f>
        <v>0</v>
      </c>
      <c r="Y98" s="470"/>
      <c r="Z98" s="470"/>
      <c r="AA98" s="538">
        <v>20</v>
      </c>
      <c r="AB98" s="539">
        <v>20</v>
      </c>
      <c r="AC98" s="292">
        <f t="shared" si="199"/>
        <v>20.333333333333332</v>
      </c>
      <c r="AD98" s="457">
        <f>AC99-AC98</f>
        <v>1.1666666666666679</v>
      </c>
      <c r="AE98" s="510">
        <f>TRUNC(AD98,0)</f>
        <v>1</v>
      </c>
      <c r="AF98" s="512">
        <f>(AD98-AE98)*60</f>
        <v>10.000000000000071</v>
      </c>
      <c r="AG98" s="470"/>
      <c r="AH98" s="470"/>
      <c r="AI98" s="295"/>
      <c r="AJ98" s="296"/>
      <c r="AK98" s="292">
        <f t="shared" si="200"/>
        <v>0</v>
      </c>
      <c r="AL98" s="457">
        <f>AK99-AK98</f>
        <v>0</v>
      </c>
      <c r="AM98" s="459">
        <f>TRUNC(AL98,0)</f>
        <v>0</v>
      </c>
      <c r="AN98" s="461">
        <f>(AL98-AM98)*60</f>
        <v>0</v>
      </c>
      <c r="AO98" s="470"/>
      <c r="AP98" s="470"/>
      <c r="AQ98" s="295"/>
      <c r="AR98" s="296"/>
      <c r="AS98" s="292">
        <f t="shared" si="201"/>
        <v>0</v>
      </c>
      <c r="AT98" s="457">
        <f>AS99-AS98</f>
        <v>0</v>
      </c>
      <c r="AU98" s="459">
        <f>TRUNC(AT98,0)</f>
        <v>0</v>
      </c>
      <c r="AV98" s="461">
        <f>(AT98-AU98)*60</f>
        <v>0</v>
      </c>
      <c r="AW98" s="470"/>
      <c r="AX98" s="470"/>
      <c r="AY98" s="295"/>
      <c r="AZ98" s="296"/>
      <c r="BA98" s="292">
        <f t="shared" si="202"/>
        <v>0</v>
      </c>
      <c r="BB98" s="457">
        <f>BA99-BA98</f>
        <v>0</v>
      </c>
      <c r="BC98" s="459">
        <f>TRUNC(BB98,0)</f>
        <v>0</v>
      </c>
      <c r="BD98" s="461">
        <f>(BB98-BC98)*60</f>
        <v>0</v>
      </c>
      <c r="BE98" s="470"/>
      <c r="BF98" s="470"/>
      <c r="BG98" s="295"/>
      <c r="BH98" s="296"/>
      <c r="BI98" s="292">
        <f t="shared" si="203"/>
        <v>0</v>
      </c>
      <c r="BJ98" s="457">
        <f>BI99-BI98</f>
        <v>0</v>
      </c>
      <c r="BK98" s="459">
        <f>TRUNC(BJ98,0)</f>
        <v>0</v>
      </c>
      <c r="BL98" s="461">
        <f>(BJ98-BK98)*60</f>
        <v>0</v>
      </c>
      <c r="BM98" s="470"/>
      <c r="BN98" s="470"/>
      <c r="BO98" s="295"/>
      <c r="BP98" s="296"/>
      <c r="BQ98" s="292">
        <f t="shared" si="204"/>
        <v>0</v>
      </c>
      <c r="BR98" s="457">
        <f>BQ99-BQ98</f>
        <v>0</v>
      </c>
      <c r="BS98" s="459">
        <f>TRUNC(BR98,0)</f>
        <v>0</v>
      </c>
      <c r="BT98" s="461">
        <f>(BR98-BS98)*60</f>
        <v>0</v>
      </c>
      <c r="BU98" s="470"/>
    </row>
    <row r="99" spans="1:73">
      <c r="A99" s="573"/>
      <c r="B99" s="585"/>
      <c r="C99" s="589"/>
      <c r="D99" s="589"/>
      <c r="E99" s="589"/>
      <c r="F99" s="589"/>
      <c r="G99" s="590"/>
      <c r="H99" s="591"/>
      <c r="I99" s="585"/>
      <c r="J99" s="470"/>
      <c r="K99" s="544"/>
      <c r="L99" s="545"/>
      <c r="M99" s="292">
        <f t="shared" si="197"/>
        <v>0</v>
      </c>
      <c r="N99" s="458"/>
      <c r="O99" s="560"/>
      <c r="P99" s="561"/>
      <c r="Q99" s="470"/>
      <c r="R99" s="470"/>
      <c r="S99" s="546"/>
      <c r="T99" s="547"/>
      <c r="U99" s="292">
        <f t="shared" si="198"/>
        <v>0</v>
      </c>
      <c r="V99" s="458"/>
      <c r="W99" s="550"/>
      <c r="X99" s="551"/>
      <c r="Y99" s="470"/>
      <c r="Z99" s="470"/>
      <c r="AA99" s="538">
        <v>21</v>
      </c>
      <c r="AB99" s="539">
        <v>30</v>
      </c>
      <c r="AC99" s="292">
        <f t="shared" si="199"/>
        <v>21.5</v>
      </c>
      <c r="AD99" s="458"/>
      <c r="AE99" s="511"/>
      <c r="AF99" s="513"/>
      <c r="AG99" s="470"/>
      <c r="AH99" s="470"/>
      <c r="AI99" s="295"/>
      <c r="AJ99" s="296"/>
      <c r="AK99" s="292">
        <f t="shared" si="200"/>
        <v>0</v>
      </c>
      <c r="AL99" s="458"/>
      <c r="AM99" s="460"/>
      <c r="AN99" s="462"/>
      <c r="AO99" s="470"/>
      <c r="AP99" s="470"/>
      <c r="AQ99" s="295"/>
      <c r="AR99" s="296"/>
      <c r="AS99" s="292">
        <f t="shared" si="201"/>
        <v>0</v>
      </c>
      <c r="AT99" s="458"/>
      <c r="AU99" s="460"/>
      <c r="AV99" s="462"/>
      <c r="AW99" s="470"/>
      <c r="AX99" s="470"/>
      <c r="AY99" s="295"/>
      <c r="AZ99" s="296"/>
      <c r="BA99" s="292">
        <f t="shared" si="202"/>
        <v>0</v>
      </c>
      <c r="BB99" s="458"/>
      <c r="BC99" s="460"/>
      <c r="BD99" s="462"/>
      <c r="BE99" s="470"/>
      <c r="BF99" s="470"/>
      <c r="BG99" s="295"/>
      <c r="BH99" s="296"/>
      <c r="BI99" s="292">
        <f t="shared" si="203"/>
        <v>0</v>
      </c>
      <c r="BJ99" s="458"/>
      <c r="BK99" s="460"/>
      <c r="BL99" s="462"/>
      <c r="BM99" s="470"/>
      <c r="BN99" s="470"/>
      <c r="BO99" s="295"/>
      <c r="BP99" s="296"/>
      <c r="BQ99" s="292">
        <f t="shared" si="204"/>
        <v>0</v>
      </c>
      <c r="BR99" s="458"/>
      <c r="BS99" s="460"/>
      <c r="BT99" s="462"/>
      <c r="BU99" s="470"/>
    </row>
    <row r="100" spans="1:73">
      <c r="A100" s="573"/>
      <c r="B100" s="585"/>
      <c r="C100" s="589"/>
      <c r="D100" s="589"/>
      <c r="E100" s="589"/>
      <c r="F100" s="589" t="str">
        <f t="shared" ref="F100" si="205">IF(SUM(F94:F99)&lt;&gt;0,SUM(F94:F99),"")</f>
        <v/>
      </c>
      <c r="G100" s="590" t="str">
        <f t="shared" si="194"/>
        <v/>
      </c>
      <c r="H100" s="591" t="str">
        <f t="shared" ref="H100" si="206">IF(F100&lt;&gt;"",(F100-G100)*60,"")</f>
        <v/>
      </c>
      <c r="I100" s="585"/>
      <c r="J100" s="470"/>
      <c r="K100" s="214"/>
      <c r="L100" s="149"/>
      <c r="M100" s="290"/>
      <c r="N100" s="291">
        <f>IF(SUM(N94:N99)&lt;&gt;0,SUM(N94:N99),"")</f>
        <v>7</v>
      </c>
      <c r="O100" s="480">
        <f>IF(N100&lt;&gt;"",TRUNC(N100,0),"")</f>
        <v>7</v>
      </c>
      <c r="P100" s="478">
        <f>IF(N100&lt;&gt;"",(N100-O100)*60,"")</f>
        <v>0</v>
      </c>
      <c r="Q100" s="470"/>
      <c r="R100" s="470"/>
      <c r="S100" s="214"/>
      <c r="T100" s="149"/>
      <c r="U100" s="290"/>
      <c r="V100" s="291">
        <f>IF(SUM(V94:V99)&lt;&gt;0,SUM(V94:V99),"")</f>
        <v>8.5</v>
      </c>
      <c r="W100" s="482">
        <f>IF(V100&lt;&gt;"",TRUNC(V100,0),"")</f>
        <v>8</v>
      </c>
      <c r="X100" s="484">
        <f>IF(V100&lt;&gt;"",(V100-W100)*60,"")</f>
        <v>30</v>
      </c>
      <c r="Y100" s="470"/>
      <c r="Z100" s="470"/>
      <c r="AA100" s="214"/>
      <c r="AB100" s="149"/>
      <c r="AC100" s="290"/>
      <c r="AD100" s="291">
        <f>IF(SUM(AD94:AD99)&lt;&gt;0,SUM(AD94:AD99),"")</f>
        <v>14.5</v>
      </c>
      <c r="AE100" s="514">
        <f>IF(AD100&lt;&gt;"",TRUNC(AD100,0),"")</f>
        <v>14</v>
      </c>
      <c r="AF100" s="515">
        <f>IF(AD100&lt;&gt;"",(AD100-AE100)*60,"")</f>
        <v>30</v>
      </c>
      <c r="AG100" s="470"/>
      <c r="AH100" s="470"/>
      <c r="AI100" s="214"/>
      <c r="AJ100" s="149"/>
      <c r="AK100" s="290"/>
      <c r="AL100" s="291" t="str">
        <f>IF(SUM(AL94:AL99)&lt;&gt;0,SUM(AL94:AL99),"")</f>
        <v/>
      </c>
      <c r="AM100" s="463" t="str">
        <f>IF(AL100&lt;&gt;"",TRUNC(AL100,0),"")</f>
        <v/>
      </c>
      <c r="AN100" s="465" t="str">
        <f>IF(AL100&lt;&gt;"",(AL100-AM100)*60,"")</f>
        <v/>
      </c>
      <c r="AO100" s="470"/>
      <c r="AP100" s="470"/>
      <c r="AQ100" s="214"/>
      <c r="AR100" s="149"/>
      <c r="AS100" s="290"/>
      <c r="AT100" s="291" t="str">
        <f>IF(SUM(AT94:AT99)&lt;&gt;0,SUM(AT94:AT99),"")</f>
        <v/>
      </c>
      <c r="AU100" s="463" t="str">
        <f>IF(AT100&lt;&gt;"",TRUNC(AT100,0),"")</f>
        <v/>
      </c>
      <c r="AV100" s="465" t="str">
        <f>IF(AT100&lt;&gt;"",(AT100-AU100)*60,"")</f>
        <v/>
      </c>
      <c r="AW100" s="470"/>
      <c r="AX100" s="470"/>
      <c r="AY100" s="214"/>
      <c r="AZ100" s="149"/>
      <c r="BA100" s="290"/>
      <c r="BB100" s="291" t="str">
        <f>IF(SUM(BB94:BB99)&lt;&gt;0,SUM(BB94:BB99),"")</f>
        <v/>
      </c>
      <c r="BC100" s="463" t="str">
        <f>IF(BB100&lt;&gt;"",TRUNC(BB100,0),"")</f>
        <v/>
      </c>
      <c r="BD100" s="465" t="str">
        <f>IF(BB100&lt;&gt;"",(BB100-BC100)*60,"")</f>
        <v/>
      </c>
      <c r="BE100" s="470"/>
      <c r="BF100" s="470"/>
      <c r="BG100" s="214"/>
      <c r="BH100" s="149"/>
      <c r="BI100" s="290"/>
      <c r="BJ100" s="291" t="str">
        <f>IF(SUM(BJ94:BJ99)&lt;&gt;0,SUM(BJ94:BJ99),"")</f>
        <v/>
      </c>
      <c r="BK100" s="463" t="str">
        <f>IF(BJ100&lt;&gt;"",TRUNC(BJ100,0),"")</f>
        <v/>
      </c>
      <c r="BL100" s="465" t="str">
        <f>IF(BJ100&lt;&gt;"",(BJ100-BK100)*60,"")</f>
        <v/>
      </c>
      <c r="BM100" s="470"/>
      <c r="BN100" s="470"/>
      <c r="BO100" s="214"/>
      <c r="BP100" s="149"/>
      <c r="BQ100" s="290"/>
      <c r="BR100" s="291" t="str">
        <f>IF(SUM(BR94:BR99)&lt;&gt;0,SUM(BR94:BR99),"")</f>
        <v/>
      </c>
      <c r="BS100" s="463" t="str">
        <f>IF(BR100&lt;&gt;"",TRUNC(BR100,0),"")</f>
        <v/>
      </c>
      <c r="BT100" s="465" t="str">
        <f>IF(BR100&lt;&gt;"",(BR100-BS100)*60,"")</f>
        <v/>
      </c>
      <c r="BU100" s="470"/>
    </row>
    <row r="101" spans="1:73">
      <c r="A101" s="573"/>
      <c r="B101" s="585"/>
      <c r="C101" s="592">
        <f t="shared" si="196"/>
        <v>9</v>
      </c>
      <c r="D101" s="589"/>
      <c r="E101" s="589"/>
      <c r="F101" s="589"/>
      <c r="G101" s="590"/>
      <c r="H101" s="591"/>
      <c r="I101" s="585"/>
      <c r="J101" s="470"/>
      <c r="K101" s="293">
        <f>DAY(K93)</f>
        <v>9</v>
      </c>
      <c r="L101" s="149"/>
      <c r="O101" s="481"/>
      <c r="P101" s="479"/>
      <c r="Q101" s="470"/>
      <c r="R101" s="470"/>
      <c r="S101" s="293">
        <f>DAY(S93)</f>
        <v>9</v>
      </c>
      <c r="T101" s="149"/>
      <c r="W101" s="483"/>
      <c r="X101" s="485"/>
      <c r="Y101" s="470"/>
      <c r="Z101" s="470"/>
      <c r="AA101" s="293">
        <f>DAY(AA93)</f>
        <v>9</v>
      </c>
      <c r="AB101" s="149"/>
      <c r="AE101" s="510"/>
      <c r="AF101" s="512"/>
      <c r="AG101" s="470"/>
      <c r="AH101" s="470"/>
      <c r="AI101" s="293">
        <f>DAY(AI93)</f>
        <v>9</v>
      </c>
      <c r="AJ101" s="149"/>
      <c r="AM101" s="464"/>
      <c r="AN101" s="466"/>
      <c r="AO101" s="470"/>
      <c r="AP101" s="470"/>
      <c r="AQ101" s="293">
        <f>DAY(AQ93)</f>
        <v>9</v>
      </c>
      <c r="AR101" s="149"/>
      <c r="AU101" s="464"/>
      <c r="AV101" s="466"/>
      <c r="AW101" s="470"/>
      <c r="AX101" s="470"/>
      <c r="AY101" s="293">
        <f>DAY(AY93)</f>
        <v>9</v>
      </c>
      <c r="AZ101" s="149"/>
      <c r="BC101" s="464"/>
      <c r="BD101" s="466"/>
      <c r="BE101" s="470"/>
      <c r="BF101" s="470"/>
      <c r="BG101" s="293">
        <f>DAY(BG93)</f>
        <v>9</v>
      </c>
      <c r="BH101" s="149"/>
      <c r="BK101" s="464"/>
      <c r="BL101" s="466"/>
      <c r="BM101" s="470"/>
      <c r="BN101" s="470"/>
      <c r="BO101" s="293">
        <f>DAY(BO93)</f>
        <v>9</v>
      </c>
      <c r="BP101" s="149"/>
      <c r="BS101" s="464"/>
      <c r="BT101" s="466"/>
      <c r="BU101" s="470"/>
    </row>
    <row r="102" spans="1:73">
      <c r="A102" s="573"/>
      <c r="B102" s="585"/>
      <c r="C102" s="585"/>
      <c r="D102" s="585"/>
      <c r="E102" s="585"/>
      <c r="F102" s="585"/>
      <c r="G102" s="585"/>
      <c r="H102" s="585"/>
      <c r="I102" s="585"/>
      <c r="J102" s="470"/>
      <c r="K102" s="469"/>
      <c r="L102" s="469"/>
      <c r="M102" s="469"/>
      <c r="N102" s="469"/>
      <c r="O102" s="469"/>
      <c r="P102" s="469"/>
      <c r="Q102" s="469"/>
      <c r="R102" s="470"/>
      <c r="S102" s="469"/>
      <c r="T102" s="469"/>
      <c r="U102" s="469"/>
      <c r="V102" s="469"/>
      <c r="W102" s="469"/>
      <c r="X102" s="469"/>
      <c r="Y102" s="469"/>
      <c r="Z102" s="470"/>
      <c r="AA102" s="469"/>
      <c r="AB102" s="469"/>
      <c r="AC102" s="469"/>
      <c r="AD102" s="469"/>
      <c r="AE102" s="469"/>
      <c r="AF102" s="469"/>
      <c r="AG102" s="469"/>
      <c r="AH102" s="470"/>
      <c r="AI102" s="469"/>
      <c r="AJ102" s="469"/>
      <c r="AK102" s="469"/>
      <c r="AL102" s="469"/>
      <c r="AM102" s="469"/>
      <c r="AN102" s="469"/>
      <c r="AO102" s="469"/>
      <c r="AP102" s="470"/>
      <c r="AQ102" s="469"/>
      <c r="AR102" s="469"/>
      <c r="AS102" s="469"/>
      <c r="AT102" s="469"/>
      <c r="AU102" s="469"/>
      <c r="AV102" s="469"/>
      <c r="AW102" s="469"/>
      <c r="AX102" s="470"/>
      <c r="AY102" s="469"/>
      <c r="AZ102" s="469"/>
      <c r="BA102" s="469"/>
      <c r="BB102" s="469"/>
      <c r="BC102" s="469"/>
      <c r="BD102" s="469"/>
      <c r="BE102" s="469"/>
      <c r="BF102" s="470"/>
      <c r="BG102" s="469"/>
      <c r="BH102" s="469"/>
      <c r="BI102" s="469"/>
      <c r="BJ102" s="469"/>
      <c r="BK102" s="469"/>
      <c r="BL102" s="469"/>
      <c r="BM102" s="469"/>
      <c r="BN102" s="470"/>
      <c r="BO102" s="469"/>
      <c r="BP102" s="469"/>
      <c r="BQ102" s="469"/>
      <c r="BR102" s="469"/>
      <c r="BS102" s="469"/>
      <c r="BT102" s="469"/>
      <c r="BU102" s="469"/>
    </row>
    <row r="103" spans="1:73">
      <c r="A103" s="573">
        <f>A92+1</f>
        <v>10</v>
      </c>
      <c r="B103" s="584"/>
      <c r="C103" s="584"/>
      <c r="D103" s="584"/>
      <c r="E103" s="584"/>
      <c r="F103" s="584"/>
      <c r="G103" s="584"/>
      <c r="H103" s="584"/>
      <c r="I103" s="585"/>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row>
    <row r="104" spans="1:73">
      <c r="A104" s="573"/>
      <c r="B104" s="585"/>
      <c r="C104" s="586">
        <f t="shared" si="184"/>
        <v>44053</v>
      </c>
      <c r="D104" s="586"/>
      <c r="E104" s="586"/>
      <c r="F104" s="586"/>
      <c r="G104" s="586"/>
      <c r="H104" s="586"/>
      <c r="I104" s="585"/>
      <c r="J104" s="470"/>
      <c r="K104" s="471">
        <f t="shared" ref="K104" si="207">K93+1</f>
        <v>44084</v>
      </c>
      <c r="L104" s="471"/>
      <c r="M104" s="471"/>
      <c r="N104" s="471"/>
      <c r="O104" s="471"/>
      <c r="P104" s="471"/>
      <c r="Q104" s="470"/>
      <c r="R104" s="470"/>
      <c r="S104" s="486">
        <f>S93+1</f>
        <v>44114</v>
      </c>
      <c r="T104" s="486"/>
      <c r="U104" s="486"/>
      <c r="V104" s="486"/>
      <c r="W104" s="486"/>
      <c r="X104" s="486"/>
      <c r="Y104" s="470"/>
      <c r="Z104" s="470"/>
      <c r="AA104" s="516">
        <f t="shared" ref="AA104" si="208">AA93+1</f>
        <v>44145</v>
      </c>
      <c r="AB104" s="516"/>
      <c r="AC104" s="516"/>
      <c r="AD104" s="516"/>
      <c r="AE104" s="516"/>
      <c r="AF104" s="516"/>
      <c r="AG104" s="470"/>
      <c r="AH104" s="470"/>
      <c r="AI104" s="467">
        <f t="shared" ref="AI104" si="209">AI93+1</f>
        <v>44175</v>
      </c>
      <c r="AJ104" s="467"/>
      <c r="AK104" s="467"/>
      <c r="AL104" s="467"/>
      <c r="AM104" s="467"/>
      <c r="AN104" s="467"/>
      <c r="AO104" s="470"/>
      <c r="AP104" s="470"/>
      <c r="AQ104" s="467">
        <f t="shared" ref="AQ104" si="210">AQ93+1</f>
        <v>44206</v>
      </c>
      <c r="AR104" s="467"/>
      <c r="AS104" s="467"/>
      <c r="AT104" s="467"/>
      <c r="AU104" s="467"/>
      <c r="AV104" s="467"/>
      <c r="AW104" s="470"/>
      <c r="AX104" s="470"/>
      <c r="AY104" s="467">
        <f t="shared" ref="AY104" si="211">AY93+1</f>
        <v>44237</v>
      </c>
      <c r="AZ104" s="467"/>
      <c r="BA104" s="467"/>
      <c r="BB104" s="467"/>
      <c r="BC104" s="467"/>
      <c r="BD104" s="467"/>
      <c r="BE104" s="470"/>
      <c r="BF104" s="470"/>
      <c r="BG104" s="467">
        <f t="shared" ref="BG104" si="212">BG93+1</f>
        <v>44265</v>
      </c>
      <c r="BH104" s="467"/>
      <c r="BI104" s="467"/>
      <c r="BJ104" s="467"/>
      <c r="BK104" s="467"/>
      <c r="BL104" s="467"/>
      <c r="BM104" s="470"/>
      <c r="BN104" s="470"/>
      <c r="BO104" s="467">
        <f t="shared" ref="BO104" si="213">BO93+1</f>
        <v>44296</v>
      </c>
      <c r="BP104" s="467"/>
      <c r="BQ104" s="467"/>
      <c r="BR104" s="467"/>
      <c r="BS104" s="467"/>
      <c r="BT104" s="467"/>
      <c r="BU104" s="470"/>
    </row>
    <row r="105" spans="1:73">
      <c r="A105" s="573"/>
      <c r="B105" s="585"/>
      <c r="C105" s="587"/>
      <c r="D105" s="588"/>
      <c r="E105" s="589"/>
      <c r="F105" s="589"/>
      <c r="G105" s="590"/>
      <c r="H105" s="591"/>
      <c r="I105" s="585"/>
      <c r="J105" s="470"/>
      <c r="K105" s="544">
        <v>8</v>
      </c>
      <c r="L105" s="545">
        <v>30</v>
      </c>
      <c r="M105" s="292">
        <f t="shared" ref="M105:M110" si="214">K105+(L105/60)</f>
        <v>8.5</v>
      </c>
      <c r="N105" s="457">
        <f t="shared" ref="N105" si="215">M106-M105</f>
        <v>3.5</v>
      </c>
      <c r="O105" s="558">
        <f t="shared" ref="O105" si="216">TRUNC(N105,0)</f>
        <v>3</v>
      </c>
      <c r="P105" s="559">
        <f t="shared" ref="P105" si="217">(N105-O105)*60</f>
        <v>30</v>
      </c>
      <c r="Q105" s="470"/>
      <c r="R105" s="470"/>
      <c r="S105" s="546">
        <v>8</v>
      </c>
      <c r="T105" s="547">
        <v>0</v>
      </c>
      <c r="U105" s="292">
        <f t="shared" ref="U105:U110" si="218">S105+(T105/60)</f>
        <v>8</v>
      </c>
      <c r="V105" s="457">
        <f t="shared" ref="V105" si="219">U106-U105</f>
        <v>4</v>
      </c>
      <c r="W105" s="548">
        <f t="shared" ref="W105" si="220">TRUNC(V105,0)</f>
        <v>4</v>
      </c>
      <c r="X105" s="549">
        <f t="shared" ref="X105" si="221">(V105-W105)*60</f>
        <v>0</v>
      </c>
      <c r="Y105" s="470"/>
      <c r="Z105" s="470"/>
      <c r="AA105" s="538">
        <v>6</v>
      </c>
      <c r="AB105" s="539">
        <v>20</v>
      </c>
      <c r="AC105" s="292">
        <f t="shared" ref="AC105:AC110" si="222">AA105+(AB105/60)</f>
        <v>6.333333333333333</v>
      </c>
      <c r="AD105" s="457">
        <f t="shared" ref="AD105" si="223">AC106-AC105</f>
        <v>5.666666666666667</v>
      </c>
      <c r="AE105" s="517">
        <f t="shared" ref="AE105" si="224">TRUNC(AD105,0)</f>
        <v>5</v>
      </c>
      <c r="AF105" s="509">
        <f t="shared" ref="AF105" si="225">(AD105-AE105)*60</f>
        <v>40.000000000000014</v>
      </c>
      <c r="AG105" s="470"/>
      <c r="AH105" s="470"/>
      <c r="AI105" s="295"/>
      <c r="AJ105" s="296"/>
      <c r="AK105" s="292">
        <f t="shared" ref="AK105:AK110" si="226">AI105+(AJ105/60)</f>
        <v>0</v>
      </c>
      <c r="AL105" s="457">
        <f t="shared" ref="AL105" si="227">AK106-AK105</f>
        <v>0</v>
      </c>
      <c r="AM105" s="468">
        <f t="shared" ref="AM105" si="228">TRUNC(AL105,0)</f>
        <v>0</v>
      </c>
      <c r="AN105" s="456">
        <f t="shared" ref="AN105" si="229">(AL105-AM105)*60</f>
        <v>0</v>
      </c>
      <c r="AO105" s="470"/>
      <c r="AP105" s="470"/>
      <c r="AQ105" s="295"/>
      <c r="AR105" s="296"/>
      <c r="AS105" s="292">
        <f t="shared" ref="AS105:AS110" si="230">AQ105+(AR105/60)</f>
        <v>0</v>
      </c>
      <c r="AT105" s="457">
        <f t="shared" ref="AT105" si="231">AS106-AS105</f>
        <v>0</v>
      </c>
      <c r="AU105" s="468">
        <f t="shared" ref="AU105" si="232">TRUNC(AT105,0)</f>
        <v>0</v>
      </c>
      <c r="AV105" s="456">
        <f t="shared" ref="AV105" si="233">(AT105-AU105)*60</f>
        <v>0</v>
      </c>
      <c r="AW105" s="470"/>
      <c r="AX105" s="470"/>
      <c r="AY105" s="295"/>
      <c r="AZ105" s="296"/>
      <c r="BA105" s="292">
        <f t="shared" ref="BA105:BA110" si="234">AY105+(AZ105/60)</f>
        <v>0</v>
      </c>
      <c r="BB105" s="457">
        <f t="shared" ref="BB105" si="235">BA106-BA105</f>
        <v>0</v>
      </c>
      <c r="BC105" s="468">
        <f t="shared" ref="BC105" si="236">TRUNC(BB105,0)</f>
        <v>0</v>
      </c>
      <c r="BD105" s="456">
        <f t="shared" ref="BD105" si="237">(BB105-BC105)*60</f>
        <v>0</v>
      </c>
      <c r="BE105" s="470"/>
      <c r="BF105" s="470"/>
      <c r="BG105" s="295"/>
      <c r="BH105" s="296"/>
      <c r="BI105" s="292">
        <f t="shared" ref="BI105:BI110" si="238">BG105+(BH105/60)</f>
        <v>0</v>
      </c>
      <c r="BJ105" s="457">
        <f t="shared" ref="BJ105" si="239">BI106-BI105</f>
        <v>0</v>
      </c>
      <c r="BK105" s="468">
        <f t="shared" ref="BK105" si="240">TRUNC(BJ105,0)</f>
        <v>0</v>
      </c>
      <c r="BL105" s="456">
        <f t="shared" ref="BL105" si="241">(BJ105-BK105)*60</f>
        <v>0</v>
      </c>
      <c r="BM105" s="470"/>
      <c r="BN105" s="470"/>
      <c r="BO105" s="295"/>
      <c r="BP105" s="296"/>
      <c r="BQ105" s="292">
        <f t="shared" ref="BQ105:BQ110" si="242">BO105+(BP105/60)</f>
        <v>0</v>
      </c>
      <c r="BR105" s="457">
        <f t="shared" ref="BR105" si="243">BQ106-BQ105</f>
        <v>0</v>
      </c>
      <c r="BS105" s="468">
        <f t="shared" ref="BS105" si="244">TRUNC(BR105,0)</f>
        <v>0</v>
      </c>
      <c r="BT105" s="456">
        <f t="shared" ref="BT105" si="245">(BR105-BS105)*60</f>
        <v>0</v>
      </c>
      <c r="BU105" s="470"/>
    </row>
    <row r="106" spans="1:73">
      <c r="A106" s="573"/>
      <c r="B106" s="585"/>
      <c r="C106" s="587"/>
      <c r="D106" s="588"/>
      <c r="E106" s="589"/>
      <c r="F106" s="589"/>
      <c r="G106" s="590"/>
      <c r="H106" s="591"/>
      <c r="I106" s="585"/>
      <c r="J106" s="470"/>
      <c r="K106" s="544">
        <v>12</v>
      </c>
      <c r="L106" s="545">
        <v>0</v>
      </c>
      <c r="M106" s="292">
        <f t="shared" si="214"/>
        <v>12</v>
      </c>
      <c r="N106" s="457"/>
      <c r="O106" s="558"/>
      <c r="P106" s="559"/>
      <c r="Q106" s="470"/>
      <c r="R106" s="470"/>
      <c r="S106" s="546">
        <v>12</v>
      </c>
      <c r="T106" s="547">
        <v>0</v>
      </c>
      <c r="U106" s="292">
        <f t="shared" si="218"/>
        <v>12</v>
      </c>
      <c r="V106" s="457"/>
      <c r="W106" s="548"/>
      <c r="X106" s="549"/>
      <c r="Y106" s="470"/>
      <c r="Z106" s="470"/>
      <c r="AA106" s="538">
        <v>12</v>
      </c>
      <c r="AB106" s="539">
        <v>0</v>
      </c>
      <c r="AC106" s="292">
        <f t="shared" si="222"/>
        <v>12</v>
      </c>
      <c r="AD106" s="457"/>
      <c r="AE106" s="517"/>
      <c r="AF106" s="509"/>
      <c r="AG106" s="470"/>
      <c r="AH106" s="470"/>
      <c r="AI106" s="295"/>
      <c r="AJ106" s="296"/>
      <c r="AK106" s="292">
        <f t="shared" si="226"/>
        <v>0</v>
      </c>
      <c r="AL106" s="457"/>
      <c r="AM106" s="468"/>
      <c r="AN106" s="456"/>
      <c r="AO106" s="470"/>
      <c r="AP106" s="470"/>
      <c r="AQ106" s="295"/>
      <c r="AR106" s="296"/>
      <c r="AS106" s="292">
        <f t="shared" si="230"/>
        <v>0</v>
      </c>
      <c r="AT106" s="457"/>
      <c r="AU106" s="468"/>
      <c r="AV106" s="456"/>
      <c r="AW106" s="470"/>
      <c r="AX106" s="470"/>
      <c r="AY106" s="295"/>
      <c r="AZ106" s="296"/>
      <c r="BA106" s="292">
        <f t="shared" si="234"/>
        <v>0</v>
      </c>
      <c r="BB106" s="457"/>
      <c r="BC106" s="468"/>
      <c r="BD106" s="456"/>
      <c r="BE106" s="470"/>
      <c r="BF106" s="470"/>
      <c r="BG106" s="295"/>
      <c r="BH106" s="296"/>
      <c r="BI106" s="292">
        <f t="shared" si="238"/>
        <v>0</v>
      </c>
      <c r="BJ106" s="457"/>
      <c r="BK106" s="468"/>
      <c r="BL106" s="456"/>
      <c r="BM106" s="470"/>
      <c r="BN106" s="470"/>
      <c r="BO106" s="295"/>
      <c r="BP106" s="296"/>
      <c r="BQ106" s="292">
        <f t="shared" si="242"/>
        <v>0</v>
      </c>
      <c r="BR106" s="457"/>
      <c r="BS106" s="468"/>
      <c r="BT106" s="456"/>
      <c r="BU106" s="470"/>
    </row>
    <row r="107" spans="1:73">
      <c r="A107" s="573"/>
      <c r="B107" s="585"/>
      <c r="C107" s="587"/>
      <c r="D107" s="588"/>
      <c r="E107" s="589"/>
      <c r="F107" s="589"/>
      <c r="G107" s="590"/>
      <c r="H107" s="591"/>
      <c r="I107" s="585"/>
      <c r="J107" s="470"/>
      <c r="K107" s="544">
        <v>14</v>
      </c>
      <c r="L107" s="545">
        <v>30</v>
      </c>
      <c r="M107" s="292">
        <f t="shared" si="214"/>
        <v>14.5</v>
      </c>
      <c r="N107" s="457">
        <f t="shared" ref="N107" si="246">M108-M107</f>
        <v>3.5</v>
      </c>
      <c r="O107" s="558">
        <f t="shared" ref="O107" si="247">TRUNC(N107,0)</f>
        <v>3</v>
      </c>
      <c r="P107" s="559">
        <f t="shared" ref="P107" si="248">(N107-O107)*60</f>
        <v>30</v>
      </c>
      <c r="Q107" s="470"/>
      <c r="R107" s="470"/>
      <c r="S107" s="546">
        <v>13</v>
      </c>
      <c r="T107" s="547">
        <v>30</v>
      </c>
      <c r="U107" s="292">
        <f t="shared" si="218"/>
        <v>13.5</v>
      </c>
      <c r="V107" s="457">
        <f t="shared" ref="V107" si="249">U108-U107</f>
        <v>4.5</v>
      </c>
      <c r="W107" s="548">
        <f t="shared" ref="W107" si="250">TRUNC(V107,0)</f>
        <v>4</v>
      </c>
      <c r="X107" s="549">
        <f t="shared" ref="X107" si="251">(V107-W107)*60</f>
        <v>30</v>
      </c>
      <c r="Y107" s="470"/>
      <c r="Z107" s="470"/>
      <c r="AA107" s="538">
        <v>12</v>
      </c>
      <c r="AB107" s="539">
        <v>20</v>
      </c>
      <c r="AC107" s="292">
        <f t="shared" si="222"/>
        <v>12.333333333333334</v>
      </c>
      <c r="AD107" s="457">
        <f t="shared" ref="AD107" si="252">AC108-AC107</f>
        <v>6.6666666666666661</v>
      </c>
      <c r="AE107" s="517">
        <f t="shared" ref="AE107" si="253">TRUNC(AD107,0)</f>
        <v>6</v>
      </c>
      <c r="AF107" s="509">
        <f t="shared" ref="AF107" si="254">(AD107-AE107)*60</f>
        <v>39.999999999999964</v>
      </c>
      <c r="AG107" s="470"/>
      <c r="AH107" s="470"/>
      <c r="AI107" s="295"/>
      <c r="AJ107" s="296"/>
      <c r="AK107" s="292">
        <f t="shared" si="226"/>
        <v>0</v>
      </c>
      <c r="AL107" s="457">
        <f t="shared" ref="AL107" si="255">AK108-AK107</f>
        <v>0</v>
      </c>
      <c r="AM107" s="468">
        <f t="shared" ref="AM107" si="256">TRUNC(AL107,0)</f>
        <v>0</v>
      </c>
      <c r="AN107" s="456">
        <f t="shared" ref="AN107" si="257">(AL107-AM107)*60</f>
        <v>0</v>
      </c>
      <c r="AO107" s="470"/>
      <c r="AP107" s="470"/>
      <c r="AQ107" s="295"/>
      <c r="AR107" s="296"/>
      <c r="AS107" s="292">
        <f t="shared" si="230"/>
        <v>0</v>
      </c>
      <c r="AT107" s="457">
        <f t="shared" ref="AT107" si="258">AS108-AS107</f>
        <v>0</v>
      </c>
      <c r="AU107" s="468">
        <f t="shared" ref="AU107" si="259">TRUNC(AT107,0)</f>
        <v>0</v>
      </c>
      <c r="AV107" s="456">
        <f t="shared" ref="AV107" si="260">(AT107-AU107)*60</f>
        <v>0</v>
      </c>
      <c r="AW107" s="470"/>
      <c r="AX107" s="470"/>
      <c r="AY107" s="295"/>
      <c r="AZ107" s="296"/>
      <c r="BA107" s="292">
        <f t="shared" si="234"/>
        <v>0</v>
      </c>
      <c r="BB107" s="457">
        <f t="shared" ref="BB107" si="261">BA108-BA107</f>
        <v>0</v>
      </c>
      <c r="BC107" s="468">
        <f t="shared" ref="BC107" si="262">TRUNC(BB107,0)</f>
        <v>0</v>
      </c>
      <c r="BD107" s="456">
        <f t="shared" ref="BD107" si="263">(BB107-BC107)*60</f>
        <v>0</v>
      </c>
      <c r="BE107" s="470"/>
      <c r="BF107" s="470"/>
      <c r="BG107" s="295"/>
      <c r="BH107" s="296"/>
      <c r="BI107" s="292">
        <f t="shared" si="238"/>
        <v>0</v>
      </c>
      <c r="BJ107" s="457">
        <f t="shared" ref="BJ107" si="264">BI108-BI107</f>
        <v>0</v>
      </c>
      <c r="BK107" s="468">
        <f t="shared" ref="BK107" si="265">TRUNC(BJ107,0)</f>
        <v>0</v>
      </c>
      <c r="BL107" s="456">
        <f t="shared" ref="BL107" si="266">(BJ107-BK107)*60</f>
        <v>0</v>
      </c>
      <c r="BM107" s="470"/>
      <c r="BN107" s="470"/>
      <c r="BO107" s="295"/>
      <c r="BP107" s="296"/>
      <c r="BQ107" s="292">
        <f t="shared" si="242"/>
        <v>0</v>
      </c>
      <c r="BR107" s="457">
        <f t="shared" ref="BR107" si="267">BQ108-BQ107</f>
        <v>0</v>
      </c>
      <c r="BS107" s="468">
        <f t="shared" ref="BS107" si="268">TRUNC(BR107,0)</f>
        <v>0</v>
      </c>
      <c r="BT107" s="456">
        <f t="shared" ref="BT107" si="269">(BR107-BS107)*60</f>
        <v>0</v>
      </c>
      <c r="BU107" s="470"/>
    </row>
    <row r="108" spans="1:73">
      <c r="A108" s="573"/>
      <c r="B108" s="585"/>
      <c r="C108" s="587"/>
      <c r="D108" s="588"/>
      <c r="E108" s="589"/>
      <c r="F108" s="589"/>
      <c r="G108" s="590"/>
      <c r="H108" s="591"/>
      <c r="I108" s="585"/>
      <c r="J108" s="470"/>
      <c r="K108" s="544">
        <v>18</v>
      </c>
      <c r="L108" s="545">
        <v>0</v>
      </c>
      <c r="M108" s="292">
        <f t="shared" si="214"/>
        <v>18</v>
      </c>
      <c r="N108" s="457"/>
      <c r="O108" s="558"/>
      <c r="P108" s="559"/>
      <c r="Q108" s="470"/>
      <c r="R108" s="470"/>
      <c r="S108" s="546">
        <v>18</v>
      </c>
      <c r="T108" s="547">
        <v>0</v>
      </c>
      <c r="U108" s="292">
        <f t="shared" si="218"/>
        <v>18</v>
      </c>
      <c r="V108" s="457"/>
      <c r="W108" s="548"/>
      <c r="X108" s="549"/>
      <c r="Y108" s="470"/>
      <c r="Z108" s="470"/>
      <c r="AA108" s="538">
        <v>19</v>
      </c>
      <c r="AB108" s="539">
        <v>0</v>
      </c>
      <c r="AC108" s="292">
        <f t="shared" si="222"/>
        <v>19</v>
      </c>
      <c r="AD108" s="457"/>
      <c r="AE108" s="517"/>
      <c r="AF108" s="509"/>
      <c r="AG108" s="470"/>
      <c r="AH108" s="470"/>
      <c r="AI108" s="295"/>
      <c r="AJ108" s="296"/>
      <c r="AK108" s="292">
        <f t="shared" si="226"/>
        <v>0</v>
      </c>
      <c r="AL108" s="457"/>
      <c r="AM108" s="468"/>
      <c r="AN108" s="456"/>
      <c r="AO108" s="470"/>
      <c r="AP108" s="470"/>
      <c r="AQ108" s="295"/>
      <c r="AR108" s="296"/>
      <c r="AS108" s="292">
        <f t="shared" si="230"/>
        <v>0</v>
      </c>
      <c r="AT108" s="457"/>
      <c r="AU108" s="468"/>
      <c r="AV108" s="456"/>
      <c r="AW108" s="470"/>
      <c r="AX108" s="470"/>
      <c r="AY108" s="295"/>
      <c r="AZ108" s="296"/>
      <c r="BA108" s="292">
        <f t="shared" si="234"/>
        <v>0</v>
      </c>
      <c r="BB108" s="457"/>
      <c r="BC108" s="468"/>
      <c r="BD108" s="456"/>
      <c r="BE108" s="470"/>
      <c r="BF108" s="470"/>
      <c r="BG108" s="295"/>
      <c r="BH108" s="296"/>
      <c r="BI108" s="292">
        <f t="shared" si="238"/>
        <v>0</v>
      </c>
      <c r="BJ108" s="457"/>
      <c r="BK108" s="468"/>
      <c r="BL108" s="456"/>
      <c r="BM108" s="470"/>
      <c r="BN108" s="470"/>
      <c r="BO108" s="295"/>
      <c r="BP108" s="296"/>
      <c r="BQ108" s="292">
        <f t="shared" si="242"/>
        <v>0</v>
      </c>
      <c r="BR108" s="457"/>
      <c r="BS108" s="468"/>
      <c r="BT108" s="456"/>
      <c r="BU108" s="470"/>
    </row>
    <row r="109" spans="1:73">
      <c r="A109" s="573"/>
      <c r="B109" s="585"/>
      <c r="C109" s="587"/>
      <c r="D109" s="588"/>
      <c r="E109" s="589"/>
      <c r="F109" s="589"/>
      <c r="G109" s="590"/>
      <c r="H109" s="591"/>
      <c r="I109" s="585"/>
      <c r="J109" s="470"/>
      <c r="K109" s="544"/>
      <c r="L109" s="545"/>
      <c r="M109" s="292">
        <f t="shared" si="214"/>
        <v>0</v>
      </c>
      <c r="N109" s="457">
        <f t="shared" ref="N109" si="270">M110-M109</f>
        <v>0</v>
      </c>
      <c r="O109" s="481">
        <f t="shared" ref="O109" si="271">TRUNC(N109,0)</f>
        <v>0</v>
      </c>
      <c r="P109" s="479">
        <f t="shared" ref="P109" si="272">(N109-O109)*60</f>
        <v>0</v>
      </c>
      <c r="Q109" s="470"/>
      <c r="R109" s="470"/>
      <c r="S109" s="546"/>
      <c r="T109" s="547"/>
      <c r="U109" s="292">
        <f t="shared" si="218"/>
        <v>0</v>
      </c>
      <c r="V109" s="457">
        <f t="shared" ref="V109" si="273">U110-U109</f>
        <v>0</v>
      </c>
      <c r="W109" s="483">
        <f t="shared" ref="W109" si="274">TRUNC(V109,0)</f>
        <v>0</v>
      </c>
      <c r="X109" s="485">
        <f t="shared" ref="X109" si="275">(V109-W109)*60</f>
        <v>0</v>
      </c>
      <c r="Y109" s="470"/>
      <c r="Z109" s="470"/>
      <c r="AA109" s="538">
        <v>19</v>
      </c>
      <c r="AB109" s="539">
        <v>20</v>
      </c>
      <c r="AC109" s="292">
        <f t="shared" si="222"/>
        <v>19.333333333333332</v>
      </c>
      <c r="AD109" s="457">
        <f t="shared" ref="AD109" si="276">AC110-AC109</f>
        <v>1.6666666666666679</v>
      </c>
      <c r="AE109" s="510">
        <f t="shared" ref="AE109" si="277">TRUNC(AD109,0)</f>
        <v>1</v>
      </c>
      <c r="AF109" s="512">
        <f t="shared" ref="AF109" si="278">(AD109-AE109)*60</f>
        <v>40.000000000000071</v>
      </c>
      <c r="AG109" s="470"/>
      <c r="AH109" s="470"/>
      <c r="AI109" s="295"/>
      <c r="AJ109" s="296"/>
      <c r="AK109" s="292">
        <f t="shared" si="226"/>
        <v>0</v>
      </c>
      <c r="AL109" s="457">
        <f t="shared" ref="AL109" si="279">AK110-AK109</f>
        <v>0</v>
      </c>
      <c r="AM109" s="459">
        <f t="shared" ref="AM109" si="280">TRUNC(AL109,0)</f>
        <v>0</v>
      </c>
      <c r="AN109" s="461">
        <f t="shared" ref="AN109" si="281">(AL109-AM109)*60</f>
        <v>0</v>
      </c>
      <c r="AO109" s="470"/>
      <c r="AP109" s="470"/>
      <c r="AQ109" s="295"/>
      <c r="AR109" s="296"/>
      <c r="AS109" s="292">
        <f t="shared" si="230"/>
        <v>0</v>
      </c>
      <c r="AT109" s="457">
        <f t="shared" ref="AT109" si="282">AS110-AS109</f>
        <v>0</v>
      </c>
      <c r="AU109" s="459">
        <f t="shared" ref="AU109" si="283">TRUNC(AT109,0)</f>
        <v>0</v>
      </c>
      <c r="AV109" s="461">
        <f t="shared" ref="AV109" si="284">(AT109-AU109)*60</f>
        <v>0</v>
      </c>
      <c r="AW109" s="470"/>
      <c r="AX109" s="470"/>
      <c r="AY109" s="295"/>
      <c r="AZ109" s="296"/>
      <c r="BA109" s="292">
        <f t="shared" si="234"/>
        <v>0</v>
      </c>
      <c r="BB109" s="457">
        <f t="shared" ref="BB109" si="285">BA110-BA109</f>
        <v>0</v>
      </c>
      <c r="BC109" s="459">
        <f t="shared" ref="BC109" si="286">TRUNC(BB109,0)</f>
        <v>0</v>
      </c>
      <c r="BD109" s="461">
        <f t="shared" ref="BD109" si="287">(BB109-BC109)*60</f>
        <v>0</v>
      </c>
      <c r="BE109" s="470"/>
      <c r="BF109" s="470"/>
      <c r="BG109" s="295"/>
      <c r="BH109" s="296"/>
      <c r="BI109" s="292">
        <f t="shared" si="238"/>
        <v>0</v>
      </c>
      <c r="BJ109" s="457">
        <f t="shared" ref="BJ109" si="288">BI110-BI109</f>
        <v>0</v>
      </c>
      <c r="BK109" s="459">
        <f t="shared" ref="BK109" si="289">TRUNC(BJ109,0)</f>
        <v>0</v>
      </c>
      <c r="BL109" s="461">
        <f t="shared" ref="BL109" si="290">(BJ109-BK109)*60</f>
        <v>0</v>
      </c>
      <c r="BM109" s="470"/>
      <c r="BN109" s="470"/>
      <c r="BO109" s="295"/>
      <c r="BP109" s="296"/>
      <c r="BQ109" s="292">
        <f t="shared" si="242"/>
        <v>0</v>
      </c>
      <c r="BR109" s="457">
        <f t="shared" ref="BR109" si="291">BQ110-BQ109</f>
        <v>0</v>
      </c>
      <c r="BS109" s="459">
        <f t="shared" ref="BS109" si="292">TRUNC(BR109,0)</f>
        <v>0</v>
      </c>
      <c r="BT109" s="461">
        <f t="shared" ref="BT109" si="293">(BR109-BS109)*60</f>
        <v>0</v>
      </c>
      <c r="BU109" s="470"/>
    </row>
    <row r="110" spans="1:73">
      <c r="A110" s="573"/>
      <c r="B110" s="585"/>
      <c r="C110" s="589"/>
      <c r="D110" s="589"/>
      <c r="E110" s="589"/>
      <c r="F110" s="589"/>
      <c r="G110" s="590"/>
      <c r="H110" s="591"/>
      <c r="I110" s="585"/>
      <c r="J110" s="470"/>
      <c r="K110" s="544"/>
      <c r="L110" s="545"/>
      <c r="M110" s="292">
        <f t="shared" si="214"/>
        <v>0</v>
      </c>
      <c r="N110" s="458"/>
      <c r="O110" s="560"/>
      <c r="P110" s="561"/>
      <c r="Q110" s="470"/>
      <c r="R110" s="470"/>
      <c r="S110" s="546"/>
      <c r="T110" s="547"/>
      <c r="U110" s="292">
        <f t="shared" si="218"/>
        <v>0</v>
      </c>
      <c r="V110" s="458"/>
      <c r="W110" s="550"/>
      <c r="X110" s="551"/>
      <c r="Y110" s="470"/>
      <c r="Z110" s="470"/>
      <c r="AA110" s="538">
        <v>21</v>
      </c>
      <c r="AB110" s="539">
        <v>0</v>
      </c>
      <c r="AC110" s="292">
        <f t="shared" si="222"/>
        <v>21</v>
      </c>
      <c r="AD110" s="458"/>
      <c r="AE110" s="511"/>
      <c r="AF110" s="513"/>
      <c r="AG110" s="470"/>
      <c r="AH110" s="470"/>
      <c r="AI110" s="295"/>
      <c r="AJ110" s="296"/>
      <c r="AK110" s="292">
        <f t="shared" si="226"/>
        <v>0</v>
      </c>
      <c r="AL110" s="458"/>
      <c r="AM110" s="460"/>
      <c r="AN110" s="462"/>
      <c r="AO110" s="470"/>
      <c r="AP110" s="470"/>
      <c r="AQ110" s="295"/>
      <c r="AR110" s="296"/>
      <c r="AS110" s="292">
        <f t="shared" si="230"/>
        <v>0</v>
      </c>
      <c r="AT110" s="458"/>
      <c r="AU110" s="460"/>
      <c r="AV110" s="462"/>
      <c r="AW110" s="470"/>
      <c r="AX110" s="470"/>
      <c r="AY110" s="295"/>
      <c r="AZ110" s="296"/>
      <c r="BA110" s="292">
        <f t="shared" si="234"/>
        <v>0</v>
      </c>
      <c r="BB110" s="458"/>
      <c r="BC110" s="460"/>
      <c r="BD110" s="462"/>
      <c r="BE110" s="470"/>
      <c r="BF110" s="470"/>
      <c r="BG110" s="295"/>
      <c r="BH110" s="296"/>
      <c r="BI110" s="292">
        <f t="shared" si="238"/>
        <v>0</v>
      </c>
      <c r="BJ110" s="458"/>
      <c r="BK110" s="460"/>
      <c r="BL110" s="462"/>
      <c r="BM110" s="470"/>
      <c r="BN110" s="470"/>
      <c r="BO110" s="295"/>
      <c r="BP110" s="296"/>
      <c r="BQ110" s="292">
        <f t="shared" si="242"/>
        <v>0</v>
      </c>
      <c r="BR110" s="458"/>
      <c r="BS110" s="460"/>
      <c r="BT110" s="462"/>
      <c r="BU110" s="470"/>
    </row>
    <row r="111" spans="1:73">
      <c r="A111" s="573"/>
      <c r="B111" s="585"/>
      <c r="C111" s="589"/>
      <c r="D111" s="589"/>
      <c r="E111" s="589"/>
      <c r="F111" s="589" t="str">
        <f t="shared" ref="F111" si="294">IF(SUM(F105:F110)&lt;&gt;0,SUM(F105:F110),"")</f>
        <v/>
      </c>
      <c r="G111" s="590" t="str">
        <f t="shared" si="194"/>
        <v/>
      </c>
      <c r="H111" s="591" t="str">
        <f t="shared" ref="H111" si="295">IF(F111&lt;&gt;"",(F111-G111)*60,"")</f>
        <v/>
      </c>
      <c r="I111" s="585"/>
      <c r="J111" s="470"/>
      <c r="K111" s="214"/>
      <c r="L111" s="149"/>
      <c r="M111" s="290"/>
      <c r="N111" s="291">
        <f t="shared" ref="N111" si="296">IF(SUM(N105:N110)&lt;&gt;0,SUM(N105:N110),"")</f>
        <v>7</v>
      </c>
      <c r="O111" s="480">
        <f t="shared" ref="O111" si="297">IF(N111&lt;&gt;"",TRUNC(N111,0),"")</f>
        <v>7</v>
      </c>
      <c r="P111" s="478">
        <f t="shared" ref="P111" si="298">IF(N111&lt;&gt;"",(N111-O111)*60,"")</f>
        <v>0</v>
      </c>
      <c r="Q111" s="470"/>
      <c r="R111" s="470"/>
      <c r="S111" s="214"/>
      <c r="T111" s="149"/>
      <c r="U111" s="290"/>
      <c r="V111" s="291">
        <f t="shared" ref="V111" si="299">IF(SUM(V105:V110)&lt;&gt;0,SUM(V105:V110),"")</f>
        <v>8.5</v>
      </c>
      <c r="W111" s="482">
        <f t="shared" ref="W111" si="300">IF(V111&lt;&gt;"",TRUNC(V111,0),"")</f>
        <v>8</v>
      </c>
      <c r="X111" s="484">
        <f t="shared" ref="X111" si="301">IF(V111&lt;&gt;"",(V111-W111)*60,"")</f>
        <v>30</v>
      </c>
      <c r="Y111" s="470"/>
      <c r="Z111" s="470"/>
      <c r="AA111" s="214"/>
      <c r="AB111" s="149"/>
      <c r="AC111" s="290"/>
      <c r="AD111" s="291">
        <f t="shared" ref="AD111" si="302">IF(SUM(AD105:AD110)&lt;&gt;0,SUM(AD105:AD110),"")</f>
        <v>14</v>
      </c>
      <c r="AE111" s="514">
        <f t="shared" ref="AE111" si="303">IF(AD111&lt;&gt;"",TRUNC(AD111,0),"")</f>
        <v>14</v>
      </c>
      <c r="AF111" s="515">
        <f t="shared" ref="AF111" si="304">IF(AD111&lt;&gt;"",(AD111-AE111)*60,"")</f>
        <v>0</v>
      </c>
      <c r="AG111" s="470"/>
      <c r="AH111" s="470"/>
      <c r="AI111" s="214"/>
      <c r="AJ111" s="149"/>
      <c r="AK111" s="290"/>
      <c r="AL111" s="291" t="str">
        <f t="shared" ref="AL111" si="305">IF(SUM(AL105:AL110)&lt;&gt;0,SUM(AL105:AL110),"")</f>
        <v/>
      </c>
      <c r="AM111" s="463" t="str">
        <f t="shared" ref="AM111" si="306">IF(AL111&lt;&gt;"",TRUNC(AL111,0),"")</f>
        <v/>
      </c>
      <c r="AN111" s="465" t="str">
        <f t="shared" ref="AN111" si="307">IF(AL111&lt;&gt;"",(AL111-AM111)*60,"")</f>
        <v/>
      </c>
      <c r="AO111" s="470"/>
      <c r="AP111" s="470"/>
      <c r="AQ111" s="214"/>
      <c r="AR111" s="149"/>
      <c r="AS111" s="290"/>
      <c r="AT111" s="291" t="str">
        <f t="shared" ref="AT111" si="308">IF(SUM(AT105:AT110)&lt;&gt;0,SUM(AT105:AT110),"")</f>
        <v/>
      </c>
      <c r="AU111" s="463" t="str">
        <f t="shared" ref="AU111" si="309">IF(AT111&lt;&gt;"",TRUNC(AT111,0),"")</f>
        <v/>
      </c>
      <c r="AV111" s="465" t="str">
        <f t="shared" ref="AV111" si="310">IF(AT111&lt;&gt;"",(AT111-AU111)*60,"")</f>
        <v/>
      </c>
      <c r="AW111" s="470"/>
      <c r="AX111" s="470"/>
      <c r="AY111" s="214"/>
      <c r="AZ111" s="149"/>
      <c r="BA111" s="290"/>
      <c r="BB111" s="291" t="str">
        <f t="shared" ref="BB111" si="311">IF(SUM(BB105:BB110)&lt;&gt;0,SUM(BB105:BB110),"")</f>
        <v/>
      </c>
      <c r="BC111" s="463" t="str">
        <f t="shared" ref="BC111" si="312">IF(BB111&lt;&gt;"",TRUNC(BB111,0),"")</f>
        <v/>
      </c>
      <c r="BD111" s="465" t="str">
        <f t="shared" ref="BD111" si="313">IF(BB111&lt;&gt;"",(BB111-BC111)*60,"")</f>
        <v/>
      </c>
      <c r="BE111" s="470"/>
      <c r="BF111" s="470"/>
      <c r="BG111" s="214"/>
      <c r="BH111" s="149"/>
      <c r="BI111" s="290"/>
      <c r="BJ111" s="291" t="str">
        <f t="shared" ref="BJ111" si="314">IF(SUM(BJ105:BJ110)&lt;&gt;0,SUM(BJ105:BJ110),"")</f>
        <v/>
      </c>
      <c r="BK111" s="463" t="str">
        <f t="shared" ref="BK111" si="315">IF(BJ111&lt;&gt;"",TRUNC(BJ111,0),"")</f>
        <v/>
      </c>
      <c r="BL111" s="465" t="str">
        <f t="shared" ref="BL111" si="316">IF(BJ111&lt;&gt;"",(BJ111-BK111)*60,"")</f>
        <v/>
      </c>
      <c r="BM111" s="470"/>
      <c r="BN111" s="470"/>
      <c r="BO111" s="214"/>
      <c r="BP111" s="149"/>
      <c r="BQ111" s="290"/>
      <c r="BR111" s="291" t="str">
        <f t="shared" ref="BR111" si="317">IF(SUM(BR105:BR110)&lt;&gt;0,SUM(BR105:BR110),"")</f>
        <v/>
      </c>
      <c r="BS111" s="463" t="str">
        <f t="shared" ref="BS111" si="318">IF(BR111&lt;&gt;"",TRUNC(BR111,0),"")</f>
        <v/>
      </c>
      <c r="BT111" s="465" t="str">
        <f t="shared" ref="BT111" si="319">IF(BR111&lt;&gt;"",(BR111-BS111)*60,"")</f>
        <v/>
      </c>
      <c r="BU111" s="470"/>
    </row>
    <row r="112" spans="1:73">
      <c r="A112" s="573"/>
      <c r="B112" s="585"/>
      <c r="C112" s="592">
        <f t="shared" si="196"/>
        <v>10</v>
      </c>
      <c r="D112" s="589"/>
      <c r="E112" s="589"/>
      <c r="F112" s="589"/>
      <c r="G112" s="590"/>
      <c r="H112" s="591"/>
      <c r="I112" s="585"/>
      <c r="J112" s="470"/>
      <c r="K112" s="293">
        <f t="shared" ref="K112" si="320">DAY(K104)</f>
        <v>10</v>
      </c>
      <c r="L112" s="149"/>
      <c r="O112" s="481"/>
      <c r="P112" s="479"/>
      <c r="Q112" s="470"/>
      <c r="R112" s="470"/>
      <c r="S112" s="293">
        <f t="shared" ref="S112" si="321">DAY(S104)</f>
        <v>10</v>
      </c>
      <c r="T112" s="149"/>
      <c r="W112" s="483"/>
      <c r="X112" s="485"/>
      <c r="Y112" s="470"/>
      <c r="Z112" s="470"/>
      <c r="AA112" s="293">
        <f t="shared" ref="AA112" si="322">DAY(AA104)</f>
        <v>10</v>
      </c>
      <c r="AB112" s="149"/>
      <c r="AE112" s="510"/>
      <c r="AF112" s="512"/>
      <c r="AG112" s="470"/>
      <c r="AH112" s="470"/>
      <c r="AI112" s="293">
        <f t="shared" ref="AI112" si="323">DAY(AI104)</f>
        <v>10</v>
      </c>
      <c r="AJ112" s="149"/>
      <c r="AM112" s="464"/>
      <c r="AN112" s="466"/>
      <c r="AO112" s="470"/>
      <c r="AP112" s="470"/>
      <c r="AQ112" s="293">
        <f t="shared" ref="AQ112" si="324">DAY(AQ104)</f>
        <v>10</v>
      </c>
      <c r="AR112" s="149"/>
      <c r="AU112" s="464"/>
      <c r="AV112" s="466"/>
      <c r="AW112" s="470"/>
      <c r="AX112" s="470"/>
      <c r="AY112" s="293">
        <f t="shared" ref="AY112" si="325">DAY(AY104)</f>
        <v>10</v>
      </c>
      <c r="AZ112" s="149"/>
      <c r="BC112" s="464"/>
      <c r="BD112" s="466"/>
      <c r="BE112" s="470"/>
      <c r="BF112" s="470"/>
      <c r="BG112" s="293">
        <f t="shared" ref="BG112" si="326">DAY(BG104)</f>
        <v>10</v>
      </c>
      <c r="BH112" s="149"/>
      <c r="BK112" s="464"/>
      <c r="BL112" s="466"/>
      <c r="BM112" s="470"/>
      <c r="BN112" s="470"/>
      <c r="BO112" s="293">
        <f t="shared" ref="BO112" si="327">DAY(BO104)</f>
        <v>10</v>
      </c>
      <c r="BP112" s="149"/>
      <c r="BS112" s="464"/>
      <c r="BT112" s="466"/>
      <c r="BU112" s="470"/>
    </row>
    <row r="113" spans="1:73">
      <c r="A113" s="573"/>
      <c r="B113" s="585"/>
      <c r="C113" s="585"/>
      <c r="D113" s="585"/>
      <c r="E113" s="585"/>
      <c r="F113" s="585"/>
      <c r="G113" s="585"/>
      <c r="H113" s="585"/>
      <c r="I113" s="585"/>
      <c r="J113" s="470"/>
      <c r="K113" s="469"/>
      <c r="L113" s="469"/>
      <c r="M113" s="469"/>
      <c r="N113" s="469"/>
      <c r="O113" s="469"/>
      <c r="P113" s="469"/>
      <c r="Q113" s="469"/>
      <c r="R113" s="470"/>
      <c r="S113" s="469"/>
      <c r="T113" s="469"/>
      <c r="U113" s="469"/>
      <c r="V113" s="469"/>
      <c r="W113" s="469"/>
      <c r="X113" s="469"/>
      <c r="Y113" s="469"/>
      <c r="Z113" s="470"/>
      <c r="AA113" s="469"/>
      <c r="AB113" s="469"/>
      <c r="AC113" s="469"/>
      <c r="AD113" s="469"/>
      <c r="AE113" s="469"/>
      <c r="AF113" s="469"/>
      <c r="AG113" s="469"/>
      <c r="AH113" s="470"/>
      <c r="AI113" s="469"/>
      <c r="AJ113" s="469"/>
      <c r="AK113" s="469"/>
      <c r="AL113" s="469"/>
      <c r="AM113" s="469"/>
      <c r="AN113" s="469"/>
      <c r="AO113" s="469"/>
      <c r="AP113" s="470"/>
      <c r="AQ113" s="469"/>
      <c r="AR113" s="469"/>
      <c r="AS113" s="469"/>
      <c r="AT113" s="469"/>
      <c r="AU113" s="469"/>
      <c r="AV113" s="469"/>
      <c r="AW113" s="469"/>
      <c r="AX113" s="470"/>
      <c r="AY113" s="469"/>
      <c r="AZ113" s="469"/>
      <c r="BA113" s="469"/>
      <c r="BB113" s="469"/>
      <c r="BC113" s="469"/>
      <c r="BD113" s="469"/>
      <c r="BE113" s="469"/>
      <c r="BF113" s="470"/>
      <c r="BG113" s="469"/>
      <c r="BH113" s="469"/>
      <c r="BI113" s="469"/>
      <c r="BJ113" s="469"/>
      <c r="BK113" s="469"/>
      <c r="BL113" s="469"/>
      <c r="BM113" s="469"/>
      <c r="BN113" s="470"/>
      <c r="BO113" s="469"/>
      <c r="BP113" s="469"/>
      <c r="BQ113" s="469"/>
      <c r="BR113" s="469"/>
      <c r="BS113" s="469"/>
      <c r="BT113" s="469"/>
      <c r="BU113" s="469"/>
    </row>
    <row r="114" spans="1:73">
      <c r="A114" s="573">
        <f>A103+1</f>
        <v>11</v>
      </c>
      <c r="B114" s="584"/>
      <c r="C114" s="584"/>
      <c r="D114" s="584"/>
      <c r="E114" s="584"/>
      <c r="F114" s="584"/>
      <c r="G114" s="584"/>
      <c r="H114" s="584"/>
      <c r="I114" s="585"/>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506"/>
      <c r="AI114" s="506"/>
      <c r="AJ114" s="506"/>
      <c r="AK114" s="506"/>
      <c r="AL114" s="506"/>
      <c r="AM114" s="506"/>
      <c r="AN114" s="506"/>
      <c r="AO114" s="506"/>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row>
    <row r="115" spans="1:73">
      <c r="A115" s="573"/>
      <c r="B115" s="585"/>
      <c r="C115" s="586">
        <f t="shared" ref="C115:C137" si="328">C104+1</f>
        <v>44054</v>
      </c>
      <c r="D115" s="586"/>
      <c r="E115" s="586"/>
      <c r="F115" s="586"/>
      <c r="G115" s="586"/>
      <c r="H115" s="586"/>
      <c r="I115" s="585"/>
      <c r="J115" s="470"/>
      <c r="K115" s="471">
        <f>K104+1</f>
        <v>44085</v>
      </c>
      <c r="L115" s="471"/>
      <c r="M115" s="471"/>
      <c r="N115" s="471"/>
      <c r="O115" s="471"/>
      <c r="P115" s="471"/>
      <c r="Q115" s="470"/>
      <c r="R115" s="470"/>
      <c r="S115" s="486">
        <f>S104+1</f>
        <v>44115</v>
      </c>
      <c r="T115" s="486"/>
      <c r="U115" s="486"/>
      <c r="V115" s="486"/>
      <c r="W115" s="486"/>
      <c r="X115" s="486"/>
      <c r="Y115" s="470"/>
      <c r="Z115" s="470"/>
      <c r="AA115" s="467">
        <f>AA104+1</f>
        <v>44146</v>
      </c>
      <c r="AB115" s="467"/>
      <c r="AC115" s="467"/>
      <c r="AD115" s="467"/>
      <c r="AE115" s="467"/>
      <c r="AF115" s="467"/>
      <c r="AG115" s="470"/>
      <c r="AH115" s="506"/>
      <c r="AI115" s="507">
        <f>AI104+1</f>
        <v>44176</v>
      </c>
      <c r="AJ115" s="507"/>
      <c r="AK115" s="507"/>
      <c r="AL115" s="507"/>
      <c r="AM115" s="507"/>
      <c r="AN115" s="507"/>
      <c r="AO115" s="506"/>
      <c r="AP115" s="470"/>
      <c r="AQ115" s="467">
        <f>AQ104+1</f>
        <v>44207</v>
      </c>
      <c r="AR115" s="467"/>
      <c r="AS115" s="467"/>
      <c r="AT115" s="467"/>
      <c r="AU115" s="467"/>
      <c r="AV115" s="467"/>
      <c r="AW115" s="470"/>
      <c r="AX115" s="470"/>
      <c r="AY115" s="467">
        <f>AY104+1</f>
        <v>44238</v>
      </c>
      <c r="AZ115" s="467"/>
      <c r="BA115" s="467"/>
      <c r="BB115" s="467"/>
      <c r="BC115" s="467"/>
      <c r="BD115" s="467"/>
      <c r="BE115" s="470"/>
      <c r="BF115" s="470"/>
      <c r="BG115" s="467">
        <f>BG104+1</f>
        <v>44266</v>
      </c>
      <c r="BH115" s="467"/>
      <c r="BI115" s="467"/>
      <c r="BJ115" s="467"/>
      <c r="BK115" s="467"/>
      <c r="BL115" s="467"/>
      <c r="BM115" s="470"/>
      <c r="BN115" s="470"/>
      <c r="BO115" s="467">
        <f>BO104+1</f>
        <v>44297</v>
      </c>
      <c r="BP115" s="467"/>
      <c r="BQ115" s="467"/>
      <c r="BR115" s="467"/>
      <c r="BS115" s="467"/>
      <c r="BT115" s="467"/>
      <c r="BU115" s="470"/>
    </row>
    <row r="116" spans="1:73">
      <c r="A116" s="573"/>
      <c r="B116" s="585"/>
      <c r="C116" s="587"/>
      <c r="D116" s="588"/>
      <c r="E116" s="589"/>
      <c r="F116" s="589"/>
      <c r="G116" s="590"/>
      <c r="H116" s="591"/>
      <c r="I116" s="585"/>
      <c r="J116" s="470"/>
      <c r="K116" s="544">
        <v>8</v>
      </c>
      <c r="L116" s="545">
        <v>30</v>
      </c>
      <c r="M116" s="292">
        <f>K116+(L116/60)</f>
        <v>8.5</v>
      </c>
      <c r="N116" s="457">
        <f>M117-M116</f>
        <v>3.5</v>
      </c>
      <c r="O116" s="558">
        <f>TRUNC(N116,0)</f>
        <v>3</v>
      </c>
      <c r="P116" s="559">
        <f>(N116-O116)*60</f>
        <v>30</v>
      </c>
      <c r="Q116" s="470"/>
      <c r="R116" s="470"/>
      <c r="S116" s="546">
        <v>8</v>
      </c>
      <c r="T116" s="547">
        <v>0</v>
      </c>
      <c r="U116" s="292">
        <f>S116+(T116/60)</f>
        <v>8</v>
      </c>
      <c r="V116" s="457">
        <f>U117-U116</f>
        <v>4</v>
      </c>
      <c r="W116" s="548">
        <f>TRUNC(V116,0)</f>
        <v>4</v>
      </c>
      <c r="X116" s="549">
        <f>(V116-W116)*60</f>
        <v>0</v>
      </c>
      <c r="Y116" s="470"/>
      <c r="Z116" s="470"/>
      <c r="AA116" s="295"/>
      <c r="AB116" s="296"/>
      <c r="AC116" s="292">
        <f>AA116+(AB116/60)</f>
        <v>0</v>
      </c>
      <c r="AD116" s="457">
        <f>AC117-AC116</f>
        <v>0</v>
      </c>
      <c r="AE116" s="468">
        <f>TRUNC(AD116,0)</f>
        <v>0</v>
      </c>
      <c r="AF116" s="456">
        <f>(AD116-AE116)*60</f>
        <v>0</v>
      </c>
      <c r="AG116" s="470"/>
      <c r="AH116" s="506"/>
      <c r="AI116" s="507"/>
      <c r="AJ116" s="507"/>
      <c r="AK116" s="507"/>
      <c r="AL116" s="507"/>
      <c r="AM116" s="507"/>
      <c r="AN116" s="507"/>
      <c r="AO116" s="506"/>
      <c r="AP116" s="470"/>
      <c r="AQ116" s="295"/>
      <c r="AR116" s="296"/>
      <c r="AS116" s="292">
        <f>AQ116+(AR116/60)</f>
        <v>0</v>
      </c>
      <c r="AT116" s="457">
        <f>AS117-AS116</f>
        <v>0</v>
      </c>
      <c r="AU116" s="468">
        <f>TRUNC(AT116,0)</f>
        <v>0</v>
      </c>
      <c r="AV116" s="456">
        <f>(AT116-AU116)*60</f>
        <v>0</v>
      </c>
      <c r="AW116" s="470"/>
      <c r="AX116" s="470"/>
      <c r="AY116" s="295"/>
      <c r="AZ116" s="296"/>
      <c r="BA116" s="292">
        <f>AY116+(AZ116/60)</f>
        <v>0</v>
      </c>
      <c r="BB116" s="457">
        <f>BA117-BA116</f>
        <v>0</v>
      </c>
      <c r="BC116" s="468">
        <f>TRUNC(BB116,0)</f>
        <v>0</v>
      </c>
      <c r="BD116" s="456">
        <f>(BB116-BC116)*60</f>
        <v>0</v>
      </c>
      <c r="BE116" s="470"/>
      <c r="BF116" s="470"/>
      <c r="BG116" s="295"/>
      <c r="BH116" s="296"/>
      <c r="BI116" s="292">
        <f>BG116+(BH116/60)</f>
        <v>0</v>
      </c>
      <c r="BJ116" s="457">
        <f>BI117-BI116</f>
        <v>0</v>
      </c>
      <c r="BK116" s="468">
        <f>TRUNC(BJ116,0)</f>
        <v>0</v>
      </c>
      <c r="BL116" s="456">
        <f>(BJ116-BK116)*60</f>
        <v>0</v>
      </c>
      <c r="BM116" s="470"/>
      <c r="BN116" s="470"/>
      <c r="BO116" s="295"/>
      <c r="BP116" s="296"/>
      <c r="BQ116" s="292">
        <f>BO116+(BP116/60)</f>
        <v>0</v>
      </c>
      <c r="BR116" s="457">
        <f>BQ117-BQ116</f>
        <v>0</v>
      </c>
      <c r="BS116" s="468">
        <f>TRUNC(BR116,0)</f>
        <v>0</v>
      </c>
      <c r="BT116" s="456">
        <f>(BR116-BS116)*60</f>
        <v>0</v>
      </c>
      <c r="BU116" s="470"/>
    </row>
    <row r="117" spans="1:73">
      <c r="A117" s="573"/>
      <c r="B117" s="585"/>
      <c r="C117" s="587"/>
      <c r="D117" s="588"/>
      <c r="E117" s="589"/>
      <c r="F117" s="589"/>
      <c r="G117" s="590"/>
      <c r="H117" s="591"/>
      <c r="I117" s="585"/>
      <c r="J117" s="470"/>
      <c r="K117" s="544">
        <v>12</v>
      </c>
      <c r="L117" s="545">
        <v>0</v>
      </c>
      <c r="M117" s="292">
        <f t="shared" ref="M117:M121" si="329">K117+(L117/60)</f>
        <v>12</v>
      </c>
      <c r="N117" s="457"/>
      <c r="O117" s="558"/>
      <c r="P117" s="559"/>
      <c r="Q117" s="470"/>
      <c r="R117" s="470"/>
      <c r="S117" s="546">
        <v>12</v>
      </c>
      <c r="T117" s="547">
        <v>0</v>
      </c>
      <c r="U117" s="292">
        <f t="shared" ref="U117:U121" si="330">S117+(T117/60)</f>
        <v>12</v>
      </c>
      <c r="V117" s="457"/>
      <c r="W117" s="548"/>
      <c r="X117" s="549"/>
      <c r="Y117" s="470"/>
      <c r="Z117" s="470"/>
      <c r="AA117" s="295"/>
      <c r="AB117" s="296"/>
      <c r="AC117" s="292">
        <f t="shared" ref="AC117:AC121" si="331">AA117+(AB117/60)</f>
        <v>0</v>
      </c>
      <c r="AD117" s="457"/>
      <c r="AE117" s="468"/>
      <c r="AF117" s="456"/>
      <c r="AG117" s="470"/>
      <c r="AH117" s="506"/>
      <c r="AI117" s="572" t="s">
        <v>11067</v>
      </c>
      <c r="AJ117" s="572"/>
      <c r="AK117" s="572"/>
      <c r="AL117" s="572"/>
      <c r="AM117" s="572"/>
      <c r="AN117" s="572"/>
      <c r="AO117" s="506"/>
      <c r="AP117" s="470"/>
      <c r="AQ117" s="295"/>
      <c r="AR117" s="296"/>
      <c r="AS117" s="292">
        <f t="shared" ref="AS117:AS121" si="332">AQ117+(AR117/60)</f>
        <v>0</v>
      </c>
      <c r="AT117" s="457"/>
      <c r="AU117" s="468"/>
      <c r="AV117" s="456"/>
      <c r="AW117" s="470"/>
      <c r="AX117" s="470"/>
      <c r="AY117" s="295"/>
      <c r="AZ117" s="296"/>
      <c r="BA117" s="292">
        <f t="shared" ref="BA117:BA121" si="333">AY117+(AZ117/60)</f>
        <v>0</v>
      </c>
      <c r="BB117" s="457"/>
      <c r="BC117" s="468"/>
      <c r="BD117" s="456"/>
      <c r="BE117" s="470"/>
      <c r="BF117" s="470"/>
      <c r="BG117" s="295"/>
      <c r="BH117" s="296"/>
      <c r="BI117" s="292">
        <f t="shared" ref="BI117:BI121" si="334">BG117+(BH117/60)</f>
        <v>0</v>
      </c>
      <c r="BJ117" s="457"/>
      <c r="BK117" s="468"/>
      <c r="BL117" s="456"/>
      <c r="BM117" s="470"/>
      <c r="BN117" s="470"/>
      <c r="BO117" s="295"/>
      <c r="BP117" s="296"/>
      <c r="BQ117" s="292">
        <f t="shared" ref="BQ117:BQ121" si="335">BO117+(BP117/60)</f>
        <v>0</v>
      </c>
      <c r="BR117" s="457"/>
      <c r="BS117" s="468"/>
      <c r="BT117" s="456"/>
      <c r="BU117" s="470"/>
    </row>
    <row r="118" spans="1:73">
      <c r="A118" s="573"/>
      <c r="B118" s="585"/>
      <c r="C118" s="587"/>
      <c r="D118" s="588"/>
      <c r="E118" s="589"/>
      <c r="F118" s="589"/>
      <c r="G118" s="590"/>
      <c r="H118" s="591"/>
      <c r="I118" s="585"/>
      <c r="J118" s="470"/>
      <c r="K118" s="544">
        <v>14</v>
      </c>
      <c r="L118" s="545">
        <v>30</v>
      </c>
      <c r="M118" s="292">
        <f t="shared" si="329"/>
        <v>14.5</v>
      </c>
      <c r="N118" s="457">
        <f>M119-M118</f>
        <v>3.5</v>
      </c>
      <c r="O118" s="558">
        <f>TRUNC(N118,0)</f>
        <v>3</v>
      </c>
      <c r="P118" s="559">
        <f>(N118-O118)*60</f>
        <v>30</v>
      </c>
      <c r="Q118" s="470"/>
      <c r="R118" s="470"/>
      <c r="S118" s="546">
        <v>13</v>
      </c>
      <c r="T118" s="547">
        <v>30</v>
      </c>
      <c r="U118" s="292">
        <f t="shared" si="330"/>
        <v>13.5</v>
      </c>
      <c r="V118" s="457">
        <f>U119-U118</f>
        <v>4.5</v>
      </c>
      <c r="W118" s="548">
        <f>TRUNC(V118,0)</f>
        <v>4</v>
      </c>
      <c r="X118" s="549">
        <f>(V118-W118)*60</f>
        <v>30</v>
      </c>
      <c r="Y118" s="470"/>
      <c r="Z118" s="470"/>
      <c r="AA118" s="295"/>
      <c r="AB118" s="296"/>
      <c r="AC118" s="292">
        <f t="shared" si="331"/>
        <v>0</v>
      </c>
      <c r="AD118" s="457">
        <f>AC119-AC118</f>
        <v>0</v>
      </c>
      <c r="AE118" s="468">
        <f>TRUNC(AD118,0)</f>
        <v>0</v>
      </c>
      <c r="AF118" s="456">
        <f>(AD118-AE118)*60</f>
        <v>0</v>
      </c>
      <c r="AG118" s="470"/>
      <c r="AH118" s="506"/>
      <c r="AI118" s="572"/>
      <c r="AJ118" s="572"/>
      <c r="AK118" s="572"/>
      <c r="AL118" s="572"/>
      <c r="AM118" s="572"/>
      <c r="AN118" s="572"/>
      <c r="AO118" s="506"/>
      <c r="AP118" s="470"/>
      <c r="AQ118" s="295"/>
      <c r="AR118" s="296"/>
      <c r="AS118" s="292">
        <f t="shared" si="332"/>
        <v>0</v>
      </c>
      <c r="AT118" s="457">
        <f>AS119-AS118</f>
        <v>0</v>
      </c>
      <c r="AU118" s="468">
        <f>TRUNC(AT118,0)</f>
        <v>0</v>
      </c>
      <c r="AV118" s="456">
        <f>(AT118-AU118)*60</f>
        <v>0</v>
      </c>
      <c r="AW118" s="470"/>
      <c r="AX118" s="470"/>
      <c r="AY118" s="295"/>
      <c r="AZ118" s="296"/>
      <c r="BA118" s="292">
        <f t="shared" si="333"/>
        <v>0</v>
      </c>
      <c r="BB118" s="457">
        <f>BA119-BA118</f>
        <v>0</v>
      </c>
      <c r="BC118" s="468">
        <f>TRUNC(BB118,0)</f>
        <v>0</v>
      </c>
      <c r="BD118" s="456">
        <f>(BB118-BC118)*60</f>
        <v>0</v>
      </c>
      <c r="BE118" s="470"/>
      <c r="BF118" s="470"/>
      <c r="BG118" s="295"/>
      <c r="BH118" s="296"/>
      <c r="BI118" s="292">
        <f t="shared" si="334"/>
        <v>0</v>
      </c>
      <c r="BJ118" s="457">
        <f>BI119-BI118</f>
        <v>0</v>
      </c>
      <c r="BK118" s="468">
        <f>TRUNC(BJ118,0)</f>
        <v>0</v>
      </c>
      <c r="BL118" s="456">
        <f>(BJ118-BK118)*60</f>
        <v>0</v>
      </c>
      <c r="BM118" s="470"/>
      <c r="BN118" s="470"/>
      <c r="BO118" s="295"/>
      <c r="BP118" s="296"/>
      <c r="BQ118" s="292">
        <f t="shared" si="335"/>
        <v>0</v>
      </c>
      <c r="BR118" s="457">
        <f>BQ119-BQ118</f>
        <v>0</v>
      </c>
      <c r="BS118" s="468">
        <f>TRUNC(BR118,0)</f>
        <v>0</v>
      </c>
      <c r="BT118" s="456">
        <f>(BR118-BS118)*60</f>
        <v>0</v>
      </c>
      <c r="BU118" s="470"/>
    </row>
    <row r="119" spans="1:73">
      <c r="A119" s="573"/>
      <c r="B119" s="585"/>
      <c r="C119" s="587"/>
      <c r="D119" s="588"/>
      <c r="E119" s="589"/>
      <c r="F119" s="589"/>
      <c r="G119" s="590"/>
      <c r="H119" s="591"/>
      <c r="I119" s="585"/>
      <c r="J119" s="470"/>
      <c r="K119" s="544">
        <v>18</v>
      </c>
      <c r="L119" s="545">
        <v>0</v>
      </c>
      <c r="M119" s="292">
        <f t="shared" si="329"/>
        <v>18</v>
      </c>
      <c r="N119" s="457"/>
      <c r="O119" s="558"/>
      <c r="P119" s="559"/>
      <c r="Q119" s="470"/>
      <c r="R119" s="470"/>
      <c r="S119" s="546">
        <v>18</v>
      </c>
      <c r="T119" s="547">
        <v>0</v>
      </c>
      <c r="U119" s="292">
        <f t="shared" si="330"/>
        <v>18</v>
      </c>
      <c r="V119" s="457"/>
      <c r="W119" s="548"/>
      <c r="X119" s="549"/>
      <c r="Y119" s="470"/>
      <c r="Z119" s="470"/>
      <c r="AA119" s="295"/>
      <c r="AB119" s="296"/>
      <c r="AC119" s="292">
        <f t="shared" si="331"/>
        <v>0</v>
      </c>
      <c r="AD119" s="457"/>
      <c r="AE119" s="468"/>
      <c r="AF119" s="456"/>
      <c r="AG119" s="470"/>
      <c r="AH119" s="506"/>
      <c r="AI119" s="572"/>
      <c r="AJ119" s="572"/>
      <c r="AK119" s="572"/>
      <c r="AL119" s="572"/>
      <c r="AM119" s="572"/>
      <c r="AN119" s="572"/>
      <c r="AO119" s="506"/>
      <c r="AP119" s="470"/>
      <c r="AQ119" s="295"/>
      <c r="AR119" s="296"/>
      <c r="AS119" s="292">
        <f t="shared" si="332"/>
        <v>0</v>
      </c>
      <c r="AT119" s="457"/>
      <c r="AU119" s="468"/>
      <c r="AV119" s="456"/>
      <c r="AW119" s="470"/>
      <c r="AX119" s="470"/>
      <c r="AY119" s="295"/>
      <c r="AZ119" s="296"/>
      <c r="BA119" s="292">
        <f t="shared" si="333"/>
        <v>0</v>
      </c>
      <c r="BB119" s="457"/>
      <c r="BC119" s="468"/>
      <c r="BD119" s="456"/>
      <c r="BE119" s="470"/>
      <c r="BF119" s="470"/>
      <c r="BG119" s="295"/>
      <c r="BH119" s="296"/>
      <c r="BI119" s="292">
        <f t="shared" si="334"/>
        <v>0</v>
      </c>
      <c r="BJ119" s="457"/>
      <c r="BK119" s="468"/>
      <c r="BL119" s="456"/>
      <c r="BM119" s="470"/>
      <c r="BN119" s="470"/>
      <c r="BO119" s="295"/>
      <c r="BP119" s="296"/>
      <c r="BQ119" s="292">
        <f t="shared" si="335"/>
        <v>0</v>
      </c>
      <c r="BR119" s="457"/>
      <c r="BS119" s="468"/>
      <c r="BT119" s="456"/>
      <c r="BU119" s="470"/>
    </row>
    <row r="120" spans="1:73">
      <c r="A120" s="573"/>
      <c r="B120" s="585"/>
      <c r="C120" s="587"/>
      <c r="D120" s="588"/>
      <c r="E120" s="589"/>
      <c r="F120" s="589"/>
      <c r="G120" s="590"/>
      <c r="H120" s="591"/>
      <c r="I120" s="585"/>
      <c r="J120" s="470"/>
      <c r="K120" s="544"/>
      <c r="L120" s="545"/>
      <c r="M120" s="292">
        <f t="shared" si="329"/>
        <v>0</v>
      </c>
      <c r="N120" s="457">
        <f>M121-M120</f>
        <v>0</v>
      </c>
      <c r="O120" s="481">
        <f>TRUNC(N120,0)</f>
        <v>0</v>
      </c>
      <c r="P120" s="479">
        <f>(N120-O120)*60</f>
        <v>0</v>
      </c>
      <c r="Q120" s="470"/>
      <c r="R120" s="470"/>
      <c r="S120" s="546"/>
      <c r="T120" s="547"/>
      <c r="U120" s="292">
        <f t="shared" si="330"/>
        <v>0</v>
      </c>
      <c r="V120" s="457">
        <f>U121-U120</f>
        <v>0</v>
      </c>
      <c r="W120" s="483">
        <f>TRUNC(V120,0)</f>
        <v>0</v>
      </c>
      <c r="X120" s="485">
        <f>(V120-W120)*60</f>
        <v>0</v>
      </c>
      <c r="Y120" s="470"/>
      <c r="Z120" s="470"/>
      <c r="AA120" s="295"/>
      <c r="AB120" s="296"/>
      <c r="AC120" s="292">
        <f t="shared" si="331"/>
        <v>0</v>
      </c>
      <c r="AD120" s="457">
        <f>AC121-AC120</f>
        <v>0</v>
      </c>
      <c r="AE120" s="459">
        <f>TRUNC(AD120,0)</f>
        <v>0</v>
      </c>
      <c r="AF120" s="461">
        <f>(AD120-AE120)*60</f>
        <v>0</v>
      </c>
      <c r="AG120" s="470"/>
      <c r="AH120" s="506"/>
      <c r="AI120" s="572"/>
      <c r="AJ120" s="572"/>
      <c r="AK120" s="572"/>
      <c r="AL120" s="572"/>
      <c r="AM120" s="572"/>
      <c r="AN120" s="572"/>
      <c r="AO120" s="506"/>
      <c r="AP120" s="470"/>
      <c r="AQ120" s="295"/>
      <c r="AR120" s="296"/>
      <c r="AS120" s="292">
        <f t="shared" si="332"/>
        <v>0</v>
      </c>
      <c r="AT120" s="457">
        <f>AS121-AS120</f>
        <v>0</v>
      </c>
      <c r="AU120" s="459">
        <f>TRUNC(AT120,0)</f>
        <v>0</v>
      </c>
      <c r="AV120" s="461">
        <f>(AT120-AU120)*60</f>
        <v>0</v>
      </c>
      <c r="AW120" s="470"/>
      <c r="AX120" s="470"/>
      <c r="AY120" s="295"/>
      <c r="AZ120" s="296"/>
      <c r="BA120" s="292">
        <f t="shared" si="333"/>
        <v>0</v>
      </c>
      <c r="BB120" s="457">
        <f>BA121-BA120</f>
        <v>0</v>
      </c>
      <c r="BC120" s="459">
        <f>TRUNC(BB120,0)</f>
        <v>0</v>
      </c>
      <c r="BD120" s="461">
        <f>(BB120-BC120)*60</f>
        <v>0</v>
      </c>
      <c r="BE120" s="470"/>
      <c r="BF120" s="470"/>
      <c r="BG120" s="295"/>
      <c r="BH120" s="296"/>
      <c r="BI120" s="292">
        <f t="shared" si="334"/>
        <v>0</v>
      </c>
      <c r="BJ120" s="457">
        <f>BI121-BI120</f>
        <v>0</v>
      </c>
      <c r="BK120" s="459">
        <f>TRUNC(BJ120,0)</f>
        <v>0</v>
      </c>
      <c r="BL120" s="461">
        <f>(BJ120-BK120)*60</f>
        <v>0</v>
      </c>
      <c r="BM120" s="470"/>
      <c r="BN120" s="470"/>
      <c r="BO120" s="295"/>
      <c r="BP120" s="296"/>
      <c r="BQ120" s="292">
        <f t="shared" si="335"/>
        <v>0</v>
      </c>
      <c r="BR120" s="457">
        <f>BQ121-BQ120</f>
        <v>0</v>
      </c>
      <c r="BS120" s="459">
        <f>TRUNC(BR120,0)</f>
        <v>0</v>
      </c>
      <c r="BT120" s="461">
        <f>(BR120-BS120)*60</f>
        <v>0</v>
      </c>
      <c r="BU120" s="470"/>
    </row>
    <row r="121" spans="1:73">
      <c r="A121" s="573"/>
      <c r="B121" s="585"/>
      <c r="C121" s="589"/>
      <c r="D121" s="589"/>
      <c r="E121" s="589"/>
      <c r="F121" s="589"/>
      <c r="G121" s="590"/>
      <c r="H121" s="591"/>
      <c r="I121" s="585"/>
      <c r="J121" s="470"/>
      <c r="K121" s="544"/>
      <c r="L121" s="545"/>
      <c r="M121" s="292">
        <f t="shared" si="329"/>
        <v>0</v>
      </c>
      <c r="N121" s="458"/>
      <c r="O121" s="560"/>
      <c r="P121" s="561"/>
      <c r="Q121" s="470"/>
      <c r="R121" s="470"/>
      <c r="S121" s="546"/>
      <c r="T121" s="547"/>
      <c r="U121" s="292">
        <f t="shared" si="330"/>
        <v>0</v>
      </c>
      <c r="V121" s="458"/>
      <c r="W121" s="550"/>
      <c r="X121" s="551"/>
      <c r="Y121" s="470"/>
      <c r="Z121" s="470"/>
      <c r="AA121" s="295"/>
      <c r="AB121" s="296"/>
      <c r="AC121" s="292">
        <f t="shared" si="331"/>
        <v>0</v>
      </c>
      <c r="AD121" s="458"/>
      <c r="AE121" s="460"/>
      <c r="AF121" s="462"/>
      <c r="AG121" s="470"/>
      <c r="AH121" s="506"/>
      <c r="AI121" s="572"/>
      <c r="AJ121" s="572"/>
      <c r="AK121" s="572"/>
      <c r="AL121" s="572"/>
      <c r="AM121" s="572"/>
      <c r="AN121" s="572"/>
      <c r="AO121" s="506"/>
      <c r="AP121" s="470"/>
      <c r="AQ121" s="295"/>
      <c r="AR121" s="296"/>
      <c r="AS121" s="292">
        <f t="shared" si="332"/>
        <v>0</v>
      </c>
      <c r="AT121" s="458"/>
      <c r="AU121" s="460"/>
      <c r="AV121" s="462"/>
      <c r="AW121" s="470"/>
      <c r="AX121" s="470"/>
      <c r="AY121" s="295"/>
      <c r="AZ121" s="296"/>
      <c r="BA121" s="292">
        <f t="shared" si="333"/>
        <v>0</v>
      </c>
      <c r="BB121" s="458"/>
      <c r="BC121" s="460"/>
      <c r="BD121" s="462"/>
      <c r="BE121" s="470"/>
      <c r="BF121" s="470"/>
      <c r="BG121" s="295"/>
      <c r="BH121" s="296"/>
      <c r="BI121" s="292">
        <f t="shared" si="334"/>
        <v>0</v>
      </c>
      <c r="BJ121" s="458"/>
      <c r="BK121" s="460"/>
      <c r="BL121" s="462"/>
      <c r="BM121" s="470"/>
      <c r="BN121" s="470"/>
      <c r="BO121" s="295"/>
      <c r="BP121" s="296"/>
      <c r="BQ121" s="292">
        <f t="shared" si="335"/>
        <v>0</v>
      </c>
      <c r="BR121" s="458"/>
      <c r="BS121" s="460"/>
      <c r="BT121" s="462"/>
      <c r="BU121" s="470"/>
    </row>
    <row r="122" spans="1:73">
      <c r="A122" s="573"/>
      <c r="B122" s="585"/>
      <c r="C122" s="589"/>
      <c r="D122" s="589"/>
      <c r="E122" s="589"/>
      <c r="F122" s="589" t="str">
        <f t="shared" ref="F122" si="336">IF(SUM(F116:F121)&lt;&gt;0,SUM(F116:F121),"")</f>
        <v/>
      </c>
      <c r="G122" s="590" t="str">
        <f t="shared" ref="G122:G144" si="337">IF(F122&lt;&gt;"",TRUNC(F122,0),"")</f>
        <v/>
      </c>
      <c r="H122" s="591" t="str">
        <f t="shared" ref="H122" si="338">IF(F122&lt;&gt;"",(F122-G122)*60,"")</f>
        <v/>
      </c>
      <c r="I122" s="585"/>
      <c r="J122" s="470"/>
      <c r="K122" s="214"/>
      <c r="L122" s="149"/>
      <c r="M122" s="290"/>
      <c r="N122" s="291">
        <f>IF(SUM(N116:N121)&lt;&gt;0,SUM(N116:N121),"")</f>
        <v>7</v>
      </c>
      <c r="O122" s="480">
        <f>IF(N122&lt;&gt;"",TRUNC(N122,0),"")</f>
        <v>7</v>
      </c>
      <c r="P122" s="478">
        <f>IF(N122&lt;&gt;"",(N122-O122)*60,"")</f>
        <v>0</v>
      </c>
      <c r="Q122" s="470"/>
      <c r="R122" s="470"/>
      <c r="S122" s="214"/>
      <c r="T122" s="149"/>
      <c r="U122" s="290"/>
      <c r="V122" s="291">
        <f>IF(SUM(V116:V121)&lt;&gt;0,SUM(V116:V121),"")</f>
        <v>8.5</v>
      </c>
      <c r="W122" s="482">
        <f>IF(V122&lt;&gt;"",TRUNC(V122,0),"")</f>
        <v>8</v>
      </c>
      <c r="X122" s="484">
        <f>IF(V122&lt;&gt;"",(V122-W122)*60,"")</f>
        <v>30</v>
      </c>
      <c r="Y122" s="470"/>
      <c r="Z122" s="470"/>
      <c r="AA122" s="214"/>
      <c r="AB122" s="149"/>
      <c r="AC122" s="290"/>
      <c r="AD122" s="291" t="str">
        <f>IF(SUM(AD116:AD121)&lt;&gt;0,SUM(AD116:AD121),"")</f>
        <v/>
      </c>
      <c r="AE122" s="463" t="str">
        <f>IF(AD122&lt;&gt;"",TRUNC(AD122,0),"")</f>
        <v/>
      </c>
      <c r="AF122" s="465" t="str">
        <f>IF(AD122&lt;&gt;"",(AD122-AE122)*60,"")</f>
        <v/>
      </c>
      <c r="AG122" s="470"/>
      <c r="AH122" s="506"/>
      <c r="AI122" s="366"/>
      <c r="AJ122" s="367"/>
      <c r="AK122" s="368"/>
      <c r="AL122" s="369"/>
      <c r="AM122" s="502"/>
      <c r="AN122" s="504"/>
      <c r="AO122" s="506"/>
      <c r="AP122" s="470"/>
      <c r="AQ122" s="214"/>
      <c r="AR122" s="149"/>
      <c r="AS122" s="290"/>
      <c r="AT122" s="291" t="str">
        <f>IF(SUM(AT116:AT121)&lt;&gt;0,SUM(AT116:AT121),"")</f>
        <v/>
      </c>
      <c r="AU122" s="463" t="str">
        <f>IF(AT122&lt;&gt;"",TRUNC(AT122,0),"")</f>
        <v/>
      </c>
      <c r="AV122" s="465" t="str">
        <f>IF(AT122&lt;&gt;"",(AT122-AU122)*60,"")</f>
        <v/>
      </c>
      <c r="AW122" s="470"/>
      <c r="AX122" s="470"/>
      <c r="AY122" s="214"/>
      <c r="AZ122" s="149"/>
      <c r="BA122" s="290"/>
      <c r="BB122" s="291" t="str">
        <f>IF(SUM(BB116:BB121)&lt;&gt;0,SUM(BB116:BB121),"")</f>
        <v/>
      </c>
      <c r="BC122" s="463" t="str">
        <f>IF(BB122&lt;&gt;"",TRUNC(BB122,0),"")</f>
        <v/>
      </c>
      <c r="BD122" s="465" t="str">
        <f>IF(BB122&lt;&gt;"",(BB122-BC122)*60,"")</f>
        <v/>
      </c>
      <c r="BE122" s="470"/>
      <c r="BF122" s="470"/>
      <c r="BG122" s="214"/>
      <c r="BH122" s="149"/>
      <c r="BI122" s="290"/>
      <c r="BJ122" s="291" t="str">
        <f>IF(SUM(BJ116:BJ121)&lt;&gt;0,SUM(BJ116:BJ121),"")</f>
        <v/>
      </c>
      <c r="BK122" s="463" t="str">
        <f>IF(BJ122&lt;&gt;"",TRUNC(BJ122,0),"")</f>
        <v/>
      </c>
      <c r="BL122" s="465" t="str">
        <f>IF(BJ122&lt;&gt;"",(BJ122-BK122)*60,"")</f>
        <v/>
      </c>
      <c r="BM122" s="470"/>
      <c r="BN122" s="470"/>
      <c r="BO122" s="214"/>
      <c r="BP122" s="149"/>
      <c r="BQ122" s="290"/>
      <c r="BR122" s="291" t="str">
        <f>IF(SUM(BR116:BR121)&lt;&gt;0,SUM(BR116:BR121),"")</f>
        <v/>
      </c>
      <c r="BS122" s="463" t="str">
        <f>IF(BR122&lt;&gt;"",TRUNC(BR122,0),"")</f>
        <v/>
      </c>
      <c r="BT122" s="465" t="str">
        <f>IF(BR122&lt;&gt;"",(BR122-BS122)*60,"")</f>
        <v/>
      </c>
      <c r="BU122" s="470"/>
    </row>
    <row r="123" spans="1:73">
      <c r="A123" s="573"/>
      <c r="B123" s="585"/>
      <c r="C123" s="592">
        <f t="shared" ref="C123:C145" si="339">DAY(C115)</f>
        <v>11</v>
      </c>
      <c r="D123" s="589"/>
      <c r="E123" s="589"/>
      <c r="F123" s="589"/>
      <c r="G123" s="590"/>
      <c r="H123" s="591"/>
      <c r="I123" s="585"/>
      <c r="J123" s="470"/>
      <c r="K123" s="293">
        <f>DAY(K115)</f>
        <v>11</v>
      </c>
      <c r="L123" s="149"/>
      <c r="O123" s="481"/>
      <c r="P123" s="479"/>
      <c r="Q123" s="470"/>
      <c r="R123" s="470"/>
      <c r="S123" s="293">
        <f>DAY(S115)</f>
        <v>11</v>
      </c>
      <c r="T123" s="149"/>
      <c r="W123" s="483"/>
      <c r="X123" s="485"/>
      <c r="Y123" s="470"/>
      <c r="Z123" s="470"/>
      <c r="AA123" s="293">
        <f>DAY(AA115)</f>
        <v>11</v>
      </c>
      <c r="AB123" s="149"/>
      <c r="AE123" s="464"/>
      <c r="AF123" s="466"/>
      <c r="AG123" s="470"/>
      <c r="AH123" s="506"/>
      <c r="AI123" s="370">
        <f>DAY(AI115)</f>
        <v>11</v>
      </c>
      <c r="AJ123" s="367"/>
      <c r="AK123" s="371"/>
      <c r="AL123" s="371"/>
      <c r="AM123" s="503"/>
      <c r="AN123" s="505"/>
      <c r="AO123" s="506"/>
      <c r="AP123" s="470"/>
      <c r="AQ123" s="293">
        <f>DAY(AQ115)</f>
        <v>11</v>
      </c>
      <c r="AR123" s="149"/>
      <c r="AU123" s="464"/>
      <c r="AV123" s="466"/>
      <c r="AW123" s="470"/>
      <c r="AX123" s="470"/>
      <c r="AY123" s="293">
        <f>DAY(AY115)</f>
        <v>11</v>
      </c>
      <c r="AZ123" s="149"/>
      <c r="BC123" s="464"/>
      <c r="BD123" s="466"/>
      <c r="BE123" s="470"/>
      <c r="BF123" s="470"/>
      <c r="BG123" s="293">
        <f>DAY(BG115)</f>
        <v>11</v>
      </c>
      <c r="BH123" s="149"/>
      <c r="BK123" s="464"/>
      <c r="BL123" s="466"/>
      <c r="BM123" s="470"/>
      <c r="BN123" s="470"/>
      <c r="BO123" s="293">
        <f>DAY(BO115)</f>
        <v>11</v>
      </c>
      <c r="BP123" s="149"/>
      <c r="BS123" s="464"/>
      <c r="BT123" s="466"/>
      <c r="BU123" s="470"/>
    </row>
    <row r="124" spans="1:73">
      <c r="A124" s="573"/>
      <c r="B124" s="585"/>
      <c r="C124" s="585"/>
      <c r="D124" s="585"/>
      <c r="E124" s="585"/>
      <c r="F124" s="585"/>
      <c r="G124" s="585"/>
      <c r="H124" s="585"/>
      <c r="I124" s="585"/>
      <c r="J124" s="470"/>
      <c r="K124" s="469"/>
      <c r="L124" s="469"/>
      <c r="M124" s="469"/>
      <c r="N124" s="469"/>
      <c r="O124" s="469"/>
      <c r="P124" s="469"/>
      <c r="Q124" s="469"/>
      <c r="R124" s="470"/>
      <c r="S124" s="469"/>
      <c r="T124" s="469"/>
      <c r="U124" s="469"/>
      <c r="V124" s="469"/>
      <c r="W124" s="469"/>
      <c r="X124" s="469"/>
      <c r="Y124" s="469"/>
      <c r="Z124" s="470"/>
      <c r="AA124" s="469"/>
      <c r="AB124" s="469"/>
      <c r="AC124" s="469"/>
      <c r="AD124" s="469"/>
      <c r="AE124" s="469"/>
      <c r="AF124" s="469"/>
      <c r="AG124" s="469"/>
      <c r="AH124" s="506"/>
      <c r="AI124" s="501"/>
      <c r="AJ124" s="501"/>
      <c r="AK124" s="501"/>
      <c r="AL124" s="501"/>
      <c r="AM124" s="501"/>
      <c r="AN124" s="501"/>
      <c r="AO124" s="501"/>
      <c r="AP124" s="470"/>
      <c r="AQ124" s="469"/>
      <c r="AR124" s="469"/>
      <c r="AS124" s="469"/>
      <c r="AT124" s="469"/>
      <c r="AU124" s="469"/>
      <c r="AV124" s="469"/>
      <c r="AW124" s="469"/>
      <c r="AX124" s="470"/>
      <c r="AY124" s="469"/>
      <c r="AZ124" s="469"/>
      <c r="BA124" s="469"/>
      <c r="BB124" s="469"/>
      <c r="BC124" s="469"/>
      <c r="BD124" s="469"/>
      <c r="BE124" s="469"/>
      <c r="BF124" s="470"/>
      <c r="BG124" s="469"/>
      <c r="BH124" s="469"/>
      <c r="BI124" s="469"/>
      <c r="BJ124" s="469"/>
      <c r="BK124" s="469"/>
      <c r="BL124" s="469"/>
      <c r="BM124" s="469"/>
      <c r="BN124" s="470"/>
      <c r="BO124" s="469"/>
      <c r="BP124" s="469"/>
      <c r="BQ124" s="469"/>
      <c r="BR124" s="469"/>
      <c r="BS124" s="469"/>
      <c r="BT124" s="469"/>
      <c r="BU124" s="469"/>
    </row>
    <row r="125" spans="1:73">
      <c r="A125" s="573">
        <f>A114+1</f>
        <v>12</v>
      </c>
      <c r="B125" s="584"/>
      <c r="C125" s="584"/>
      <c r="D125" s="584"/>
      <c r="E125" s="584"/>
      <c r="F125" s="584"/>
      <c r="G125" s="584"/>
      <c r="H125" s="584"/>
      <c r="I125" s="585"/>
      <c r="J125" s="470"/>
      <c r="K125" s="470"/>
      <c r="L125" s="470"/>
      <c r="M125" s="470"/>
      <c r="N125" s="470"/>
      <c r="O125" s="470"/>
      <c r="P125" s="470"/>
      <c r="Q125" s="470"/>
      <c r="R125" s="470"/>
      <c r="S125" s="470"/>
      <c r="T125" s="470"/>
      <c r="U125" s="470"/>
      <c r="V125" s="470"/>
      <c r="W125" s="470"/>
      <c r="X125" s="470"/>
      <c r="Y125" s="470"/>
      <c r="Z125" s="470"/>
      <c r="AA125" s="470"/>
      <c r="AB125" s="470"/>
      <c r="AC125" s="470"/>
      <c r="AD125" s="470"/>
      <c r="AE125" s="470"/>
      <c r="AF125" s="470"/>
      <c r="AG125" s="470"/>
      <c r="AH125" s="470"/>
      <c r="AI125" s="470"/>
      <c r="AJ125" s="470"/>
      <c r="AK125" s="470"/>
      <c r="AL125" s="470"/>
      <c r="AM125" s="470"/>
      <c r="AN125" s="470"/>
      <c r="AO125" s="470"/>
      <c r="AP125" s="470"/>
      <c r="AQ125" s="470"/>
      <c r="AR125" s="470"/>
      <c r="AS125" s="470"/>
      <c r="AT125" s="470"/>
      <c r="AU125" s="470"/>
      <c r="AV125" s="470"/>
      <c r="AW125" s="470"/>
      <c r="AX125" s="470"/>
      <c r="AY125" s="470"/>
      <c r="AZ125" s="470"/>
      <c r="BA125" s="470"/>
      <c r="BB125" s="470"/>
      <c r="BC125" s="470"/>
      <c r="BD125" s="470"/>
      <c r="BE125" s="470"/>
      <c r="BF125" s="470"/>
      <c r="BG125" s="470"/>
      <c r="BH125" s="470"/>
      <c r="BI125" s="470"/>
      <c r="BJ125" s="470"/>
      <c r="BK125" s="470"/>
      <c r="BL125" s="470"/>
      <c r="BM125" s="470"/>
      <c r="BN125" s="470"/>
      <c r="BO125" s="470"/>
      <c r="BP125" s="470"/>
      <c r="BQ125" s="470"/>
      <c r="BR125" s="470"/>
      <c r="BS125" s="470"/>
      <c r="BT125" s="470"/>
      <c r="BU125" s="470"/>
    </row>
    <row r="126" spans="1:73">
      <c r="A126" s="573"/>
      <c r="B126" s="585"/>
      <c r="C126" s="586">
        <f t="shared" si="328"/>
        <v>44055</v>
      </c>
      <c r="D126" s="586"/>
      <c r="E126" s="586"/>
      <c r="F126" s="586"/>
      <c r="G126" s="586"/>
      <c r="H126" s="586"/>
      <c r="I126" s="585"/>
      <c r="J126" s="470"/>
      <c r="K126" s="471">
        <f>K115+1</f>
        <v>44086</v>
      </c>
      <c r="L126" s="471"/>
      <c r="M126" s="471"/>
      <c r="N126" s="471"/>
      <c r="O126" s="471"/>
      <c r="P126" s="471"/>
      <c r="Q126" s="470"/>
      <c r="R126" s="470"/>
      <c r="S126" s="486">
        <f>S115+1</f>
        <v>44116</v>
      </c>
      <c r="T126" s="486"/>
      <c r="U126" s="486"/>
      <c r="V126" s="486"/>
      <c r="W126" s="486"/>
      <c r="X126" s="486"/>
      <c r="Y126" s="470"/>
      <c r="Z126" s="470"/>
      <c r="AA126" s="467">
        <f>AA115+1</f>
        <v>44147</v>
      </c>
      <c r="AB126" s="467"/>
      <c r="AC126" s="467"/>
      <c r="AD126" s="467"/>
      <c r="AE126" s="467"/>
      <c r="AF126" s="467"/>
      <c r="AG126" s="470"/>
      <c r="AH126" s="470"/>
      <c r="AI126" s="467">
        <f>AI115+1</f>
        <v>44177</v>
      </c>
      <c r="AJ126" s="467"/>
      <c r="AK126" s="467"/>
      <c r="AL126" s="467"/>
      <c r="AM126" s="467"/>
      <c r="AN126" s="467"/>
      <c r="AO126" s="470"/>
      <c r="AP126" s="470"/>
      <c r="AQ126" s="467">
        <f>AQ115+1</f>
        <v>44208</v>
      </c>
      <c r="AR126" s="467"/>
      <c r="AS126" s="467"/>
      <c r="AT126" s="467"/>
      <c r="AU126" s="467"/>
      <c r="AV126" s="467"/>
      <c r="AW126" s="470"/>
      <c r="AX126" s="470"/>
      <c r="AY126" s="467">
        <f>AY115+1</f>
        <v>44239</v>
      </c>
      <c r="AZ126" s="467"/>
      <c r="BA126" s="467"/>
      <c r="BB126" s="467"/>
      <c r="BC126" s="467"/>
      <c r="BD126" s="467"/>
      <c r="BE126" s="470"/>
      <c r="BF126" s="470"/>
      <c r="BG126" s="467">
        <f>BG115+1</f>
        <v>44267</v>
      </c>
      <c r="BH126" s="467"/>
      <c r="BI126" s="467"/>
      <c r="BJ126" s="467"/>
      <c r="BK126" s="467"/>
      <c r="BL126" s="467"/>
      <c r="BM126" s="470"/>
      <c r="BN126" s="470"/>
      <c r="BO126" s="467">
        <f>BO115+1</f>
        <v>44298</v>
      </c>
      <c r="BP126" s="467"/>
      <c r="BQ126" s="467"/>
      <c r="BR126" s="467"/>
      <c r="BS126" s="467"/>
      <c r="BT126" s="467"/>
      <c r="BU126" s="470"/>
    </row>
    <row r="127" spans="1:73">
      <c r="A127" s="573"/>
      <c r="B127" s="585"/>
      <c r="C127" s="587"/>
      <c r="D127" s="588"/>
      <c r="E127" s="589"/>
      <c r="F127" s="589"/>
      <c r="G127" s="590"/>
      <c r="H127" s="591"/>
      <c r="I127" s="585"/>
      <c r="J127" s="470"/>
      <c r="K127" s="544">
        <v>8</v>
      </c>
      <c r="L127" s="545">
        <v>30</v>
      </c>
      <c r="M127" s="292">
        <f>K127+(L127/60)</f>
        <v>8.5</v>
      </c>
      <c r="N127" s="457">
        <f>M128-M127</f>
        <v>3.5</v>
      </c>
      <c r="O127" s="558">
        <f>TRUNC(N127,0)</f>
        <v>3</v>
      </c>
      <c r="P127" s="559">
        <f>(N127-O127)*60</f>
        <v>30</v>
      </c>
      <c r="Q127" s="470"/>
      <c r="R127" s="470"/>
      <c r="S127" s="546">
        <v>8</v>
      </c>
      <c r="T127" s="547">
        <v>0</v>
      </c>
      <c r="U127" s="292">
        <f>S127+(T127/60)</f>
        <v>8</v>
      </c>
      <c r="V127" s="457">
        <f>U128-U127</f>
        <v>4</v>
      </c>
      <c r="W127" s="548">
        <f>TRUNC(V127,0)</f>
        <v>4</v>
      </c>
      <c r="X127" s="549">
        <f>(V127-W127)*60</f>
        <v>0</v>
      </c>
      <c r="Y127" s="470"/>
      <c r="Z127" s="470"/>
      <c r="AA127" s="295"/>
      <c r="AB127" s="296"/>
      <c r="AC127" s="292">
        <f>AA127+(AB127/60)</f>
        <v>0</v>
      </c>
      <c r="AD127" s="457">
        <f>AC128-AC127</f>
        <v>0</v>
      </c>
      <c r="AE127" s="468">
        <f>TRUNC(AD127,0)</f>
        <v>0</v>
      </c>
      <c r="AF127" s="456">
        <f>(AD127-AE127)*60</f>
        <v>0</v>
      </c>
      <c r="AG127" s="470"/>
      <c r="AH127" s="470"/>
      <c r="AI127" s="295"/>
      <c r="AJ127" s="296"/>
      <c r="AK127" s="292">
        <f>AI127+(AJ127/60)</f>
        <v>0</v>
      </c>
      <c r="AL127" s="457">
        <f>AK128-AK127</f>
        <v>0</v>
      </c>
      <c r="AM127" s="468">
        <f>TRUNC(AL127,0)</f>
        <v>0</v>
      </c>
      <c r="AN127" s="456">
        <f>(AL127-AM127)*60</f>
        <v>0</v>
      </c>
      <c r="AO127" s="470"/>
      <c r="AP127" s="470"/>
      <c r="AQ127" s="295"/>
      <c r="AR127" s="296"/>
      <c r="AS127" s="292">
        <f>AQ127+(AR127/60)</f>
        <v>0</v>
      </c>
      <c r="AT127" s="457">
        <f>AS128-AS127</f>
        <v>0</v>
      </c>
      <c r="AU127" s="468">
        <f>TRUNC(AT127,0)</f>
        <v>0</v>
      </c>
      <c r="AV127" s="456">
        <f>(AT127-AU127)*60</f>
        <v>0</v>
      </c>
      <c r="AW127" s="470"/>
      <c r="AX127" s="470"/>
      <c r="AY127" s="295"/>
      <c r="AZ127" s="296"/>
      <c r="BA127" s="292">
        <f>AY127+(AZ127/60)</f>
        <v>0</v>
      </c>
      <c r="BB127" s="457">
        <f>BA128-BA127</f>
        <v>0</v>
      </c>
      <c r="BC127" s="468">
        <f>TRUNC(BB127,0)</f>
        <v>0</v>
      </c>
      <c r="BD127" s="456">
        <f>(BB127-BC127)*60</f>
        <v>0</v>
      </c>
      <c r="BE127" s="470"/>
      <c r="BF127" s="470"/>
      <c r="BG127" s="295"/>
      <c r="BH127" s="296"/>
      <c r="BI127" s="292">
        <f>BG127+(BH127/60)</f>
        <v>0</v>
      </c>
      <c r="BJ127" s="457">
        <f>BI128-BI127</f>
        <v>0</v>
      </c>
      <c r="BK127" s="468">
        <f>TRUNC(BJ127,0)</f>
        <v>0</v>
      </c>
      <c r="BL127" s="456">
        <f>(BJ127-BK127)*60</f>
        <v>0</v>
      </c>
      <c r="BM127" s="470"/>
      <c r="BN127" s="470"/>
      <c r="BO127" s="295"/>
      <c r="BP127" s="296"/>
      <c r="BQ127" s="292">
        <f>BO127+(BP127/60)</f>
        <v>0</v>
      </c>
      <c r="BR127" s="457">
        <f>BQ128-BQ127</f>
        <v>0</v>
      </c>
      <c r="BS127" s="468">
        <f>TRUNC(BR127,0)</f>
        <v>0</v>
      </c>
      <c r="BT127" s="456">
        <f>(BR127-BS127)*60</f>
        <v>0</v>
      </c>
      <c r="BU127" s="470"/>
    </row>
    <row r="128" spans="1:73">
      <c r="A128" s="573"/>
      <c r="B128" s="585"/>
      <c r="C128" s="587"/>
      <c r="D128" s="588"/>
      <c r="E128" s="589"/>
      <c r="F128" s="589"/>
      <c r="G128" s="590"/>
      <c r="H128" s="591"/>
      <c r="I128" s="585"/>
      <c r="J128" s="470"/>
      <c r="K128" s="544">
        <v>12</v>
      </c>
      <c r="L128" s="545">
        <v>0</v>
      </c>
      <c r="M128" s="292">
        <f t="shared" ref="M128:M132" si="340">K128+(L128/60)</f>
        <v>12</v>
      </c>
      <c r="N128" s="457"/>
      <c r="O128" s="558"/>
      <c r="P128" s="559"/>
      <c r="Q128" s="470"/>
      <c r="R128" s="470"/>
      <c r="S128" s="546">
        <v>12</v>
      </c>
      <c r="T128" s="547">
        <v>0</v>
      </c>
      <c r="U128" s="292">
        <f t="shared" ref="U128:U132" si="341">S128+(T128/60)</f>
        <v>12</v>
      </c>
      <c r="V128" s="457"/>
      <c r="W128" s="548"/>
      <c r="X128" s="549"/>
      <c r="Y128" s="470"/>
      <c r="Z128" s="470"/>
      <c r="AA128" s="295"/>
      <c r="AB128" s="296"/>
      <c r="AC128" s="292">
        <f t="shared" ref="AC128:AC132" si="342">AA128+(AB128/60)</f>
        <v>0</v>
      </c>
      <c r="AD128" s="457"/>
      <c r="AE128" s="468"/>
      <c r="AF128" s="456"/>
      <c r="AG128" s="470"/>
      <c r="AH128" s="470"/>
      <c r="AI128" s="295"/>
      <c r="AJ128" s="296"/>
      <c r="AK128" s="292">
        <f t="shared" ref="AK128:AK132" si="343">AI128+(AJ128/60)</f>
        <v>0</v>
      </c>
      <c r="AL128" s="457"/>
      <c r="AM128" s="468"/>
      <c r="AN128" s="456"/>
      <c r="AO128" s="470"/>
      <c r="AP128" s="470"/>
      <c r="AQ128" s="295"/>
      <c r="AR128" s="296"/>
      <c r="AS128" s="292">
        <f t="shared" ref="AS128:AS132" si="344">AQ128+(AR128/60)</f>
        <v>0</v>
      </c>
      <c r="AT128" s="457"/>
      <c r="AU128" s="468"/>
      <c r="AV128" s="456"/>
      <c r="AW128" s="470"/>
      <c r="AX128" s="470"/>
      <c r="AY128" s="295"/>
      <c r="AZ128" s="296"/>
      <c r="BA128" s="292">
        <f t="shared" ref="BA128:BA132" si="345">AY128+(AZ128/60)</f>
        <v>0</v>
      </c>
      <c r="BB128" s="457"/>
      <c r="BC128" s="468"/>
      <c r="BD128" s="456"/>
      <c r="BE128" s="470"/>
      <c r="BF128" s="470"/>
      <c r="BG128" s="295"/>
      <c r="BH128" s="296"/>
      <c r="BI128" s="292">
        <f t="shared" ref="BI128:BI132" si="346">BG128+(BH128/60)</f>
        <v>0</v>
      </c>
      <c r="BJ128" s="457"/>
      <c r="BK128" s="468"/>
      <c r="BL128" s="456"/>
      <c r="BM128" s="470"/>
      <c r="BN128" s="470"/>
      <c r="BO128" s="295"/>
      <c r="BP128" s="296"/>
      <c r="BQ128" s="292">
        <f t="shared" ref="BQ128:BQ132" si="347">BO128+(BP128/60)</f>
        <v>0</v>
      </c>
      <c r="BR128" s="457"/>
      <c r="BS128" s="468"/>
      <c r="BT128" s="456"/>
      <c r="BU128" s="470"/>
    </row>
    <row r="129" spans="1:73">
      <c r="A129" s="573"/>
      <c r="B129" s="585"/>
      <c r="C129" s="587"/>
      <c r="D129" s="588"/>
      <c r="E129" s="589"/>
      <c r="F129" s="589"/>
      <c r="G129" s="590"/>
      <c r="H129" s="591"/>
      <c r="I129" s="585"/>
      <c r="J129" s="470"/>
      <c r="K129" s="544">
        <v>14</v>
      </c>
      <c r="L129" s="545">
        <v>30</v>
      </c>
      <c r="M129" s="292">
        <f t="shared" si="340"/>
        <v>14.5</v>
      </c>
      <c r="N129" s="457">
        <f>M130-M129</f>
        <v>3.5</v>
      </c>
      <c r="O129" s="558">
        <f>TRUNC(N129,0)</f>
        <v>3</v>
      </c>
      <c r="P129" s="559">
        <f>(N129-O129)*60</f>
        <v>30</v>
      </c>
      <c r="Q129" s="470"/>
      <c r="R129" s="470"/>
      <c r="S129" s="546">
        <v>13</v>
      </c>
      <c r="T129" s="547">
        <v>30</v>
      </c>
      <c r="U129" s="292">
        <f t="shared" si="341"/>
        <v>13.5</v>
      </c>
      <c r="V129" s="457">
        <f>U130-U129</f>
        <v>4.5</v>
      </c>
      <c r="W129" s="548">
        <f>TRUNC(V129,0)</f>
        <v>4</v>
      </c>
      <c r="X129" s="549">
        <f>(V129-W129)*60</f>
        <v>30</v>
      </c>
      <c r="Y129" s="470"/>
      <c r="Z129" s="470"/>
      <c r="AA129" s="295"/>
      <c r="AB129" s="296"/>
      <c r="AC129" s="292">
        <f t="shared" si="342"/>
        <v>0</v>
      </c>
      <c r="AD129" s="457">
        <f>AC130-AC129</f>
        <v>0</v>
      </c>
      <c r="AE129" s="468">
        <f>TRUNC(AD129,0)</f>
        <v>0</v>
      </c>
      <c r="AF129" s="456">
        <f>(AD129-AE129)*60</f>
        <v>0</v>
      </c>
      <c r="AG129" s="470"/>
      <c r="AH129" s="470"/>
      <c r="AI129" s="295"/>
      <c r="AJ129" s="296"/>
      <c r="AK129" s="292">
        <f t="shared" si="343"/>
        <v>0</v>
      </c>
      <c r="AL129" s="457">
        <f>AK130-AK129</f>
        <v>0</v>
      </c>
      <c r="AM129" s="468">
        <f>TRUNC(AL129,0)</f>
        <v>0</v>
      </c>
      <c r="AN129" s="456">
        <f>(AL129-AM129)*60</f>
        <v>0</v>
      </c>
      <c r="AO129" s="470"/>
      <c r="AP129" s="470"/>
      <c r="AQ129" s="295"/>
      <c r="AR129" s="296"/>
      <c r="AS129" s="292">
        <f t="shared" si="344"/>
        <v>0</v>
      </c>
      <c r="AT129" s="457">
        <f>AS130-AS129</f>
        <v>0</v>
      </c>
      <c r="AU129" s="468">
        <f>TRUNC(AT129,0)</f>
        <v>0</v>
      </c>
      <c r="AV129" s="456">
        <f>(AT129-AU129)*60</f>
        <v>0</v>
      </c>
      <c r="AW129" s="470"/>
      <c r="AX129" s="470"/>
      <c r="AY129" s="295"/>
      <c r="AZ129" s="296"/>
      <c r="BA129" s="292">
        <f t="shared" si="345"/>
        <v>0</v>
      </c>
      <c r="BB129" s="457">
        <f>BA130-BA129</f>
        <v>0</v>
      </c>
      <c r="BC129" s="468">
        <f>TRUNC(BB129,0)</f>
        <v>0</v>
      </c>
      <c r="BD129" s="456">
        <f>(BB129-BC129)*60</f>
        <v>0</v>
      </c>
      <c r="BE129" s="470"/>
      <c r="BF129" s="470"/>
      <c r="BG129" s="295"/>
      <c r="BH129" s="296"/>
      <c r="BI129" s="292">
        <f t="shared" si="346"/>
        <v>0</v>
      </c>
      <c r="BJ129" s="457">
        <f>BI130-BI129</f>
        <v>0</v>
      </c>
      <c r="BK129" s="468">
        <f>TRUNC(BJ129,0)</f>
        <v>0</v>
      </c>
      <c r="BL129" s="456">
        <f>(BJ129-BK129)*60</f>
        <v>0</v>
      </c>
      <c r="BM129" s="470"/>
      <c r="BN129" s="470"/>
      <c r="BO129" s="295"/>
      <c r="BP129" s="296"/>
      <c r="BQ129" s="292">
        <f t="shared" si="347"/>
        <v>0</v>
      </c>
      <c r="BR129" s="457">
        <f>BQ130-BQ129</f>
        <v>0</v>
      </c>
      <c r="BS129" s="468">
        <f>TRUNC(BR129,0)</f>
        <v>0</v>
      </c>
      <c r="BT129" s="456">
        <f>(BR129-BS129)*60</f>
        <v>0</v>
      </c>
      <c r="BU129" s="470"/>
    </row>
    <row r="130" spans="1:73">
      <c r="A130" s="573"/>
      <c r="B130" s="585"/>
      <c r="C130" s="587"/>
      <c r="D130" s="588"/>
      <c r="E130" s="589"/>
      <c r="F130" s="589"/>
      <c r="G130" s="590"/>
      <c r="H130" s="591"/>
      <c r="I130" s="585"/>
      <c r="J130" s="470"/>
      <c r="K130" s="544">
        <v>18</v>
      </c>
      <c r="L130" s="545">
        <v>0</v>
      </c>
      <c r="M130" s="292">
        <f t="shared" si="340"/>
        <v>18</v>
      </c>
      <c r="N130" s="457"/>
      <c r="O130" s="558"/>
      <c r="P130" s="559"/>
      <c r="Q130" s="470"/>
      <c r="R130" s="470"/>
      <c r="S130" s="546">
        <v>18</v>
      </c>
      <c r="T130" s="547">
        <v>0</v>
      </c>
      <c r="U130" s="292">
        <f t="shared" si="341"/>
        <v>18</v>
      </c>
      <c r="V130" s="457"/>
      <c r="W130" s="548"/>
      <c r="X130" s="549"/>
      <c r="Y130" s="470"/>
      <c r="Z130" s="470"/>
      <c r="AA130" s="295"/>
      <c r="AB130" s="296"/>
      <c r="AC130" s="292">
        <f t="shared" si="342"/>
        <v>0</v>
      </c>
      <c r="AD130" s="457"/>
      <c r="AE130" s="468"/>
      <c r="AF130" s="456"/>
      <c r="AG130" s="470"/>
      <c r="AH130" s="470"/>
      <c r="AI130" s="295"/>
      <c r="AJ130" s="296"/>
      <c r="AK130" s="292">
        <f t="shared" si="343"/>
        <v>0</v>
      </c>
      <c r="AL130" s="457"/>
      <c r="AM130" s="468"/>
      <c r="AN130" s="456"/>
      <c r="AO130" s="470"/>
      <c r="AP130" s="470"/>
      <c r="AQ130" s="295"/>
      <c r="AR130" s="296"/>
      <c r="AS130" s="292">
        <f t="shared" si="344"/>
        <v>0</v>
      </c>
      <c r="AT130" s="457"/>
      <c r="AU130" s="468"/>
      <c r="AV130" s="456"/>
      <c r="AW130" s="470"/>
      <c r="AX130" s="470"/>
      <c r="AY130" s="295"/>
      <c r="AZ130" s="296"/>
      <c r="BA130" s="292">
        <f t="shared" si="345"/>
        <v>0</v>
      </c>
      <c r="BB130" s="457"/>
      <c r="BC130" s="468"/>
      <c r="BD130" s="456"/>
      <c r="BE130" s="470"/>
      <c r="BF130" s="470"/>
      <c r="BG130" s="295"/>
      <c r="BH130" s="296"/>
      <c r="BI130" s="292">
        <f t="shared" si="346"/>
        <v>0</v>
      </c>
      <c r="BJ130" s="457"/>
      <c r="BK130" s="468"/>
      <c r="BL130" s="456"/>
      <c r="BM130" s="470"/>
      <c r="BN130" s="470"/>
      <c r="BO130" s="295"/>
      <c r="BP130" s="296"/>
      <c r="BQ130" s="292">
        <f t="shared" si="347"/>
        <v>0</v>
      </c>
      <c r="BR130" s="457"/>
      <c r="BS130" s="468"/>
      <c r="BT130" s="456"/>
      <c r="BU130" s="470"/>
    </row>
    <row r="131" spans="1:73">
      <c r="A131" s="573"/>
      <c r="B131" s="585"/>
      <c r="C131" s="587"/>
      <c r="D131" s="588"/>
      <c r="E131" s="589"/>
      <c r="F131" s="589"/>
      <c r="G131" s="590"/>
      <c r="H131" s="591"/>
      <c r="I131" s="585"/>
      <c r="J131" s="470"/>
      <c r="K131" s="544"/>
      <c r="L131" s="545"/>
      <c r="M131" s="292">
        <f t="shared" si="340"/>
        <v>0</v>
      </c>
      <c r="N131" s="457">
        <f>M132-M131</f>
        <v>0</v>
      </c>
      <c r="O131" s="481">
        <f>TRUNC(N131,0)</f>
        <v>0</v>
      </c>
      <c r="P131" s="479">
        <f>(N131-O131)*60</f>
        <v>0</v>
      </c>
      <c r="Q131" s="470"/>
      <c r="R131" s="470"/>
      <c r="S131" s="546"/>
      <c r="T131" s="547"/>
      <c r="U131" s="292">
        <f t="shared" si="341"/>
        <v>0</v>
      </c>
      <c r="V131" s="457">
        <f>U132-U131</f>
        <v>0</v>
      </c>
      <c r="W131" s="483">
        <f>TRUNC(V131,0)</f>
        <v>0</v>
      </c>
      <c r="X131" s="485">
        <f>(V131-W131)*60</f>
        <v>0</v>
      </c>
      <c r="Y131" s="470"/>
      <c r="Z131" s="470"/>
      <c r="AA131" s="295"/>
      <c r="AB131" s="296"/>
      <c r="AC131" s="292">
        <f t="shared" si="342"/>
        <v>0</v>
      </c>
      <c r="AD131" s="457">
        <f>AC132-AC131</f>
        <v>0</v>
      </c>
      <c r="AE131" s="459">
        <f>TRUNC(AD131,0)</f>
        <v>0</v>
      </c>
      <c r="AF131" s="461">
        <f>(AD131-AE131)*60</f>
        <v>0</v>
      </c>
      <c r="AG131" s="470"/>
      <c r="AH131" s="470"/>
      <c r="AI131" s="295"/>
      <c r="AJ131" s="296"/>
      <c r="AK131" s="292">
        <f t="shared" si="343"/>
        <v>0</v>
      </c>
      <c r="AL131" s="457">
        <f>AK132-AK131</f>
        <v>0</v>
      </c>
      <c r="AM131" s="459">
        <f>TRUNC(AL131,0)</f>
        <v>0</v>
      </c>
      <c r="AN131" s="461">
        <f>(AL131-AM131)*60</f>
        <v>0</v>
      </c>
      <c r="AO131" s="470"/>
      <c r="AP131" s="470"/>
      <c r="AQ131" s="295"/>
      <c r="AR131" s="296"/>
      <c r="AS131" s="292">
        <f t="shared" si="344"/>
        <v>0</v>
      </c>
      <c r="AT131" s="457">
        <f>AS132-AS131</f>
        <v>0</v>
      </c>
      <c r="AU131" s="459">
        <f>TRUNC(AT131,0)</f>
        <v>0</v>
      </c>
      <c r="AV131" s="461">
        <f>(AT131-AU131)*60</f>
        <v>0</v>
      </c>
      <c r="AW131" s="470"/>
      <c r="AX131" s="470"/>
      <c r="AY131" s="295"/>
      <c r="AZ131" s="296"/>
      <c r="BA131" s="292">
        <f t="shared" si="345"/>
        <v>0</v>
      </c>
      <c r="BB131" s="457">
        <f>BA132-BA131</f>
        <v>0</v>
      </c>
      <c r="BC131" s="459">
        <f>TRUNC(BB131,0)</f>
        <v>0</v>
      </c>
      <c r="BD131" s="461">
        <f>(BB131-BC131)*60</f>
        <v>0</v>
      </c>
      <c r="BE131" s="470"/>
      <c r="BF131" s="470"/>
      <c r="BG131" s="295"/>
      <c r="BH131" s="296"/>
      <c r="BI131" s="292">
        <f t="shared" si="346"/>
        <v>0</v>
      </c>
      <c r="BJ131" s="457">
        <f>BI132-BI131</f>
        <v>0</v>
      </c>
      <c r="BK131" s="459">
        <f>TRUNC(BJ131,0)</f>
        <v>0</v>
      </c>
      <c r="BL131" s="461">
        <f>(BJ131-BK131)*60</f>
        <v>0</v>
      </c>
      <c r="BM131" s="470"/>
      <c r="BN131" s="470"/>
      <c r="BO131" s="295"/>
      <c r="BP131" s="296"/>
      <c r="BQ131" s="292">
        <f t="shared" si="347"/>
        <v>0</v>
      </c>
      <c r="BR131" s="457">
        <f>BQ132-BQ131</f>
        <v>0</v>
      </c>
      <c r="BS131" s="459">
        <f>TRUNC(BR131,0)</f>
        <v>0</v>
      </c>
      <c r="BT131" s="461">
        <f>(BR131-BS131)*60</f>
        <v>0</v>
      </c>
      <c r="BU131" s="470"/>
    </row>
    <row r="132" spans="1:73">
      <c r="A132" s="573"/>
      <c r="B132" s="585"/>
      <c r="C132" s="589"/>
      <c r="D132" s="589"/>
      <c r="E132" s="589"/>
      <c r="F132" s="589"/>
      <c r="G132" s="590"/>
      <c r="H132" s="591"/>
      <c r="I132" s="585"/>
      <c r="J132" s="470"/>
      <c r="K132" s="544"/>
      <c r="L132" s="545"/>
      <c r="M132" s="292">
        <f t="shared" si="340"/>
        <v>0</v>
      </c>
      <c r="N132" s="458"/>
      <c r="O132" s="560"/>
      <c r="P132" s="561"/>
      <c r="Q132" s="470"/>
      <c r="R132" s="470"/>
      <c r="S132" s="546"/>
      <c r="T132" s="547"/>
      <c r="U132" s="292">
        <f t="shared" si="341"/>
        <v>0</v>
      </c>
      <c r="V132" s="458"/>
      <c r="W132" s="550"/>
      <c r="X132" s="551"/>
      <c r="Y132" s="470"/>
      <c r="Z132" s="470"/>
      <c r="AA132" s="295"/>
      <c r="AB132" s="296"/>
      <c r="AC132" s="292">
        <f t="shared" si="342"/>
        <v>0</v>
      </c>
      <c r="AD132" s="458"/>
      <c r="AE132" s="460"/>
      <c r="AF132" s="462"/>
      <c r="AG132" s="470"/>
      <c r="AH132" s="470"/>
      <c r="AI132" s="295"/>
      <c r="AJ132" s="296"/>
      <c r="AK132" s="292">
        <f t="shared" si="343"/>
        <v>0</v>
      </c>
      <c r="AL132" s="458"/>
      <c r="AM132" s="460"/>
      <c r="AN132" s="462"/>
      <c r="AO132" s="470"/>
      <c r="AP132" s="470"/>
      <c r="AQ132" s="295"/>
      <c r="AR132" s="296"/>
      <c r="AS132" s="292">
        <f t="shared" si="344"/>
        <v>0</v>
      </c>
      <c r="AT132" s="458"/>
      <c r="AU132" s="460"/>
      <c r="AV132" s="462"/>
      <c r="AW132" s="470"/>
      <c r="AX132" s="470"/>
      <c r="AY132" s="295"/>
      <c r="AZ132" s="296"/>
      <c r="BA132" s="292">
        <f t="shared" si="345"/>
        <v>0</v>
      </c>
      <c r="BB132" s="458"/>
      <c r="BC132" s="460"/>
      <c r="BD132" s="462"/>
      <c r="BE132" s="470"/>
      <c r="BF132" s="470"/>
      <c r="BG132" s="295"/>
      <c r="BH132" s="296"/>
      <c r="BI132" s="292">
        <f t="shared" si="346"/>
        <v>0</v>
      </c>
      <c r="BJ132" s="458"/>
      <c r="BK132" s="460"/>
      <c r="BL132" s="462"/>
      <c r="BM132" s="470"/>
      <c r="BN132" s="470"/>
      <c r="BO132" s="295"/>
      <c r="BP132" s="296"/>
      <c r="BQ132" s="292">
        <f t="shared" si="347"/>
        <v>0</v>
      </c>
      <c r="BR132" s="458"/>
      <c r="BS132" s="460"/>
      <c r="BT132" s="462"/>
      <c r="BU132" s="470"/>
    </row>
    <row r="133" spans="1:73">
      <c r="A133" s="573"/>
      <c r="B133" s="585"/>
      <c r="C133" s="589"/>
      <c r="D133" s="589"/>
      <c r="E133" s="589"/>
      <c r="F133" s="589" t="str">
        <f t="shared" ref="F133" si="348">IF(SUM(F127:F132)&lt;&gt;0,SUM(F127:F132),"")</f>
        <v/>
      </c>
      <c r="G133" s="590" t="str">
        <f t="shared" si="337"/>
        <v/>
      </c>
      <c r="H133" s="591" t="str">
        <f t="shared" ref="H133" si="349">IF(F133&lt;&gt;"",(F133-G133)*60,"")</f>
        <v/>
      </c>
      <c r="I133" s="585"/>
      <c r="J133" s="470"/>
      <c r="K133" s="214"/>
      <c r="L133" s="149"/>
      <c r="M133" s="290"/>
      <c r="N133" s="291">
        <f>IF(SUM(N127:N132)&lt;&gt;0,SUM(N127:N132),"")</f>
        <v>7</v>
      </c>
      <c r="O133" s="480">
        <f>IF(N133&lt;&gt;"",TRUNC(N133,0),"")</f>
        <v>7</v>
      </c>
      <c r="P133" s="478">
        <f>IF(N133&lt;&gt;"",(N133-O133)*60,"")</f>
        <v>0</v>
      </c>
      <c r="Q133" s="470"/>
      <c r="R133" s="470"/>
      <c r="S133" s="214"/>
      <c r="T133" s="149"/>
      <c r="U133" s="290"/>
      <c r="V133" s="291">
        <f>IF(SUM(V127:V132)&lt;&gt;0,SUM(V127:V132),"")</f>
        <v>8.5</v>
      </c>
      <c r="W133" s="482">
        <f>IF(V133&lt;&gt;"",TRUNC(V133,0),"")</f>
        <v>8</v>
      </c>
      <c r="X133" s="484">
        <f>IF(V133&lt;&gt;"",(V133-W133)*60,"")</f>
        <v>30</v>
      </c>
      <c r="Y133" s="470"/>
      <c r="Z133" s="470"/>
      <c r="AA133" s="214"/>
      <c r="AB133" s="149"/>
      <c r="AC133" s="290"/>
      <c r="AD133" s="291" t="str">
        <f>IF(SUM(AD127:AD132)&lt;&gt;0,SUM(AD127:AD132),"")</f>
        <v/>
      </c>
      <c r="AE133" s="463" t="str">
        <f>IF(AD133&lt;&gt;"",TRUNC(AD133,0),"")</f>
        <v/>
      </c>
      <c r="AF133" s="465" t="str">
        <f>IF(AD133&lt;&gt;"",(AD133-AE133)*60,"")</f>
        <v/>
      </c>
      <c r="AG133" s="470"/>
      <c r="AH133" s="470"/>
      <c r="AI133" s="214"/>
      <c r="AJ133" s="149"/>
      <c r="AK133" s="290"/>
      <c r="AL133" s="291" t="str">
        <f>IF(SUM(AL127:AL132)&lt;&gt;0,SUM(AL127:AL132),"")</f>
        <v/>
      </c>
      <c r="AM133" s="463" t="str">
        <f>IF(AL133&lt;&gt;"",TRUNC(AL133,0),"")</f>
        <v/>
      </c>
      <c r="AN133" s="465" t="str">
        <f>IF(AL133&lt;&gt;"",(AL133-AM133)*60,"")</f>
        <v/>
      </c>
      <c r="AO133" s="470"/>
      <c r="AP133" s="470"/>
      <c r="AQ133" s="214"/>
      <c r="AR133" s="149"/>
      <c r="AS133" s="290"/>
      <c r="AT133" s="291" t="str">
        <f>IF(SUM(AT127:AT132)&lt;&gt;0,SUM(AT127:AT132),"")</f>
        <v/>
      </c>
      <c r="AU133" s="463" t="str">
        <f>IF(AT133&lt;&gt;"",TRUNC(AT133,0),"")</f>
        <v/>
      </c>
      <c r="AV133" s="465" t="str">
        <f>IF(AT133&lt;&gt;"",(AT133-AU133)*60,"")</f>
        <v/>
      </c>
      <c r="AW133" s="470"/>
      <c r="AX133" s="470"/>
      <c r="AY133" s="214"/>
      <c r="AZ133" s="149"/>
      <c r="BA133" s="290"/>
      <c r="BB133" s="291" t="str">
        <f>IF(SUM(BB127:BB132)&lt;&gt;0,SUM(BB127:BB132),"")</f>
        <v/>
      </c>
      <c r="BC133" s="463" t="str">
        <f>IF(BB133&lt;&gt;"",TRUNC(BB133,0),"")</f>
        <v/>
      </c>
      <c r="BD133" s="465" t="str">
        <f>IF(BB133&lt;&gt;"",(BB133-BC133)*60,"")</f>
        <v/>
      </c>
      <c r="BE133" s="470"/>
      <c r="BF133" s="470"/>
      <c r="BG133" s="214"/>
      <c r="BH133" s="149"/>
      <c r="BI133" s="290"/>
      <c r="BJ133" s="291" t="str">
        <f>IF(SUM(BJ127:BJ132)&lt;&gt;0,SUM(BJ127:BJ132),"")</f>
        <v/>
      </c>
      <c r="BK133" s="463" t="str">
        <f>IF(BJ133&lt;&gt;"",TRUNC(BJ133,0),"")</f>
        <v/>
      </c>
      <c r="BL133" s="465" t="str">
        <f>IF(BJ133&lt;&gt;"",(BJ133-BK133)*60,"")</f>
        <v/>
      </c>
      <c r="BM133" s="470"/>
      <c r="BN133" s="470"/>
      <c r="BO133" s="214"/>
      <c r="BP133" s="149"/>
      <c r="BQ133" s="290"/>
      <c r="BR133" s="291" t="str">
        <f>IF(SUM(BR127:BR132)&lt;&gt;0,SUM(BR127:BR132),"")</f>
        <v/>
      </c>
      <c r="BS133" s="463" t="str">
        <f>IF(BR133&lt;&gt;"",TRUNC(BR133,0),"")</f>
        <v/>
      </c>
      <c r="BT133" s="465" t="str">
        <f>IF(BR133&lt;&gt;"",(BR133-BS133)*60,"")</f>
        <v/>
      </c>
      <c r="BU133" s="470"/>
    </row>
    <row r="134" spans="1:73">
      <c r="A134" s="573"/>
      <c r="B134" s="585"/>
      <c r="C134" s="592">
        <f t="shared" si="339"/>
        <v>12</v>
      </c>
      <c r="D134" s="589"/>
      <c r="E134" s="589"/>
      <c r="F134" s="589"/>
      <c r="G134" s="590"/>
      <c r="H134" s="591"/>
      <c r="I134" s="585"/>
      <c r="J134" s="470"/>
      <c r="K134" s="293">
        <f>DAY(K126)</f>
        <v>12</v>
      </c>
      <c r="L134" s="149"/>
      <c r="O134" s="481"/>
      <c r="P134" s="479"/>
      <c r="Q134" s="470"/>
      <c r="R134" s="470"/>
      <c r="S134" s="293">
        <f>DAY(S126)</f>
        <v>12</v>
      </c>
      <c r="T134" s="149"/>
      <c r="W134" s="483"/>
      <c r="X134" s="485"/>
      <c r="Y134" s="470"/>
      <c r="Z134" s="470"/>
      <c r="AA134" s="293">
        <f>DAY(AA126)</f>
        <v>12</v>
      </c>
      <c r="AB134" s="149"/>
      <c r="AE134" s="464"/>
      <c r="AF134" s="466"/>
      <c r="AG134" s="470"/>
      <c r="AH134" s="470"/>
      <c r="AI134" s="293">
        <f>DAY(AI126)</f>
        <v>12</v>
      </c>
      <c r="AJ134" s="149"/>
      <c r="AM134" s="464"/>
      <c r="AN134" s="466"/>
      <c r="AO134" s="470"/>
      <c r="AP134" s="470"/>
      <c r="AQ134" s="293">
        <f>DAY(AQ126)</f>
        <v>12</v>
      </c>
      <c r="AR134" s="149"/>
      <c r="AU134" s="464"/>
      <c r="AV134" s="466"/>
      <c r="AW134" s="470"/>
      <c r="AX134" s="470"/>
      <c r="AY134" s="293">
        <f>DAY(AY126)</f>
        <v>12</v>
      </c>
      <c r="AZ134" s="149"/>
      <c r="BC134" s="464"/>
      <c r="BD134" s="466"/>
      <c r="BE134" s="470"/>
      <c r="BF134" s="470"/>
      <c r="BG134" s="293">
        <f>DAY(BG126)</f>
        <v>12</v>
      </c>
      <c r="BH134" s="149"/>
      <c r="BK134" s="464"/>
      <c r="BL134" s="466"/>
      <c r="BM134" s="470"/>
      <c r="BN134" s="470"/>
      <c r="BO134" s="293">
        <f>DAY(BO126)</f>
        <v>12</v>
      </c>
      <c r="BP134" s="149"/>
      <c r="BS134" s="464"/>
      <c r="BT134" s="466"/>
      <c r="BU134" s="470"/>
    </row>
    <row r="135" spans="1:73">
      <c r="A135" s="573"/>
      <c r="B135" s="585"/>
      <c r="C135" s="585"/>
      <c r="D135" s="585"/>
      <c r="E135" s="585"/>
      <c r="F135" s="585"/>
      <c r="G135" s="585"/>
      <c r="H135" s="585"/>
      <c r="I135" s="585"/>
      <c r="J135" s="470"/>
      <c r="K135" s="469"/>
      <c r="L135" s="469"/>
      <c r="M135" s="469"/>
      <c r="N135" s="469"/>
      <c r="O135" s="469"/>
      <c r="P135" s="469"/>
      <c r="Q135" s="469"/>
      <c r="R135" s="470"/>
      <c r="S135" s="469"/>
      <c r="T135" s="469"/>
      <c r="U135" s="469"/>
      <c r="V135" s="469"/>
      <c r="W135" s="469"/>
      <c r="X135" s="469"/>
      <c r="Y135" s="469"/>
      <c r="Z135" s="470"/>
      <c r="AA135" s="469"/>
      <c r="AB135" s="469"/>
      <c r="AC135" s="469"/>
      <c r="AD135" s="469"/>
      <c r="AE135" s="469"/>
      <c r="AF135" s="469"/>
      <c r="AG135" s="469"/>
      <c r="AH135" s="470"/>
      <c r="AI135" s="469"/>
      <c r="AJ135" s="469"/>
      <c r="AK135" s="469"/>
      <c r="AL135" s="469"/>
      <c r="AM135" s="469"/>
      <c r="AN135" s="469"/>
      <c r="AO135" s="469"/>
      <c r="AP135" s="470"/>
      <c r="AQ135" s="469"/>
      <c r="AR135" s="469"/>
      <c r="AS135" s="469"/>
      <c r="AT135" s="469"/>
      <c r="AU135" s="469"/>
      <c r="AV135" s="469"/>
      <c r="AW135" s="469"/>
      <c r="AX135" s="470"/>
      <c r="AY135" s="469"/>
      <c r="AZ135" s="469"/>
      <c r="BA135" s="469"/>
      <c r="BB135" s="469"/>
      <c r="BC135" s="469"/>
      <c r="BD135" s="469"/>
      <c r="BE135" s="469"/>
      <c r="BF135" s="470"/>
      <c r="BG135" s="469"/>
      <c r="BH135" s="469"/>
      <c r="BI135" s="469"/>
      <c r="BJ135" s="469"/>
      <c r="BK135" s="469"/>
      <c r="BL135" s="469"/>
      <c r="BM135" s="469"/>
      <c r="BN135" s="470"/>
      <c r="BO135" s="469"/>
      <c r="BP135" s="469"/>
      <c r="BQ135" s="469"/>
      <c r="BR135" s="469"/>
      <c r="BS135" s="469"/>
      <c r="BT135" s="469"/>
      <c r="BU135" s="469"/>
    </row>
    <row r="136" spans="1:73">
      <c r="A136" s="573">
        <f>A125+1</f>
        <v>13</v>
      </c>
      <c r="B136" s="584"/>
      <c r="C136" s="584"/>
      <c r="D136" s="584"/>
      <c r="E136" s="584"/>
      <c r="F136" s="584"/>
      <c r="G136" s="584"/>
      <c r="H136" s="584"/>
      <c r="I136" s="585"/>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row>
    <row r="137" spans="1:73">
      <c r="A137" s="573"/>
      <c r="B137" s="585"/>
      <c r="C137" s="586">
        <f t="shared" si="328"/>
        <v>44056</v>
      </c>
      <c r="D137" s="586"/>
      <c r="E137" s="586"/>
      <c r="F137" s="586"/>
      <c r="G137" s="586"/>
      <c r="H137" s="586"/>
      <c r="I137" s="585"/>
      <c r="J137" s="470"/>
      <c r="K137" s="471">
        <f t="shared" ref="K137" si="350">K126+1</f>
        <v>44087</v>
      </c>
      <c r="L137" s="471"/>
      <c r="M137" s="471"/>
      <c r="N137" s="471"/>
      <c r="O137" s="471"/>
      <c r="P137" s="471"/>
      <c r="Q137" s="470"/>
      <c r="R137" s="470"/>
      <c r="S137" s="486">
        <f>S126+1</f>
        <v>44117</v>
      </c>
      <c r="T137" s="486"/>
      <c r="U137" s="486"/>
      <c r="V137" s="486"/>
      <c r="W137" s="486"/>
      <c r="X137" s="486"/>
      <c r="Y137" s="470"/>
      <c r="Z137" s="470"/>
      <c r="AA137" s="467">
        <f t="shared" ref="AA137" si="351">AA126+1</f>
        <v>44148</v>
      </c>
      <c r="AB137" s="467"/>
      <c r="AC137" s="467"/>
      <c r="AD137" s="467"/>
      <c r="AE137" s="467"/>
      <c r="AF137" s="467"/>
      <c r="AG137" s="470"/>
      <c r="AH137" s="470"/>
      <c r="AI137" s="467">
        <f t="shared" ref="AI137" si="352">AI126+1</f>
        <v>44178</v>
      </c>
      <c r="AJ137" s="467"/>
      <c r="AK137" s="467"/>
      <c r="AL137" s="467"/>
      <c r="AM137" s="467"/>
      <c r="AN137" s="467"/>
      <c r="AO137" s="470"/>
      <c r="AP137" s="470"/>
      <c r="AQ137" s="467">
        <f t="shared" ref="AQ137" si="353">AQ126+1</f>
        <v>44209</v>
      </c>
      <c r="AR137" s="467"/>
      <c r="AS137" s="467"/>
      <c r="AT137" s="467"/>
      <c r="AU137" s="467"/>
      <c r="AV137" s="467"/>
      <c r="AW137" s="470"/>
      <c r="AX137" s="470"/>
      <c r="AY137" s="467">
        <f t="shared" ref="AY137" si="354">AY126+1</f>
        <v>44240</v>
      </c>
      <c r="AZ137" s="467"/>
      <c r="BA137" s="467"/>
      <c r="BB137" s="467"/>
      <c r="BC137" s="467"/>
      <c r="BD137" s="467"/>
      <c r="BE137" s="470"/>
      <c r="BF137" s="470"/>
      <c r="BG137" s="467">
        <f t="shared" ref="BG137" si="355">BG126+1</f>
        <v>44268</v>
      </c>
      <c r="BH137" s="467"/>
      <c r="BI137" s="467"/>
      <c r="BJ137" s="467"/>
      <c r="BK137" s="467"/>
      <c r="BL137" s="467"/>
      <c r="BM137" s="470"/>
      <c r="BN137" s="470"/>
      <c r="BO137" s="467">
        <f t="shared" ref="BO137" si="356">BO126+1</f>
        <v>44299</v>
      </c>
      <c r="BP137" s="467"/>
      <c r="BQ137" s="467"/>
      <c r="BR137" s="467"/>
      <c r="BS137" s="467"/>
      <c r="BT137" s="467"/>
      <c r="BU137" s="470"/>
    </row>
    <row r="138" spans="1:73">
      <c r="A138" s="573"/>
      <c r="B138" s="585"/>
      <c r="C138" s="587"/>
      <c r="D138" s="588"/>
      <c r="E138" s="589"/>
      <c r="F138" s="589"/>
      <c r="G138" s="590"/>
      <c r="H138" s="591"/>
      <c r="I138" s="585"/>
      <c r="J138" s="470"/>
      <c r="K138" s="544">
        <v>8</v>
      </c>
      <c r="L138" s="545">
        <v>30</v>
      </c>
      <c r="M138" s="292">
        <f t="shared" ref="M138:M143" si="357">K138+(L138/60)</f>
        <v>8.5</v>
      </c>
      <c r="N138" s="457">
        <f t="shared" ref="N138" si="358">M139-M138</f>
        <v>3.5</v>
      </c>
      <c r="O138" s="558">
        <f t="shared" ref="O138" si="359">TRUNC(N138,0)</f>
        <v>3</v>
      </c>
      <c r="P138" s="559">
        <f t="shared" ref="P138" si="360">(N138-O138)*60</f>
        <v>30</v>
      </c>
      <c r="Q138" s="470"/>
      <c r="R138" s="470"/>
      <c r="S138" s="546">
        <v>8</v>
      </c>
      <c r="T138" s="547">
        <v>0</v>
      </c>
      <c r="U138" s="292">
        <f t="shared" ref="U138:U143" si="361">S138+(T138/60)</f>
        <v>8</v>
      </c>
      <c r="V138" s="457">
        <f t="shared" ref="V138" si="362">U139-U138</f>
        <v>4</v>
      </c>
      <c r="W138" s="548">
        <f t="shared" ref="W138" si="363">TRUNC(V138,0)</f>
        <v>4</v>
      </c>
      <c r="X138" s="549">
        <f t="shared" ref="X138" si="364">(V138-W138)*60</f>
        <v>0</v>
      </c>
      <c r="Y138" s="470"/>
      <c r="Z138" s="470"/>
      <c r="AA138" s="295"/>
      <c r="AB138" s="296"/>
      <c r="AC138" s="292">
        <f t="shared" ref="AC138:AC143" si="365">AA138+(AB138/60)</f>
        <v>0</v>
      </c>
      <c r="AD138" s="457">
        <f t="shared" ref="AD138" si="366">AC139-AC138</f>
        <v>0</v>
      </c>
      <c r="AE138" s="468">
        <f t="shared" ref="AE138" si="367">TRUNC(AD138,0)</f>
        <v>0</v>
      </c>
      <c r="AF138" s="456">
        <f t="shared" ref="AF138" si="368">(AD138-AE138)*60</f>
        <v>0</v>
      </c>
      <c r="AG138" s="470"/>
      <c r="AH138" s="470"/>
      <c r="AI138" s="295"/>
      <c r="AJ138" s="296"/>
      <c r="AK138" s="292">
        <f t="shared" ref="AK138:AK143" si="369">AI138+(AJ138/60)</f>
        <v>0</v>
      </c>
      <c r="AL138" s="457">
        <f t="shared" ref="AL138" si="370">AK139-AK138</f>
        <v>0</v>
      </c>
      <c r="AM138" s="468">
        <f t="shared" ref="AM138" si="371">TRUNC(AL138,0)</f>
        <v>0</v>
      </c>
      <c r="AN138" s="456">
        <f t="shared" ref="AN138" si="372">(AL138-AM138)*60</f>
        <v>0</v>
      </c>
      <c r="AO138" s="470"/>
      <c r="AP138" s="470"/>
      <c r="AQ138" s="295"/>
      <c r="AR138" s="296"/>
      <c r="AS138" s="292">
        <f t="shared" ref="AS138:AS143" si="373">AQ138+(AR138/60)</f>
        <v>0</v>
      </c>
      <c r="AT138" s="457">
        <f t="shared" ref="AT138" si="374">AS139-AS138</f>
        <v>0</v>
      </c>
      <c r="AU138" s="468">
        <f t="shared" ref="AU138" si="375">TRUNC(AT138,0)</f>
        <v>0</v>
      </c>
      <c r="AV138" s="456">
        <f t="shared" ref="AV138" si="376">(AT138-AU138)*60</f>
        <v>0</v>
      </c>
      <c r="AW138" s="470"/>
      <c r="AX138" s="470"/>
      <c r="AY138" s="295"/>
      <c r="AZ138" s="296"/>
      <c r="BA138" s="292">
        <f t="shared" ref="BA138:BA143" si="377">AY138+(AZ138/60)</f>
        <v>0</v>
      </c>
      <c r="BB138" s="457">
        <f t="shared" ref="BB138" si="378">BA139-BA138</f>
        <v>0</v>
      </c>
      <c r="BC138" s="468">
        <f t="shared" ref="BC138" si="379">TRUNC(BB138,0)</f>
        <v>0</v>
      </c>
      <c r="BD138" s="456">
        <f t="shared" ref="BD138" si="380">(BB138-BC138)*60</f>
        <v>0</v>
      </c>
      <c r="BE138" s="470"/>
      <c r="BF138" s="470"/>
      <c r="BG138" s="295"/>
      <c r="BH138" s="296"/>
      <c r="BI138" s="292">
        <f t="shared" ref="BI138:BI143" si="381">BG138+(BH138/60)</f>
        <v>0</v>
      </c>
      <c r="BJ138" s="457">
        <f t="shared" ref="BJ138" si="382">BI139-BI138</f>
        <v>0</v>
      </c>
      <c r="BK138" s="468">
        <f t="shared" ref="BK138" si="383">TRUNC(BJ138,0)</f>
        <v>0</v>
      </c>
      <c r="BL138" s="456">
        <f t="shared" ref="BL138" si="384">(BJ138-BK138)*60</f>
        <v>0</v>
      </c>
      <c r="BM138" s="470"/>
      <c r="BN138" s="470"/>
      <c r="BO138" s="295"/>
      <c r="BP138" s="296"/>
      <c r="BQ138" s="292">
        <f t="shared" ref="BQ138:BQ143" si="385">BO138+(BP138/60)</f>
        <v>0</v>
      </c>
      <c r="BR138" s="457">
        <f t="shared" ref="BR138" si="386">BQ139-BQ138</f>
        <v>0</v>
      </c>
      <c r="BS138" s="468">
        <f t="shared" ref="BS138" si="387">TRUNC(BR138,0)</f>
        <v>0</v>
      </c>
      <c r="BT138" s="456">
        <f t="shared" ref="BT138" si="388">(BR138-BS138)*60</f>
        <v>0</v>
      </c>
      <c r="BU138" s="470"/>
    </row>
    <row r="139" spans="1:73">
      <c r="A139" s="573"/>
      <c r="B139" s="585"/>
      <c r="C139" s="587"/>
      <c r="D139" s="588"/>
      <c r="E139" s="589"/>
      <c r="F139" s="589"/>
      <c r="G139" s="590"/>
      <c r="H139" s="591"/>
      <c r="I139" s="585"/>
      <c r="J139" s="470"/>
      <c r="K139" s="544">
        <v>12</v>
      </c>
      <c r="L139" s="545">
        <v>0</v>
      </c>
      <c r="M139" s="292">
        <f t="shared" si="357"/>
        <v>12</v>
      </c>
      <c r="N139" s="457"/>
      <c r="O139" s="558"/>
      <c r="P139" s="559"/>
      <c r="Q139" s="470"/>
      <c r="R139" s="470"/>
      <c r="S139" s="546">
        <v>12</v>
      </c>
      <c r="T139" s="547">
        <v>0</v>
      </c>
      <c r="U139" s="292">
        <f t="shared" si="361"/>
        <v>12</v>
      </c>
      <c r="V139" s="457"/>
      <c r="W139" s="548"/>
      <c r="X139" s="549"/>
      <c r="Y139" s="470"/>
      <c r="Z139" s="470"/>
      <c r="AA139" s="295"/>
      <c r="AB139" s="296"/>
      <c r="AC139" s="292">
        <f t="shared" si="365"/>
        <v>0</v>
      </c>
      <c r="AD139" s="457"/>
      <c r="AE139" s="468"/>
      <c r="AF139" s="456"/>
      <c r="AG139" s="470"/>
      <c r="AH139" s="470"/>
      <c r="AI139" s="295"/>
      <c r="AJ139" s="296"/>
      <c r="AK139" s="292">
        <f t="shared" si="369"/>
        <v>0</v>
      </c>
      <c r="AL139" s="457"/>
      <c r="AM139" s="468"/>
      <c r="AN139" s="456"/>
      <c r="AO139" s="470"/>
      <c r="AP139" s="470"/>
      <c r="AQ139" s="295"/>
      <c r="AR139" s="296"/>
      <c r="AS139" s="292">
        <f t="shared" si="373"/>
        <v>0</v>
      </c>
      <c r="AT139" s="457"/>
      <c r="AU139" s="468"/>
      <c r="AV139" s="456"/>
      <c r="AW139" s="470"/>
      <c r="AX139" s="470"/>
      <c r="AY139" s="295"/>
      <c r="AZ139" s="296"/>
      <c r="BA139" s="292">
        <f t="shared" si="377"/>
        <v>0</v>
      </c>
      <c r="BB139" s="457"/>
      <c r="BC139" s="468"/>
      <c r="BD139" s="456"/>
      <c r="BE139" s="470"/>
      <c r="BF139" s="470"/>
      <c r="BG139" s="295"/>
      <c r="BH139" s="296"/>
      <c r="BI139" s="292">
        <f t="shared" si="381"/>
        <v>0</v>
      </c>
      <c r="BJ139" s="457"/>
      <c r="BK139" s="468"/>
      <c r="BL139" s="456"/>
      <c r="BM139" s="470"/>
      <c r="BN139" s="470"/>
      <c r="BO139" s="295"/>
      <c r="BP139" s="296"/>
      <c r="BQ139" s="292">
        <f t="shared" si="385"/>
        <v>0</v>
      </c>
      <c r="BR139" s="457"/>
      <c r="BS139" s="468"/>
      <c r="BT139" s="456"/>
      <c r="BU139" s="470"/>
    </row>
    <row r="140" spans="1:73">
      <c r="A140" s="573"/>
      <c r="B140" s="585"/>
      <c r="C140" s="587"/>
      <c r="D140" s="588"/>
      <c r="E140" s="589"/>
      <c r="F140" s="589"/>
      <c r="G140" s="590"/>
      <c r="H140" s="591"/>
      <c r="I140" s="585"/>
      <c r="J140" s="470"/>
      <c r="K140" s="544">
        <v>14</v>
      </c>
      <c r="L140" s="545">
        <v>30</v>
      </c>
      <c r="M140" s="292">
        <f t="shared" si="357"/>
        <v>14.5</v>
      </c>
      <c r="N140" s="457">
        <f t="shared" ref="N140" si="389">M141-M140</f>
        <v>3.5</v>
      </c>
      <c r="O140" s="558">
        <f t="shared" ref="O140" si="390">TRUNC(N140,0)</f>
        <v>3</v>
      </c>
      <c r="P140" s="559">
        <f t="shared" ref="P140" si="391">(N140-O140)*60</f>
        <v>30</v>
      </c>
      <c r="Q140" s="470"/>
      <c r="R140" s="470"/>
      <c r="S140" s="546">
        <v>13</v>
      </c>
      <c r="T140" s="547">
        <v>30</v>
      </c>
      <c r="U140" s="292">
        <f t="shared" si="361"/>
        <v>13.5</v>
      </c>
      <c r="V140" s="457">
        <f t="shared" ref="V140" si="392">U141-U140</f>
        <v>4.5</v>
      </c>
      <c r="W140" s="548">
        <f t="shared" ref="W140" si="393">TRUNC(V140,0)</f>
        <v>4</v>
      </c>
      <c r="X140" s="549">
        <f t="shared" ref="X140" si="394">(V140-W140)*60</f>
        <v>30</v>
      </c>
      <c r="Y140" s="470"/>
      <c r="Z140" s="470"/>
      <c r="AA140" s="295"/>
      <c r="AB140" s="296"/>
      <c r="AC140" s="292">
        <f t="shared" si="365"/>
        <v>0</v>
      </c>
      <c r="AD140" s="457">
        <f t="shared" ref="AD140" si="395">AC141-AC140</f>
        <v>0</v>
      </c>
      <c r="AE140" s="468">
        <f t="shared" ref="AE140" si="396">TRUNC(AD140,0)</f>
        <v>0</v>
      </c>
      <c r="AF140" s="456">
        <f t="shared" ref="AF140" si="397">(AD140-AE140)*60</f>
        <v>0</v>
      </c>
      <c r="AG140" s="470"/>
      <c r="AH140" s="470"/>
      <c r="AI140" s="295"/>
      <c r="AJ140" s="296"/>
      <c r="AK140" s="292">
        <f t="shared" si="369"/>
        <v>0</v>
      </c>
      <c r="AL140" s="457">
        <f t="shared" ref="AL140" si="398">AK141-AK140</f>
        <v>0</v>
      </c>
      <c r="AM140" s="468">
        <f t="shared" ref="AM140" si="399">TRUNC(AL140,0)</f>
        <v>0</v>
      </c>
      <c r="AN140" s="456">
        <f t="shared" ref="AN140" si="400">(AL140-AM140)*60</f>
        <v>0</v>
      </c>
      <c r="AO140" s="470"/>
      <c r="AP140" s="470"/>
      <c r="AQ140" s="295"/>
      <c r="AR140" s="296"/>
      <c r="AS140" s="292">
        <f t="shared" si="373"/>
        <v>0</v>
      </c>
      <c r="AT140" s="457">
        <f t="shared" ref="AT140" si="401">AS141-AS140</f>
        <v>0</v>
      </c>
      <c r="AU140" s="468">
        <f t="shared" ref="AU140" si="402">TRUNC(AT140,0)</f>
        <v>0</v>
      </c>
      <c r="AV140" s="456">
        <f t="shared" ref="AV140" si="403">(AT140-AU140)*60</f>
        <v>0</v>
      </c>
      <c r="AW140" s="470"/>
      <c r="AX140" s="470"/>
      <c r="AY140" s="295"/>
      <c r="AZ140" s="296"/>
      <c r="BA140" s="292">
        <f t="shared" si="377"/>
        <v>0</v>
      </c>
      <c r="BB140" s="457">
        <f t="shared" ref="BB140" si="404">BA141-BA140</f>
        <v>0</v>
      </c>
      <c r="BC140" s="468">
        <f t="shared" ref="BC140" si="405">TRUNC(BB140,0)</f>
        <v>0</v>
      </c>
      <c r="BD140" s="456">
        <f t="shared" ref="BD140" si="406">(BB140-BC140)*60</f>
        <v>0</v>
      </c>
      <c r="BE140" s="470"/>
      <c r="BF140" s="470"/>
      <c r="BG140" s="295"/>
      <c r="BH140" s="296"/>
      <c r="BI140" s="292">
        <f t="shared" si="381"/>
        <v>0</v>
      </c>
      <c r="BJ140" s="457">
        <f t="shared" ref="BJ140" si="407">BI141-BI140</f>
        <v>0</v>
      </c>
      <c r="BK140" s="468">
        <f t="shared" ref="BK140" si="408">TRUNC(BJ140,0)</f>
        <v>0</v>
      </c>
      <c r="BL140" s="456">
        <f t="shared" ref="BL140" si="409">(BJ140-BK140)*60</f>
        <v>0</v>
      </c>
      <c r="BM140" s="470"/>
      <c r="BN140" s="470"/>
      <c r="BO140" s="295"/>
      <c r="BP140" s="296"/>
      <c r="BQ140" s="292">
        <f t="shared" si="385"/>
        <v>0</v>
      </c>
      <c r="BR140" s="457">
        <f t="shared" ref="BR140" si="410">BQ141-BQ140</f>
        <v>0</v>
      </c>
      <c r="BS140" s="468">
        <f t="shared" ref="BS140" si="411">TRUNC(BR140,0)</f>
        <v>0</v>
      </c>
      <c r="BT140" s="456">
        <f t="shared" ref="BT140" si="412">(BR140-BS140)*60</f>
        <v>0</v>
      </c>
      <c r="BU140" s="470"/>
    </row>
    <row r="141" spans="1:73">
      <c r="A141" s="573"/>
      <c r="B141" s="585"/>
      <c r="C141" s="587"/>
      <c r="D141" s="588"/>
      <c r="E141" s="589"/>
      <c r="F141" s="589"/>
      <c r="G141" s="590"/>
      <c r="H141" s="591"/>
      <c r="I141" s="585"/>
      <c r="J141" s="470"/>
      <c r="K141" s="544">
        <v>18</v>
      </c>
      <c r="L141" s="545">
        <v>0</v>
      </c>
      <c r="M141" s="292">
        <f t="shared" si="357"/>
        <v>18</v>
      </c>
      <c r="N141" s="457"/>
      <c r="O141" s="558"/>
      <c r="P141" s="559"/>
      <c r="Q141" s="470"/>
      <c r="R141" s="470"/>
      <c r="S141" s="546">
        <v>18</v>
      </c>
      <c r="T141" s="547">
        <v>0</v>
      </c>
      <c r="U141" s="292">
        <f t="shared" si="361"/>
        <v>18</v>
      </c>
      <c r="V141" s="457"/>
      <c r="W141" s="548"/>
      <c r="X141" s="549"/>
      <c r="Y141" s="470"/>
      <c r="Z141" s="470"/>
      <c r="AA141" s="295"/>
      <c r="AB141" s="296"/>
      <c r="AC141" s="292">
        <f t="shared" si="365"/>
        <v>0</v>
      </c>
      <c r="AD141" s="457"/>
      <c r="AE141" s="468"/>
      <c r="AF141" s="456"/>
      <c r="AG141" s="470"/>
      <c r="AH141" s="470"/>
      <c r="AI141" s="295"/>
      <c r="AJ141" s="296"/>
      <c r="AK141" s="292">
        <f t="shared" si="369"/>
        <v>0</v>
      </c>
      <c r="AL141" s="457"/>
      <c r="AM141" s="468"/>
      <c r="AN141" s="456"/>
      <c r="AO141" s="470"/>
      <c r="AP141" s="470"/>
      <c r="AQ141" s="295"/>
      <c r="AR141" s="296"/>
      <c r="AS141" s="292">
        <f t="shared" si="373"/>
        <v>0</v>
      </c>
      <c r="AT141" s="457"/>
      <c r="AU141" s="468"/>
      <c r="AV141" s="456"/>
      <c r="AW141" s="470"/>
      <c r="AX141" s="470"/>
      <c r="AY141" s="295"/>
      <c r="AZ141" s="296"/>
      <c r="BA141" s="292">
        <f t="shared" si="377"/>
        <v>0</v>
      </c>
      <c r="BB141" s="457"/>
      <c r="BC141" s="468"/>
      <c r="BD141" s="456"/>
      <c r="BE141" s="470"/>
      <c r="BF141" s="470"/>
      <c r="BG141" s="295"/>
      <c r="BH141" s="296"/>
      <c r="BI141" s="292">
        <f t="shared" si="381"/>
        <v>0</v>
      </c>
      <c r="BJ141" s="457"/>
      <c r="BK141" s="468"/>
      <c r="BL141" s="456"/>
      <c r="BM141" s="470"/>
      <c r="BN141" s="470"/>
      <c r="BO141" s="295"/>
      <c r="BP141" s="296"/>
      <c r="BQ141" s="292">
        <f t="shared" si="385"/>
        <v>0</v>
      </c>
      <c r="BR141" s="457"/>
      <c r="BS141" s="468"/>
      <c r="BT141" s="456"/>
      <c r="BU141" s="470"/>
    </row>
    <row r="142" spans="1:73">
      <c r="A142" s="573"/>
      <c r="B142" s="585"/>
      <c r="C142" s="587"/>
      <c r="D142" s="588"/>
      <c r="E142" s="589"/>
      <c r="F142" s="589"/>
      <c r="G142" s="590"/>
      <c r="H142" s="591"/>
      <c r="I142" s="585"/>
      <c r="J142" s="470"/>
      <c r="K142" s="544"/>
      <c r="L142" s="545"/>
      <c r="M142" s="292">
        <f t="shared" si="357"/>
        <v>0</v>
      </c>
      <c r="N142" s="457">
        <f t="shared" ref="N142" si="413">M143-M142</f>
        <v>0</v>
      </c>
      <c r="O142" s="481">
        <f t="shared" ref="O142" si="414">TRUNC(N142,0)</f>
        <v>0</v>
      </c>
      <c r="P142" s="479">
        <f t="shared" ref="P142" si="415">(N142-O142)*60</f>
        <v>0</v>
      </c>
      <c r="Q142" s="470"/>
      <c r="R142" s="470"/>
      <c r="S142" s="546"/>
      <c r="T142" s="547"/>
      <c r="U142" s="292">
        <f t="shared" si="361"/>
        <v>0</v>
      </c>
      <c r="V142" s="457">
        <f t="shared" ref="V142" si="416">U143-U142</f>
        <v>0</v>
      </c>
      <c r="W142" s="483">
        <f t="shared" ref="W142" si="417">TRUNC(V142,0)</f>
        <v>0</v>
      </c>
      <c r="X142" s="485">
        <f t="shared" ref="X142" si="418">(V142-W142)*60</f>
        <v>0</v>
      </c>
      <c r="Y142" s="470"/>
      <c r="Z142" s="470"/>
      <c r="AA142" s="295"/>
      <c r="AB142" s="296"/>
      <c r="AC142" s="292">
        <f t="shared" si="365"/>
        <v>0</v>
      </c>
      <c r="AD142" s="457">
        <f t="shared" ref="AD142" si="419">AC143-AC142</f>
        <v>0</v>
      </c>
      <c r="AE142" s="459">
        <f t="shared" ref="AE142" si="420">TRUNC(AD142,0)</f>
        <v>0</v>
      </c>
      <c r="AF142" s="461">
        <f t="shared" ref="AF142" si="421">(AD142-AE142)*60</f>
        <v>0</v>
      </c>
      <c r="AG142" s="470"/>
      <c r="AH142" s="470"/>
      <c r="AI142" s="295"/>
      <c r="AJ142" s="296"/>
      <c r="AK142" s="292">
        <f t="shared" si="369"/>
        <v>0</v>
      </c>
      <c r="AL142" s="457">
        <f t="shared" ref="AL142" si="422">AK143-AK142</f>
        <v>0</v>
      </c>
      <c r="AM142" s="459">
        <f t="shared" ref="AM142" si="423">TRUNC(AL142,0)</f>
        <v>0</v>
      </c>
      <c r="AN142" s="461">
        <f t="shared" ref="AN142" si="424">(AL142-AM142)*60</f>
        <v>0</v>
      </c>
      <c r="AO142" s="470"/>
      <c r="AP142" s="470"/>
      <c r="AQ142" s="295"/>
      <c r="AR142" s="296"/>
      <c r="AS142" s="292">
        <f t="shared" si="373"/>
        <v>0</v>
      </c>
      <c r="AT142" s="457">
        <f t="shared" ref="AT142" si="425">AS143-AS142</f>
        <v>0</v>
      </c>
      <c r="AU142" s="459">
        <f t="shared" ref="AU142" si="426">TRUNC(AT142,0)</f>
        <v>0</v>
      </c>
      <c r="AV142" s="461">
        <f t="shared" ref="AV142" si="427">(AT142-AU142)*60</f>
        <v>0</v>
      </c>
      <c r="AW142" s="470"/>
      <c r="AX142" s="470"/>
      <c r="AY142" s="295"/>
      <c r="AZ142" s="296"/>
      <c r="BA142" s="292">
        <f t="shared" si="377"/>
        <v>0</v>
      </c>
      <c r="BB142" s="457">
        <f t="shared" ref="BB142" si="428">BA143-BA142</f>
        <v>0</v>
      </c>
      <c r="BC142" s="459">
        <f t="shared" ref="BC142" si="429">TRUNC(BB142,0)</f>
        <v>0</v>
      </c>
      <c r="BD142" s="461">
        <f t="shared" ref="BD142" si="430">(BB142-BC142)*60</f>
        <v>0</v>
      </c>
      <c r="BE142" s="470"/>
      <c r="BF142" s="470"/>
      <c r="BG142" s="295"/>
      <c r="BH142" s="296"/>
      <c r="BI142" s="292">
        <f t="shared" si="381"/>
        <v>0</v>
      </c>
      <c r="BJ142" s="457">
        <f t="shared" ref="BJ142" si="431">BI143-BI142</f>
        <v>0</v>
      </c>
      <c r="BK142" s="459">
        <f t="shared" ref="BK142" si="432">TRUNC(BJ142,0)</f>
        <v>0</v>
      </c>
      <c r="BL142" s="461">
        <f t="shared" ref="BL142" si="433">(BJ142-BK142)*60</f>
        <v>0</v>
      </c>
      <c r="BM142" s="470"/>
      <c r="BN142" s="470"/>
      <c r="BO142" s="295"/>
      <c r="BP142" s="296"/>
      <c r="BQ142" s="292">
        <f t="shared" si="385"/>
        <v>0</v>
      </c>
      <c r="BR142" s="457">
        <f t="shared" ref="BR142" si="434">BQ143-BQ142</f>
        <v>0</v>
      </c>
      <c r="BS142" s="459">
        <f t="shared" ref="BS142" si="435">TRUNC(BR142,0)</f>
        <v>0</v>
      </c>
      <c r="BT142" s="461">
        <f t="shared" ref="BT142" si="436">(BR142-BS142)*60</f>
        <v>0</v>
      </c>
      <c r="BU142" s="470"/>
    </row>
    <row r="143" spans="1:73">
      <c r="A143" s="573"/>
      <c r="B143" s="585"/>
      <c r="C143" s="589"/>
      <c r="D143" s="589"/>
      <c r="E143" s="589"/>
      <c r="F143" s="589"/>
      <c r="G143" s="590"/>
      <c r="H143" s="591"/>
      <c r="I143" s="585"/>
      <c r="J143" s="470"/>
      <c r="K143" s="544"/>
      <c r="L143" s="545"/>
      <c r="M143" s="292">
        <f t="shared" si="357"/>
        <v>0</v>
      </c>
      <c r="N143" s="458"/>
      <c r="O143" s="560"/>
      <c r="P143" s="561"/>
      <c r="Q143" s="470"/>
      <c r="R143" s="470"/>
      <c r="S143" s="546"/>
      <c r="T143" s="547"/>
      <c r="U143" s="292">
        <f t="shared" si="361"/>
        <v>0</v>
      </c>
      <c r="V143" s="458"/>
      <c r="W143" s="550"/>
      <c r="X143" s="551"/>
      <c r="Y143" s="470"/>
      <c r="Z143" s="470"/>
      <c r="AA143" s="295"/>
      <c r="AB143" s="296"/>
      <c r="AC143" s="292">
        <f t="shared" si="365"/>
        <v>0</v>
      </c>
      <c r="AD143" s="458"/>
      <c r="AE143" s="460"/>
      <c r="AF143" s="462"/>
      <c r="AG143" s="470"/>
      <c r="AH143" s="470"/>
      <c r="AI143" s="295"/>
      <c r="AJ143" s="296"/>
      <c r="AK143" s="292">
        <f t="shared" si="369"/>
        <v>0</v>
      </c>
      <c r="AL143" s="458"/>
      <c r="AM143" s="460"/>
      <c r="AN143" s="462"/>
      <c r="AO143" s="470"/>
      <c r="AP143" s="470"/>
      <c r="AQ143" s="295"/>
      <c r="AR143" s="296"/>
      <c r="AS143" s="292">
        <f t="shared" si="373"/>
        <v>0</v>
      </c>
      <c r="AT143" s="458"/>
      <c r="AU143" s="460"/>
      <c r="AV143" s="462"/>
      <c r="AW143" s="470"/>
      <c r="AX143" s="470"/>
      <c r="AY143" s="295"/>
      <c r="AZ143" s="296"/>
      <c r="BA143" s="292">
        <f t="shared" si="377"/>
        <v>0</v>
      </c>
      <c r="BB143" s="458"/>
      <c r="BC143" s="460"/>
      <c r="BD143" s="462"/>
      <c r="BE143" s="470"/>
      <c r="BF143" s="470"/>
      <c r="BG143" s="295"/>
      <c r="BH143" s="296"/>
      <c r="BI143" s="292">
        <f t="shared" si="381"/>
        <v>0</v>
      </c>
      <c r="BJ143" s="458"/>
      <c r="BK143" s="460"/>
      <c r="BL143" s="462"/>
      <c r="BM143" s="470"/>
      <c r="BN143" s="470"/>
      <c r="BO143" s="295"/>
      <c r="BP143" s="296"/>
      <c r="BQ143" s="292">
        <f t="shared" si="385"/>
        <v>0</v>
      </c>
      <c r="BR143" s="458"/>
      <c r="BS143" s="460"/>
      <c r="BT143" s="462"/>
      <c r="BU143" s="470"/>
    </row>
    <row r="144" spans="1:73">
      <c r="A144" s="573"/>
      <c r="B144" s="585"/>
      <c r="C144" s="589"/>
      <c r="D144" s="589"/>
      <c r="E144" s="589"/>
      <c r="F144" s="589" t="str">
        <f t="shared" ref="F144" si="437">IF(SUM(F138:F143)&lt;&gt;0,SUM(F138:F143),"")</f>
        <v/>
      </c>
      <c r="G144" s="590" t="str">
        <f t="shared" si="337"/>
        <v/>
      </c>
      <c r="H144" s="591" t="str">
        <f t="shared" ref="H144" si="438">IF(F144&lt;&gt;"",(F144-G144)*60,"")</f>
        <v/>
      </c>
      <c r="I144" s="585"/>
      <c r="J144" s="470"/>
      <c r="K144" s="214"/>
      <c r="L144" s="149"/>
      <c r="M144" s="290"/>
      <c r="N144" s="291">
        <f t="shared" ref="N144" si="439">IF(SUM(N138:N143)&lt;&gt;0,SUM(N138:N143),"")</f>
        <v>7</v>
      </c>
      <c r="O144" s="480">
        <f t="shared" ref="O144" si="440">IF(N144&lt;&gt;"",TRUNC(N144,0),"")</f>
        <v>7</v>
      </c>
      <c r="P144" s="478">
        <f t="shared" ref="P144" si="441">IF(N144&lt;&gt;"",(N144-O144)*60,"")</f>
        <v>0</v>
      </c>
      <c r="Q144" s="470"/>
      <c r="R144" s="470"/>
      <c r="S144" s="214"/>
      <c r="T144" s="149"/>
      <c r="U144" s="290"/>
      <c r="V144" s="291">
        <f t="shared" ref="V144" si="442">IF(SUM(V138:V143)&lt;&gt;0,SUM(V138:V143),"")</f>
        <v>8.5</v>
      </c>
      <c r="W144" s="482">
        <f t="shared" ref="W144" si="443">IF(V144&lt;&gt;"",TRUNC(V144,0),"")</f>
        <v>8</v>
      </c>
      <c r="X144" s="484">
        <f t="shared" ref="X144" si="444">IF(V144&lt;&gt;"",(V144-W144)*60,"")</f>
        <v>30</v>
      </c>
      <c r="Y144" s="470"/>
      <c r="Z144" s="470"/>
      <c r="AA144" s="214"/>
      <c r="AB144" s="149"/>
      <c r="AC144" s="290"/>
      <c r="AD144" s="291" t="str">
        <f t="shared" ref="AD144" si="445">IF(SUM(AD138:AD143)&lt;&gt;0,SUM(AD138:AD143),"")</f>
        <v/>
      </c>
      <c r="AE144" s="463" t="str">
        <f t="shared" ref="AE144" si="446">IF(AD144&lt;&gt;"",TRUNC(AD144,0),"")</f>
        <v/>
      </c>
      <c r="AF144" s="465" t="str">
        <f t="shared" ref="AF144" si="447">IF(AD144&lt;&gt;"",(AD144-AE144)*60,"")</f>
        <v/>
      </c>
      <c r="AG144" s="470"/>
      <c r="AH144" s="470"/>
      <c r="AI144" s="214"/>
      <c r="AJ144" s="149"/>
      <c r="AK144" s="290"/>
      <c r="AL144" s="291" t="str">
        <f t="shared" ref="AL144" si="448">IF(SUM(AL138:AL143)&lt;&gt;0,SUM(AL138:AL143),"")</f>
        <v/>
      </c>
      <c r="AM144" s="463" t="str">
        <f t="shared" ref="AM144" si="449">IF(AL144&lt;&gt;"",TRUNC(AL144,0),"")</f>
        <v/>
      </c>
      <c r="AN144" s="465" t="str">
        <f t="shared" ref="AN144" si="450">IF(AL144&lt;&gt;"",(AL144-AM144)*60,"")</f>
        <v/>
      </c>
      <c r="AO144" s="470"/>
      <c r="AP144" s="470"/>
      <c r="AQ144" s="214"/>
      <c r="AR144" s="149"/>
      <c r="AS144" s="290"/>
      <c r="AT144" s="291" t="str">
        <f t="shared" ref="AT144" si="451">IF(SUM(AT138:AT143)&lt;&gt;0,SUM(AT138:AT143),"")</f>
        <v/>
      </c>
      <c r="AU144" s="463" t="str">
        <f t="shared" ref="AU144" si="452">IF(AT144&lt;&gt;"",TRUNC(AT144,0),"")</f>
        <v/>
      </c>
      <c r="AV144" s="465" t="str">
        <f t="shared" ref="AV144" si="453">IF(AT144&lt;&gt;"",(AT144-AU144)*60,"")</f>
        <v/>
      </c>
      <c r="AW144" s="470"/>
      <c r="AX144" s="470"/>
      <c r="AY144" s="214"/>
      <c r="AZ144" s="149"/>
      <c r="BA144" s="290"/>
      <c r="BB144" s="291" t="str">
        <f t="shared" ref="BB144" si="454">IF(SUM(BB138:BB143)&lt;&gt;0,SUM(BB138:BB143),"")</f>
        <v/>
      </c>
      <c r="BC144" s="463" t="str">
        <f t="shared" ref="BC144" si="455">IF(BB144&lt;&gt;"",TRUNC(BB144,0),"")</f>
        <v/>
      </c>
      <c r="BD144" s="465" t="str">
        <f t="shared" ref="BD144" si="456">IF(BB144&lt;&gt;"",(BB144-BC144)*60,"")</f>
        <v/>
      </c>
      <c r="BE144" s="470"/>
      <c r="BF144" s="470"/>
      <c r="BG144" s="214"/>
      <c r="BH144" s="149"/>
      <c r="BI144" s="290"/>
      <c r="BJ144" s="291" t="str">
        <f t="shared" ref="BJ144" si="457">IF(SUM(BJ138:BJ143)&lt;&gt;0,SUM(BJ138:BJ143),"")</f>
        <v/>
      </c>
      <c r="BK144" s="463" t="str">
        <f t="shared" ref="BK144" si="458">IF(BJ144&lt;&gt;"",TRUNC(BJ144,0),"")</f>
        <v/>
      </c>
      <c r="BL144" s="465" t="str">
        <f t="shared" ref="BL144" si="459">IF(BJ144&lt;&gt;"",(BJ144-BK144)*60,"")</f>
        <v/>
      </c>
      <c r="BM144" s="470"/>
      <c r="BN144" s="470"/>
      <c r="BO144" s="214"/>
      <c r="BP144" s="149"/>
      <c r="BQ144" s="290"/>
      <c r="BR144" s="291" t="str">
        <f t="shared" ref="BR144" si="460">IF(SUM(BR138:BR143)&lt;&gt;0,SUM(BR138:BR143),"")</f>
        <v/>
      </c>
      <c r="BS144" s="463" t="str">
        <f t="shared" ref="BS144" si="461">IF(BR144&lt;&gt;"",TRUNC(BR144,0),"")</f>
        <v/>
      </c>
      <c r="BT144" s="465" t="str">
        <f t="shared" ref="BT144" si="462">IF(BR144&lt;&gt;"",(BR144-BS144)*60,"")</f>
        <v/>
      </c>
      <c r="BU144" s="470"/>
    </row>
    <row r="145" spans="1:73">
      <c r="A145" s="573"/>
      <c r="B145" s="585"/>
      <c r="C145" s="592">
        <f t="shared" si="339"/>
        <v>13</v>
      </c>
      <c r="D145" s="589"/>
      <c r="E145" s="589"/>
      <c r="F145" s="589"/>
      <c r="G145" s="590"/>
      <c r="H145" s="591"/>
      <c r="I145" s="585"/>
      <c r="J145" s="470"/>
      <c r="K145" s="293">
        <f t="shared" ref="K145" si="463">DAY(K137)</f>
        <v>13</v>
      </c>
      <c r="L145" s="149"/>
      <c r="O145" s="481"/>
      <c r="P145" s="479"/>
      <c r="Q145" s="470"/>
      <c r="R145" s="470"/>
      <c r="S145" s="293">
        <f t="shared" ref="S145" si="464">DAY(S137)</f>
        <v>13</v>
      </c>
      <c r="T145" s="149"/>
      <c r="W145" s="483"/>
      <c r="X145" s="485"/>
      <c r="Y145" s="470"/>
      <c r="Z145" s="470"/>
      <c r="AA145" s="293">
        <f t="shared" ref="AA145" si="465">DAY(AA137)</f>
        <v>13</v>
      </c>
      <c r="AB145" s="149"/>
      <c r="AE145" s="464"/>
      <c r="AF145" s="466"/>
      <c r="AG145" s="470"/>
      <c r="AH145" s="470"/>
      <c r="AI145" s="293">
        <f t="shared" ref="AI145" si="466">DAY(AI137)</f>
        <v>13</v>
      </c>
      <c r="AJ145" s="149"/>
      <c r="AM145" s="464"/>
      <c r="AN145" s="466"/>
      <c r="AO145" s="470"/>
      <c r="AP145" s="470"/>
      <c r="AQ145" s="293">
        <f t="shared" ref="AQ145" si="467">DAY(AQ137)</f>
        <v>13</v>
      </c>
      <c r="AR145" s="149"/>
      <c r="AU145" s="464"/>
      <c r="AV145" s="466"/>
      <c r="AW145" s="470"/>
      <c r="AX145" s="470"/>
      <c r="AY145" s="293">
        <f t="shared" ref="AY145" si="468">DAY(AY137)</f>
        <v>13</v>
      </c>
      <c r="AZ145" s="149"/>
      <c r="BC145" s="464"/>
      <c r="BD145" s="466"/>
      <c r="BE145" s="470"/>
      <c r="BF145" s="470"/>
      <c r="BG145" s="293">
        <f t="shared" ref="BG145" si="469">DAY(BG137)</f>
        <v>13</v>
      </c>
      <c r="BH145" s="149"/>
      <c r="BK145" s="464"/>
      <c r="BL145" s="466"/>
      <c r="BM145" s="470"/>
      <c r="BN145" s="470"/>
      <c r="BO145" s="293">
        <f t="shared" ref="BO145" si="470">DAY(BO137)</f>
        <v>13</v>
      </c>
      <c r="BP145" s="149"/>
      <c r="BS145" s="464"/>
      <c r="BT145" s="466"/>
      <c r="BU145" s="470"/>
    </row>
    <row r="146" spans="1:73">
      <c r="A146" s="573"/>
      <c r="B146" s="585"/>
      <c r="C146" s="585"/>
      <c r="D146" s="585"/>
      <c r="E146" s="585"/>
      <c r="F146" s="585"/>
      <c r="G146" s="585"/>
      <c r="H146" s="585"/>
      <c r="I146" s="585"/>
      <c r="J146" s="470"/>
      <c r="K146" s="469"/>
      <c r="L146" s="469"/>
      <c r="M146" s="469"/>
      <c r="N146" s="469"/>
      <c r="O146" s="469"/>
      <c r="P146" s="469"/>
      <c r="Q146" s="469"/>
      <c r="R146" s="470"/>
      <c r="S146" s="469"/>
      <c r="T146" s="469"/>
      <c r="U146" s="469"/>
      <c r="V146" s="469"/>
      <c r="W146" s="469"/>
      <c r="X146" s="469"/>
      <c r="Y146" s="469"/>
      <c r="Z146" s="470"/>
      <c r="AA146" s="469"/>
      <c r="AB146" s="469"/>
      <c r="AC146" s="469"/>
      <c r="AD146" s="469"/>
      <c r="AE146" s="469"/>
      <c r="AF146" s="469"/>
      <c r="AG146" s="469"/>
      <c r="AH146" s="470"/>
      <c r="AI146" s="469"/>
      <c r="AJ146" s="469"/>
      <c r="AK146" s="469"/>
      <c r="AL146" s="469"/>
      <c r="AM146" s="469"/>
      <c r="AN146" s="469"/>
      <c r="AO146" s="469"/>
      <c r="AP146" s="470"/>
      <c r="AQ146" s="469"/>
      <c r="AR146" s="469"/>
      <c r="AS146" s="469"/>
      <c r="AT146" s="469"/>
      <c r="AU146" s="469"/>
      <c r="AV146" s="469"/>
      <c r="AW146" s="469"/>
      <c r="AX146" s="470"/>
      <c r="AY146" s="469"/>
      <c r="AZ146" s="469"/>
      <c r="BA146" s="469"/>
      <c r="BB146" s="469"/>
      <c r="BC146" s="469"/>
      <c r="BD146" s="469"/>
      <c r="BE146" s="469"/>
      <c r="BF146" s="470"/>
      <c r="BG146" s="469"/>
      <c r="BH146" s="469"/>
      <c r="BI146" s="469"/>
      <c r="BJ146" s="469"/>
      <c r="BK146" s="469"/>
      <c r="BL146" s="469"/>
      <c r="BM146" s="469"/>
      <c r="BN146" s="470"/>
      <c r="BO146" s="469"/>
      <c r="BP146" s="469"/>
      <c r="BQ146" s="469"/>
      <c r="BR146" s="469"/>
      <c r="BS146" s="469"/>
      <c r="BT146" s="469"/>
      <c r="BU146" s="469"/>
    </row>
    <row r="147" spans="1:73">
      <c r="A147" s="573">
        <f>A136+1</f>
        <v>14</v>
      </c>
      <c r="B147" s="584"/>
      <c r="C147" s="584"/>
      <c r="D147" s="584"/>
      <c r="E147" s="584"/>
      <c r="F147" s="584"/>
      <c r="G147" s="584"/>
      <c r="H147" s="584"/>
      <c r="I147" s="585"/>
      <c r="J147" s="470"/>
      <c r="K147" s="470"/>
      <c r="L147" s="470"/>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470"/>
      <c r="AZ147" s="470"/>
      <c r="BA147" s="470"/>
      <c r="BB147" s="470"/>
      <c r="BC147" s="470"/>
      <c r="BD147" s="470"/>
      <c r="BE147" s="470"/>
      <c r="BF147" s="470"/>
      <c r="BG147" s="470"/>
      <c r="BH147" s="470"/>
      <c r="BI147" s="470"/>
      <c r="BJ147" s="470"/>
      <c r="BK147" s="470"/>
      <c r="BL147" s="470"/>
      <c r="BM147" s="470"/>
      <c r="BN147" s="470"/>
      <c r="BO147" s="470"/>
      <c r="BP147" s="470"/>
      <c r="BQ147" s="470"/>
      <c r="BR147" s="470"/>
      <c r="BS147" s="470"/>
      <c r="BT147" s="470"/>
      <c r="BU147" s="470"/>
    </row>
    <row r="148" spans="1:73">
      <c r="A148" s="573"/>
      <c r="B148" s="585"/>
      <c r="C148" s="586">
        <f t="shared" ref="C148:C159" si="471">C137+1</f>
        <v>44057</v>
      </c>
      <c r="D148" s="586"/>
      <c r="E148" s="586"/>
      <c r="F148" s="586"/>
      <c r="G148" s="586"/>
      <c r="H148" s="586"/>
      <c r="I148" s="585"/>
      <c r="J148" s="470"/>
      <c r="K148" s="471">
        <f>K137+1</f>
        <v>44088</v>
      </c>
      <c r="L148" s="471"/>
      <c r="M148" s="471"/>
      <c r="N148" s="471"/>
      <c r="O148" s="471"/>
      <c r="P148" s="471"/>
      <c r="Q148" s="470"/>
      <c r="R148" s="470"/>
      <c r="S148" s="486">
        <f>S137+1</f>
        <v>44118</v>
      </c>
      <c r="T148" s="486"/>
      <c r="U148" s="486"/>
      <c r="V148" s="486"/>
      <c r="W148" s="486"/>
      <c r="X148" s="486"/>
      <c r="Y148" s="470"/>
      <c r="Z148" s="470"/>
      <c r="AA148" s="467">
        <f>AA137+1</f>
        <v>44149</v>
      </c>
      <c r="AB148" s="467"/>
      <c r="AC148" s="467"/>
      <c r="AD148" s="467"/>
      <c r="AE148" s="467"/>
      <c r="AF148" s="467"/>
      <c r="AG148" s="470"/>
      <c r="AH148" s="470"/>
      <c r="AI148" s="467">
        <f>AI137+1</f>
        <v>44179</v>
      </c>
      <c r="AJ148" s="467"/>
      <c r="AK148" s="467"/>
      <c r="AL148" s="467"/>
      <c r="AM148" s="467"/>
      <c r="AN148" s="467"/>
      <c r="AO148" s="470"/>
      <c r="AP148" s="470"/>
      <c r="AQ148" s="467">
        <f>AQ137+1</f>
        <v>44210</v>
      </c>
      <c r="AR148" s="467"/>
      <c r="AS148" s="467"/>
      <c r="AT148" s="467"/>
      <c r="AU148" s="467"/>
      <c r="AV148" s="467"/>
      <c r="AW148" s="470"/>
      <c r="AX148" s="470"/>
      <c r="AY148" s="467">
        <f>AY137+1</f>
        <v>44241</v>
      </c>
      <c r="AZ148" s="467"/>
      <c r="BA148" s="467"/>
      <c r="BB148" s="467"/>
      <c r="BC148" s="467"/>
      <c r="BD148" s="467"/>
      <c r="BE148" s="470"/>
      <c r="BF148" s="470"/>
      <c r="BG148" s="467">
        <f>BG137+1</f>
        <v>44269</v>
      </c>
      <c r="BH148" s="467"/>
      <c r="BI148" s="467"/>
      <c r="BJ148" s="467"/>
      <c r="BK148" s="467"/>
      <c r="BL148" s="467"/>
      <c r="BM148" s="470"/>
      <c r="BN148" s="470"/>
      <c r="BO148" s="467">
        <f>BO137+1</f>
        <v>44300</v>
      </c>
      <c r="BP148" s="467"/>
      <c r="BQ148" s="467"/>
      <c r="BR148" s="467"/>
      <c r="BS148" s="467"/>
      <c r="BT148" s="467"/>
      <c r="BU148" s="470"/>
    </row>
    <row r="149" spans="1:73">
      <c r="A149" s="573"/>
      <c r="B149" s="585"/>
      <c r="C149" s="587"/>
      <c r="D149" s="588"/>
      <c r="E149" s="589"/>
      <c r="F149" s="589"/>
      <c r="G149" s="590"/>
      <c r="H149" s="591"/>
      <c r="I149" s="585"/>
      <c r="J149" s="470"/>
      <c r="K149" s="544">
        <v>8</v>
      </c>
      <c r="L149" s="545">
        <v>30</v>
      </c>
      <c r="M149" s="292">
        <f>K149+(L149/60)</f>
        <v>8.5</v>
      </c>
      <c r="N149" s="457">
        <f>M150-M149</f>
        <v>3.5</v>
      </c>
      <c r="O149" s="558">
        <f t="shared" ref="O149" si="472">TRUNC(N149,0)</f>
        <v>3</v>
      </c>
      <c r="P149" s="559">
        <f t="shared" ref="P149" si="473">(N149-O149)*60</f>
        <v>30</v>
      </c>
      <c r="Q149" s="470"/>
      <c r="R149" s="470"/>
      <c r="S149" s="546">
        <v>8</v>
      </c>
      <c r="T149" s="547">
        <v>0</v>
      </c>
      <c r="U149" s="292">
        <f>S149+(T149/60)</f>
        <v>8</v>
      </c>
      <c r="V149" s="457">
        <f>U150-U149</f>
        <v>4</v>
      </c>
      <c r="W149" s="548">
        <f>TRUNC(V149,0)</f>
        <v>4</v>
      </c>
      <c r="X149" s="549">
        <f>(V149-W149)*60</f>
        <v>0</v>
      </c>
      <c r="Y149" s="470"/>
      <c r="Z149" s="470"/>
      <c r="AA149" s="295"/>
      <c r="AB149" s="296"/>
      <c r="AC149" s="292">
        <f>AA149+(AB149/60)</f>
        <v>0</v>
      </c>
      <c r="AD149" s="457">
        <f>AC150-AC149</f>
        <v>0</v>
      </c>
      <c r="AE149" s="468">
        <f>TRUNC(AD149,0)</f>
        <v>0</v>
      </c>
      <c r="AF149" s="456">
        <f>(AD149-AE149)*60</f>
        <v>0</v>
      </c>
      <c r="AG149" s="470"/>
      <c r="AH149" s="470"/>
      <c r="AI149" s="295"/>
      <c r="AJ149" s="296"/>
      <c r="AK149" s="292">
        <f>AI149+(AJ149/60)</f>
        <v>0</v>
      </c>
      <c r="AL149" s="457">
        <f>AK150-AK149</f>
        <v>0</v>
      </c>
      <c r="AM149" s="468">
        <f>TRUNC(AL149,0)</f>
        <v>0</v>
      </c>
      <c r="AN149" s="456">
        <f>(AL149-AM149)*60</f>
        <v>0</v>
      </c>
      <c r="AO149" s="470"/>
      <c r="AP149" s="470"/>
      <c r="AQ149" s="295"/>
      <c r="AR149" s="296"/>
      <c r="AS149" s="292">
        <f>AQ149+(AR149/60)</f>
        <v>0</v>
      </c>
      <c r="AT149" s="457">
        <f>AS150-AS149</f>
        <v>0</v>
      </c>
      <c r="AU149" s="468">
        <f>TRUNC(AT149,0)</f>
        <v>0</v>
      </c>
      <c r="AV149" s="456">
        <f>(AT149-AU149)*60</f>
        <v>0</v>
      </c>
      <c r="AW149" s="470"/>
      <c r="AX149" s="470"/>
      <c r="AY149" s="295"/>
      <c r="AZ149" s="296"/>
      <c r="BA149" s="292">
        <f>AY149+(AZ149/60)</f>
        <v>0</v>
      </c>
      <c r="BB149" s="457">
        <f>BA150-BA149</f>
        <v>0</v>
      </c>
      <c r="BC149" s="468">
        <f>TRUNC(BB149,0)</f>
        <v>0</v>
      </c>
      <c r="BD149" s="456">
        <f>(BB149-BC149)*60</f>
        <v>0</v>
      </c>
      <c r="BE149" s="470"/>
      <c r="BF149" s="470"/>
      <c r="BG149" s="295"/>
      <c r="BH149" s="296"/>
      <c r="BI149" s="292">
        <f>BG149+(BH149/60)</f>
        <v>0</v>
      </c>
      <c r="BJ149" s="457">
        <f>BI150-BI149</f>
        <v>0</v>
      </c>
      <c r="BK149" s="468">
        <f>TRUNC(BJ149,0)</f>
        <v>0</v>
      </c>
      <c r="BL149" s="456">
        <f>(BJ149-BK149)*60</f>
        <v>0</v>
      </c>
      <c r="BM149" s="470"/>
      <c r="BN149" s="470"/>
      <c r="BO149" s="295"/>
      <c r="BP149" s="296"/>
      <c r="BQ149" s="292">
        <f>BO149+(BP149/60)</f>
        <v>0</v>
      </c>
      <c r="BR149" s="457">
        <f>BQ150-BQ149</f>
        <v>0</v>
      </c>
      <c r="BS149" s="468">
        <f>TRUNC(BR149,0)</f>
        <v>0</v>
      </c>
      <c r="BT149" s="456">
        <f>(BR149-BS149)*60</f>
        <v>0</v>
      </c>
      <c r="BU149" s="470"/>
    </row>
    <row r="150" spans="1:73">
      <c r="A150" s="573"/>
      <c r="B150" s="585"/>
      <c r="C150" s="587"/>
      <c r="D150" s="588"/>
      <c r="E150" s="589"/>
      <c r="F150" s="589"/>
      <c r="G150" s="590"/>
      <c r="H150" s="591"/>
      <c r="I150" s="585"/>
      <c r="J150" s="470"/>
      <c r="K150" s="544">
        <v>12</v>
      </c>
      <c r="L150" s="545">
        <v>0</v>
      </c>
      <c r="M150" s="292">
        <f t="shared" ref="M150:M154" si="474">K150+(L150/60)</f>
        <v>12</v>
      </c>
      <c r="N150" s="457"/>
      <c r="O150" s="558"/>
      <c r="P150" s="559"/>
      <c r="Q150" s="470"/>
      <c r="R150" s="470"/>
      <c r="S150" s="546">
        <v>12</v>
      </c>
      <c r="T150" s="547">
        <v>0</v>
      </c>
      <c r="U150" s="292">
        <f t="shared" ref="U150:U154" si="475">S150+(T150/60)</f>
        <v>12</v>
      </c>
      <c r="V150" s="457"/>
      <c r="W150" s="548"/>
      <c r="X150" s="549"/>
      <c r="Y150" s="470"/>
      <c r="Z150" s="470"/>
      <c r="AA150" s="295"/>
      <c r="AB150" s="296"/>
      <c r="AC150" s="292">
        <f t="shared" ref="AC150:AC154" si="476">AA150+(AB150/60)</f>
        <v>0</v>
      </c>
      <c r="AD150" s="457"/>
      <c r="AE150" s="468"/>
      <c r="AF150" s="456"/>
      <c r="AG150" s="470"/>
      <c r="AH150" s="470"/>
      <c r="AI150" s="295"/>
      <c r="AJ150" s="296"/>
      <c r="AK150" s="292">
        <f t="shared" ref="AK150:AK154" si="477">AI150+(AJ150/60)</f>
        <v>0</v>
      </c>
      <c r="AL150" s="457"/>
      <c r="AM150" s="468"/>
      <c r="AN150" s="456"/>
      <c r="AO150" s="470"/>
      <c r="AP150" s="470"/>
      <c r="AQ150" s="295"/>
      <c r="AR150" s="296"/>
      <c r="AS150" s="292">
        <f t="shared" ref="AS150:AS154" si="478">AQ150+(AR150/60)</f>
        <v>0</v>
      </c>
      <c r="AT150" s="457"/>
      <c r="AU150" s="468"/>
      <c r="AV150" s="456"/>
      <c r="AW150" s="470"/>
      <c r="AX150" s="470"/>
      <c r="AY150" s="295"/>
      <c r="AZ150" s="296"/>
      <c r="BA150" s="292">
        <f t="shared" ref="BA150:BA154" si="479">AY150+(AZ150/60)</f>
        <v>0</v>
      </c>
      <c r="BB150" s="457"/>
      <c r="BC150" s="468"/>
      <c r="BD150" s="456"/>
      <c r="BE150" s="470"/>
      <c r="BF150" s="470"/>
      <c r="BG150" s="295"/>
      <c r="BH150" s="296"/>
      <c r="BI150" s="292">
        <f t="shared" ref="BI150:BI154" si="480">BG150+(BH150/60)</f>
        <v>0</v>
      </c>
      <c r="BJ150" s="457"/>
      <c r="BK150" s="468"/>
      <c r="BL150" s="456"/>
      <c r="BM150" s="470"/>
      <c r="BN150" s="470"/>
      <c r="BO150" s="295"/>
      <c r="BP150" s="296"/>
      <c r="BQ150" s="292">
        <f t="shared" ref="BQ150:BQ154" si="481">BO150+(BP150/60)</f>
        <v>0</v>
      </c>
      <c r="BR150" s="457"/>
      <c r="BS150" s="468"/>
      <c r="BT150" s="456"/>
      <c r="BU150" s="470"/>
    </row>
    <row r="151" spans="1:73">
      <c r="A151" s="573"/>
      <c r="B151" s="585"/>
      <c r="C151" s="587"/>
      <c r="D151" s="588"/>
      <c r="E151" s="589"/>
      <c r="F151" s="589"/>
      <c r="G151" s="590"/>
      <c r="H151" s="591"/>
      <c r="I151" s="585"/>
      <c r="J151" s="470"/>
      <c r="K151" s="544">
        <v>14</v>
      </c>
      <c r="L151" s="545">
        <v>30</v>
      </c>
      <c r="M151" s="292">
        <f t="shared" si="474"/>
        <v>14.5</v>
      </c>
      <c r="N151" s="457">
        <f>M152-M151</f>
        <v>3.5</v>
      </c>
      <c r="O151" s="558">
        <f t="shared" ref="O151" si="482">TRUNC(N151,0)</f>
        <v>3</v>
      </c>
      <c r="P151" s="559">
        <f t="shared" ref="P151" si="483">(N151-O151)*60</f>
        <v>30</v>
      </c>
      <c r="Q151" s="470"/>
      <c r="R151" s="470"/>
      <c r="S151" s="546">
        <v>13</v>
      </c>
      <c r="T151" s="547">
        <v>30</v>
      </c>
      <c r="U151" s="292">
        <f t="shared" si="475"/>
        <v>13.5</v>
      </c>
      <c r="V151" s="457">
        <f>U152-U151</f>
        <v>4.5</v>
      </c>
      <c r="W151" s="548">
        <f>TRUNC(V151,0)</f>
        <v>4</v>
      </c>
      <c r="X151" s="549">
        <f>(V151-W151)*60</f>
        <v>30</v>
      </c>
      <c r="Y151" s="470"/>
      <c r="Z151" s="470"/>
      <c r="AA151" s="295"/>
      <c r="AB151" s="296"/>
      <c r="AC151" s="292">
        <f t="shared" si="476"/>
        <v>0</v>
      </c>
      <c r="AD151" s="457">
        <f>AC152-AC151</f>
        <v>0</v>
      </c>
      <c r="AE151" s="468">
        <f>TRUNC(AD151,0)</f>
        <v>0</v>
      </c>
      <c r="AF151" s="456">
        <f>(AD151-AE151)*60</f>
        <v>0</v>
      </c>
      <c r="AG151" s="470"/>
      <c r="AH151" s="470"/>
      <c r="AI151" s="295"/>
      <c r="AJ151" s="296"/>
      <c r="AK151" s="292">
        <f t="shared" si="477"/>
        <v>0</v>
      </c>
      <c r="AL151" s="457">
        <f>AK152-AK151</f>
        <v>0</v>
      </c>
      <c r="AM151" s="468">
        <f>TRUNC(AL151,0)</f>
        <v>0</v>
      </c>
      <c r="AN151" s="456">
        <f>(AL151-AM151)*60</f>
        <v>0</v>
      </c>
      <c r="AO151" s="470"/>
      <c r="AP151" s="470"/>
      <c r="AQ151" s="295"/>
      <c r="AR151" s="296"/>
      <c r="AS151" s="292">
        <f t="shared" si="478"/>
        <v>0</v>
      </c>
      <c r="AT151" s="457">
        <f>AS152-AS151</f>
        <v>0</v>
      </c>
      <c r="AU151" s="468">
        <f>TRUNC(AT151,0)</f>
        <v>0</v>
      </c>
      <c r="AV151" s="456">
        <f>(AT151-AU151)*60</f>
        <v>0</v>
      </c>
      <c r="AW151" s="470"/>
      <c r="AX151" s="470"/>
      <c r="AY151" s="295"/>
      <c r="AZ151" s="296"/>
      <c r="BA151" s="292">
        <f t="shared" si="479"/>
        <v>0</v>
      </c>
      <c r="BB151" s="457">
        <f>BA152-BA151</f>
        <v>0</v>
      </c>
      <c r="BC151" s="468">
        <f>TRUNC(BB151,0)</f>
        <v>0</v>
      </c>
      <c r="BD151" s="456">
        <f>(BB151-BC151)*60</f>
        <v>0</v>
      </c>
      <c r="BE151" s="470"/>
      <c r="BF151" s="470"/>
      <c r="BG151" s="295"/>
      <c r="BH151" s="296"/>
      <c r="BI151" s="292">
        <f t="shared" si="480"/>
        <v>0</v>
      </c>
      <c r="BJ151" s="457">
        <f>BI152-BI151</f>
        <v>0</v>
      </c>
      <c r="BK151" s="468">
        <f>TRUNC(BJ151,0)</f>
        <v>0</v>
      </c>
      <c r="BL151" s="456">
        <f>(BJ151-BK151)*60</f>
        <v>0</v>
      </c>
      <c r="BM151" s="470"/>
      <c r="BN151" s="470"/>
      <c r="BO151" s="295"/>
      <c r="BP151" s="296"/>
      <c r="BQ151" s="292">
        <f t="shared" si="481"/>
        <v>0</v>
      </c>
      <c r="BR151" s="457">
        <f>BQ152-BQ151</f>
        <v>0</v>
      </c>
      <c r="BS151" s="468">
        <f>TRUNC(BR151,0)</f>
        <v>0</v>
      </c>
      <c r="BT151" s="456">
        <f>(BR151-BS151)*60</f>
        <v>0</v>
      </c>
      <c r="BU151" s="470"/>
    </row>
    <row r="152" spans="1:73">
      <c r="A152" s="573"/>
      <c r="B152" s="585"/>
      <c r="C152" s="587"/>
      <c r="D152" s="588"/>
      <c r="E152" s="589"/>
      <c r="F152" s="589"/>
      <c r="G152" s="590"/>
      <c r="H152" s="591"/>
      <c r="I152" s="585"/>
      <c r="J152" s="470"/>
      <c r="K152" s="544">
        <v>18</v>
      </c>
      <c r="L152" s="545">
        <v>0</v>
      </c>
      <c r="M152" s="292">
        <f t="shared" si="474"/>
        <v>18</v>
      </c>
      <c r="N152" s="457"/>
      <c r="O152" s="558"/>
      <c r="P152" s="559"/>
      <c r="Q152" s="470"/>
      <c r="R152" s="470"/>
      <c r="S152" s="546">
        <v>18</v>
      </c>
      <c r="T152" s="547">
        <v>0</v>
      </c>
      <c r="U152" s="292">
        <f t="shared" si="475"/>
        <v>18</v>
      </c>
      <c r="V152" s="457"/>
      <c r="W152" s="548"/>
      <c r="X152" s="549"/>
      <c r="Y152" s="470"/>
      <c r="Z152" s="470"/>
      <c r="AA152" s="295"/>
      <c r="AB152" s="296"/>
      <c r="AC152" s="292">
        <f t="shared" si="476"/>
        <v>0</v>
      </c>
      <c r="AD152" s="457"/>
      <c r="AE152" s="468"/>
      <c r="AF152" s="456"/>
      <c r="AG152" s="470"/>
      <c r="AH152" s="470"/>
      <c r="AI152" s="295"/>
      <c r="AJ152" s="296"/>
      <c r="AK152" s="292">
        <f t="shared" si="477"/>
        <v>0</v>
      </c>
      <c r="AL152" s="457"/>
      <c r="AM152" s="468"/>
      <c r="AN152" s="456"/>
      <c r="AO152" s="470"/>
      <c r="AP152" s="470"/>
      <c r="AQ152" s="295"/>
      <c r="AR152" s="296"/>
      <c r="AS152" s="292">
        <f t="shared" si="478"/>
        <v>0</v>
      </c>
      <c r="AT152" s="457"/>
      <c r="AU152" s="468"/>
      <c r="AV152" s="456"/>
      <c r="AW152" s="470"/>
      <c r="AX152" s="470"/>
      <c r="AY152" s="295"/>
      <c r="AZ152" s="296"/>
      <c r="BA152" s="292">
        <f t="shared" si="479"/>
        <v>0</v>
      </c>
      <c r="BB152" s="457"/>
      <c r="BC152" s="468"/>
      <c r="BD152" s="456"/>
      <c r="BE152" s="470"/>
      <c r="BF152" s="470"/>
      <c r="BG152" s="295"/>
      <c r="BH152" s="296"/>
      <c r="BI152" s="292">
        <f t="shared" si="480"/>
        <v>0</v>
      </c>
      <c r="BJ152" s="457"/>
      <c r="BK152" s="468"/>
      <c r="BL152" s="456"/>
      <c r="BM152" s="470"/>
      <c r="BN152" s="470"/>
      <c r="BO152" s="295"/>
      <c r="BP152" s="296"/>
      <c r="BQ152" s="292">
        <f t="shared" si="481"/>
        <v>0</v>
      </c>
      <c r="BR152" s="457"/>
      <c r="BS152" s="468"/>
      <c r="BT152" s="456"/>
      <c r="BU152" s="470"/>
    </row>
    <row r="153" spans="1:73">
      <c r="A153" s="573"/>
      <c r="B153" s="585"/>
      <c r="C153" s="587"/>
      <c r="D153" s="588"/>
      <c r="E153" s="589"/>
      <c r="F153" s="589"/>
      <c r="G153" s="590"/>
      <c r="H153" s="591"/>
      <c r="I153" s="585"/>
      <c r="J153" s="470"/>
      <c r="K153" s="544"/>
      <c r="L153" s="545"/>
      <c r="M153" s="292">
        <f t="shared" si="474"/>
        <v>0</v>
      </c>
      <c r="N153" s="457">
        <f>M154-M153</f>
        <v>0</v>
      </c>
      <c r="O153" s="481">
        <f t="shared" ref="O153" si="484">TRUNC(N153,0)</f>
        <v>0</v>
      </c>
      <c r="P153" s="479">
        <f t="shared" ref="P153" si="485">(N153-O153)*60</f>
        <v>0</v>
      </c>
      <c r="Q153" s="470"/>
      <c r="R153" s="470"/>
      <c r="S153" s="546"/>
      <c r="T153" s="547"/>
      <c r="U153" s="292">
        <f t="shared" si="475"/>
        <v>0</v>
      </c>
      <c r="V153" s="457">
        <f>U154-U153</f>
        <v>0</v>
      </c>
      <c r="W153" s="483">
        <f>TRUNC(V153,0)</f>
        <v>0</v>
      </c>
      <c r="X153" s="485">
        <f>(V153-W153)*60</f>
        <v>0</v>
      </c>
      <c r="Y153" s="470"/>
      <c r="Z153" s="470"/>
      <c r="AA153" s="295"/>
      <c r="AB153" s="296"/>
      <c r="AC153" s="292">
        <f t="shared" si="476"/>
        <v>0</v>
      </c>
      <c r="AD153" s="457">
        <f>AC154-AC153</f>
        <v>0</v>
      </c>
      <c r="AE153" s="459">
        <f>TRUNC(AD153,0)</f>
        <v>0</v>
      </c>
      <c r="AF153" s="461">
        <f>(AD153-AE153)*60</f>
        <v>0</v>
      </c>
      <c r="AG153" s="470"/>
      <c r="AH153" s="470"/>
      <c r="AI153" s="295"/>
      <c r="AJ153" s="296"/>
      <c r="AK153" s="292">
        <f t="shared" si="477"/>
        <v>0</v>
      </c>
      <c r="AL153" s="457">
        <f>AK154-AK153</f>
        <v>0</v>
      </c>
      <c r="AM153" s="459">
        <f>TRUNC(AL153,0)</f>
        <v>0</v>
      </c>
      <c r="AN153" s="461">
        <f>(AL153-AM153)*60</f>
        <v>0</v>
      </c>
      <c r="AO153" s="470"/>
      <c r="AP153" s="470"/>
      <c r="AQ153" s="295"/>
      <c r="AR153" s="296"/>
      <c r="AS153" s="292">
        <f t="shared" si="478"/>
        <v>0</v>
      </c>
      <c r="AT153" s="457">
        <f>AS154-AS153</f>
        <v>0</v>
      </c>
      <c r="AU153" s="459">
        <f>TRUNC(AT153,0)</f>
        <v>0</v>
      </c>
      <c r="AV153" s="461">
        <f>(AT153-AU153)*60</f>
        <v>0</v>
      </c>
      <c r="AW153" s="470"/>
      <c r="AX153" s="470"/>
      <c r="AY153" s="295"/>
      <c r="AZ153" s="296"/>
      <c r="BA153" s="292">
        <f t="shared" si="479"/>
        <v>0</v>
      </c>
      <c r="BB153" s="457">
        <f>BA154-BA153</f>
        <v>0</v>
      </c>
      <c r="BC153" s="459">
        <f>TRUNC(BB153,0)</f>
        <v>0</v>
      </c>
      <c r="BD153" s="461">
        <f>(BB153-BC153)*60</f>
        <v>0</v>
      </c>
      <c r="BE153" s="470"/>
      <c r="BF153" s="470"/>
      <c r="BG153" s="295"/>
      <c r="BH153" s="296"/>
      <c r="BI153" s="292">
        <f t="shared" si="480"/>
        <v>0</v>
      </c>
      <c r="BJ153" s="457">
        <f>BI154-BI153</f>
        <v>0</v>
      </c>
      <c r="BK153" s="459">
        <f>TRUNC(BJ153,0)</f>
        <v>0</v>
      </c>
      <c r="BL153" s="461">
        <f>(BJ153-BK153)*60</f>
        <v>0</v>
      </c>
      <c r="BM153" s="470"/>
      <c r="BN153" s="470"/>
      <c r="BO153" s="295"/>
      <c r="BP153" s="296"/>
      <c r="BQ153" s="292">
        <f t="shared" si="481"/>
        <v>0</v>
      </c>
      <c r="BR153" s="457">
        <f>BQ154-BQ153</f>
        <v>0</v>
      </c>
      <c r="BS153" s="459">
        <f>TRUNC(BR153,0)</f>
        <v>0</v>
      </c>
      <c r="BT153" s="461">
        <f>(BR153-BS153)*60</f>
        <v>0</v>
      </c>
      <c r="BU153" s="470"/>
    </row>
    <row r="154" spans="1:73">
      <c r="A154" s="573"/>
      <c r="B154" s="585"/>
      <c r="C154" s="589"/>
      <c r="D154" s="589"/>
      <c r="E154" s="589"/>
      <c r="F154" s="589"/>
      <c r="G154" s="590"/>
      <c r="H154" s="591"/>
      <c r="I154" s="585"/>
      <c r="J154" s="470"/>
      <c r="K154" s="544"/>
      <c r="L154" s="545"/>
      <c r="M154" s="292">
        <f t="shared" si="474"/>
        <v>0</v>
      </c>
      <c r="N154" s="458"/>
      <c r="O154" s="560"/>
      <c r="P154" s="561"/>
      <c r="Q154" s="470"/>
      <c r="R154" s="470"/>
      <c r="S154" s="546"/>
      <c r="T154" s="547"/>
      <c r="U154" s="292">
        <f t="shared" si="475"/>
        <v>0</v>
      </c>
      <c r="V154" s="458"/>
      <c r="W154" s="550"/>
      <c r="X154" s="551"/>
      <c r="Y154" s="470"/>
      <c r="Z154" s="470"/>
      <c r="AA154" s="295"/>
      <c r="AB154" s="296"/>
      <c r="AC154" s="292">
        <f t="shared" si="476"/>
        <v>0</v>
      </c>
      <c r="AD154" s="458"/>
      <c r="AE154" s="460"/>
      <c r="AF154" s="462"/>
      <c r="AG154" s="470"/>
      <c r="AH154" s="470"/>
      <c r="AI154" s="295"/>
      <c r="AJ154" s="296"/>
      <c r="AK154" s="292">
        <f t="shared" si="477"/>
        <v>0</v>
      </c>
      <c r="AL154" s="458"/>
      <c r="AM154" s="460"/>
      <c r="AN154" s="462"/>
      <c r="AO154" s="470"/>
      <c r="AP154" s="470"/>
      <c r="AQ154" s="295"/>
      <c r="AR154" s="296"/>
      <c r="AS154" s="292">
        <f t="shared" si="478"/>
        <v>0</v>
      </c>
      <c r="AT154" s="458"/>
      <c r="AU154" s="460"/>
      <c r="AV154" s="462"/>
      <c r="AW154" s="470"/>
      <c r="AX154" s="470"/>
      <c r="AY154" s="295"/>
      <c r="AZ154" s="296"/>
      <c r="BA154" s="292">
        <f t="shared" si="479"/>
        <v>0</v>
      </c>
      <c r="BB154" s="458"/>
      <c r="BC154" s="460"/>
      <c r="BD154" s="462"/>
      <c r="BE154" s="470"/>
      <c r="BF154" s="470"/>
      <c r="BG154" s="295"/>
      <c r="BH154" s="296"/>
      <c r="BI154" s="292">
        <f t="shared" si="480"/>
        <v>0</v>
      </c>
      <c r="BJ154" s="458"/>
      <c r="BK154" s="460"/>
      <c r="BL154" s="462"/>
      <c r="BM154" s="470"/>
      <c r="BN154" s="470"/>
      <c r="BO154" s="295"/>
      <c r="BP154" s="296"/>
      <c r="BQ154" s="292">
        <f t="shared" si="481"/>
        <v>0</v>
      </c>
      <c r="BR154" s="458"/>
      <c r="BS154" s="460"/>
      <c r="BT154" s="462"/>
      <c r="BU154" s="470"/>
    </row>
    <row r="155" spans="1:73">
      <c r="A155" s="573"/>
      <c r="B155" s="585"/>
      <c r="C155" s="589"/>
      <c r="D155" s="589"/>
      <c r="E155" s="589"/>
      <c r="F155" s="589" t="str">
        <f t="shared" ref="F155" si="486">IF(SUM(F149:F154)&lt;&gt;0,SUM(F149:F154),"")</f>
        <v/>
      </c>
      <c r="G155" s="590" t="str">
        <f t="shared" ref="G155:G166" si="487">IF(F155&lt;&gt;"",TRUNC(F155,0),"")</f>
        <v/>
      </c>
      <c r="H155" s="591" t="str">
        <f t="shared" ref="H155" si="488">IF(F155&lt;&gt;"",(F155-G155)*60,"")</f>
        <v/>
      </c>
      <c r="I155" s="585"/>
      <c r="J155" s="470"/>
      <c r="K155" s="214"/>
      <c r="L155" s="149"/>
      <c r="M155" s="290"/>
      <c r="N155" s="291">
        <f>IF(SUM(N149:N154)&lt;&gt;0,SUM(N149:N154),"")</f>
        <v>7</v>
      </c>
      <c r="O155" s="480">
        <f>IF(N155&lt;&gt;"",TRUNC(N155,0),"")</f>
        <v>7</v>
      </c>
      <c r="P155" s="478">
        <f>IF(N155&lt;&gt;"",(N155-O155)*60,"")</f>
        <v>0</v>
      </c>
      <c r="Q155" s="470"/>
      <c r="R155" s="470"/>
      <c r="S155" s="214"/>
      <c r="T155" s="149"/>
      <c r="U155" s="290"/>
      <c r="V155" s="291">
        <f>IF(SUM(V149:V154)&lt;&gt;0,SUM(V149:V154),"")</f>
        <v>8.5</v>
      </c>
      <c r="W155" s="482">
        <f>IF(V155&lt;&gt;"",TRUNC(V155,0),"")</f>
        <v>8</v>
      </c>
      <c r="X155" s="484">
        <f>IF(V155&lt;&gt;"",(V155-W155)*60,"")</f>
        <v>30</v>
      </c>
      <c r="Y155" s="470"/>
      <c r="Z155" s="470"/>
      <c r="AA155" s="214"/>
      <c r="AB155" s="149"/>
      <c r="AC155" s="290"/>
      <c r="AD155" s="291" t="str">
        <f>IF(SUM(AD149:AD154)&lt;&gt;0,SUM(AD149:AD154),"")</f>
        <v/>
      </c>
      <c r="AE155" s="463" t="str">
        <f>IF(AD155&lt;&gt;"",TRUNC(AD155,0),"")</f>
        <v/>
      </c>
      <c r="AF155" s="465" t="str">
        <f>IF(AD155&lt;&gt;"",(AD155-AE155)*60,"")</f>
        <v/>
      </c>
      <c r="AG155" s="470"/>
      <c r="AH155" s="470"/>
      <c r="AI155" s="214"/>
      <c r="AJ155" s="149"/>
      <c r="AK155" s="290"/>
      <c r="AL155" s="291" t="str">
        <f>IF(SUM(AL149:AL154)&lt;&gt;0,SUM(AL149:AL154),"")</f>
        <v/>
      </c>
      <c r="AM155" s="463" t="str">
        <f>IF(AL155&lt;&gt;"",TRUNC(AL155,0),"")</f>
        <v/>
      </c>
      <c r="AN155" s="465" t="str">
        <f>IF(AL155&lt;&gt;"",(AL155-AM155)*60,"")</f>
        <v/>
      </c>
      <c r="AO155" s="470"/>
      <c r="AP155" s="470"/>
      <c r="AQ155" s="214"/>
      <c r="AR155" s="149"/>
      <c r="AS155" s="290"/>
      <c r="AT155" s="291" t="str">
        <f>IF(SUM(AT149:AT154)&lt;&gt;0,SUM(AT149:AT154),"")</f>
        <v/>
      </c>
      <c r="AU155" s="463" t="str">
        <f>IF(AT155&lt;&gt;"",TRUNC(AT155,0),"")</f>
        <v/>
      </c>
      <c r="AV155" s="465" t="str">
        <f>IF(AT155&lt;&gt;"",(AT155-AU155)*60,"")</f>
        <v/>
      </c>
      <c r="AW155" s="470"/>
      <c r="AX155" s="470"/>
      <c r="AY155" s="214"/>
      <c r="AZ155" s="149"/>
      <c r="BA155" s="290"/>
      <c r="BB155" s="291" t="str">
        <f>IF(SUM(BB149:BB154)&lt;&gt;0,SUM(BB149:BB154),"")</f>
        <v/>
      </c>
      <c r="BC155" s="463" t="str">
        <f>IF(BB155&lt;&gt;"",TRUNC(BB155,0),"")</f>
        <v/>
      </c>
      <c r="BD155" s="465" t="str">
        <f>IF(BB155&lt;&gt;"",(BB155-BC155)*60,"")</f>
        <v/>
      </c>
      <c r="BE155" s="470"/>
      <c r="BF155" s="470"/>
      <c r="BG155" s="214"/>
      <c r="BH155" s="149"/>
      <c r="BI155" s="290"/>
      <c r="BJ155" s="291" t="str">
        <f>IF(SUM(BJ149:BJ154)&lt;&gt;0,SUM(BJ149:BJ154),"")</f>
        <v/>
      </c>
      <c r="BK155" s="463" t="str">
        <f>IF(BJ155&lt;&gt;"",TRUNC(BJ155,0),"")</f>
        <v/>
      </c>
      <c r="BL155" s="465" t="str">
        <f>IF(BJ155&lt;&gt;"",(BJ155-BK155)*60,"")</f>
        <v/>
      </c>
      <c r="BM155" s="470"/>
      <c r="BN155" s="470"/>
      <c r="BO155" s="214"/>
      <c r="BP155" s="149"/>
      <c r="BQ155" s="290"/>
      <c r="BR155" s="291" t="str">
        <f>IF(SUM(BR149:BR154)&lt;&gt;0,SUM(BR149:BR154),"")</f>
        <v/>
      </c>
      <c r="BS155" s="463" t="str">
        <f>IF(BR155&lt;&gt;"",TRUNC(BR155,0),"")</f>
        <v/>
      </c>
      <c r="BT155" s="465" t="str">
        <f>IF(BR155&lt;&gt;"",(BR155-BS155)*60,"")</f>
        <v/>
      </c>
      <c r="BU155" s="470"/>
    </row>
    <row r="156" spans="1:73">
      <c r="A156" s="573"/>
      <c r="B156" s="585"/>
      <c r="C156" s="592">
        <f t="shared" ref="C156:C167" si="489">DAY(C148)</f>
        <v>14</v>
      </c>
      <c r="D156" s="589"/>
      <c r="E156" s="589"/>
      <c r="F156" s="589"/>
      <c r="G156" s="590"/>
      <c r="H156" s="591"/>
      <c r="I156" s="585"/>
      <c r="J156" s="470"/>
      <c r="K156" s="293">
        <f>DAY(K148)</f>
        <v>14</v>
      </c>
      <c r="L156" s="149"/>
      <c r="O156" s="481"/>
      <c r="P156" s="479"/>
      <c r="Q156" s="470"/>
      <c r="R156" s="470"/>
      <c r="S156" s="293">
        <f>DAY(S148)</f>
        <v>14</v>
      </c>
      <c r="T156" s="149"/>
      <c r="W156" s="483"/>
      <c r="X156" s="485"/>
      <c r="Y156" s="470"/>
      <c r="Z156" s="470"/>
      <c r="AA156" s="293">
        <f>DAY(AA148)</f>
        <v>14</v>
      </c>
      <c r="AB156" s="149"/>
      <c r="AE156" s="464"/>
      <c r="AF156" s="466"/>
      <c r="AG156" s="470"/>
      <c r="AH156" s="470"/>
      <c r="AI156" s="293">
        <f>DAY(AI148)</f>
        <v>14</v>
      </c>
      <c r="AJ156" s="149"/>
      <c r="AM156" s="464"/>
      <c r="AN156" s="466"/>
      <c r="AO156" s="470"/>
      <c r="AP156" s="470"/>
      <c r="AQ156" s="293">
        <f>DAY(AQ148)</f>
        <v>14</v>
      </c>
      <c r="AR156" s="149"/>
      <c r="AU156" s="464"/>
      <c r="AV156" s="466"/>
      <c r="AW156" s="470"/>
      <c r="AX156" s="470"/>
      <c r="AY156" s="293">
        <f>DAY(AY148)</f>
        <v>14</v>
      </c>
      <c r="AZ156" s="149"/>
      <c r="BC156" s="464"/>
      <c r="BD156" s="466"/>
      <c r="BE156" s="470"/>
      <c r="BF156" s="470"/>
      <c r="BG156" s="293">
        <f>DAY(BG148)</f>
        <v>14</v>
      </c>
      <c r="BH156" s="149"/>
      <c r="BK156" s="464"/>
      <c r="BL156" s="466"/>
      <c r="BM156" s="470"/>
      <c r="BN156" s="470"/>
      <c r="BO156" s="293">
        <f>DAY(BO148)</f>
        <v>14</v>
      </c>
      <c r="BP156" s="149"/>
      <c r="BS156" s="464"/>
      <c r="BT156" s="466"/>
      <c r="BU156" s="470"/>
    </row>
    <row r="157" spans="1:73">
      <c r="A157" s="573"/>
      <c r="B157" s="585"/>
      <c r="C157" s="585"/>
      <c r="D157" s="585"/>
      <c r="E157" s="585"/>
      <c r="F157" s="585"/>
      <c r="G157" s="585"/>
      <c r="H157" s="585"/>
      <c r="I157" s="585"/>
      <c r="J157" s="470"/>
      <c r="K157" s="469"/>
      <c r="L157" s="469"/>
      <c r="M157" s="469"/>
      <c r="N157" s="469"/>
      <c r="O157" s="469"/>
      <c r="P157" s="469"/>
      <c r="Q157" s="469"/>
      <c r="R157" s="470"/>
      <c r="S157" s="469"/>
      <c r="T157" s="469"/>
      <c r="U157" s="469"/>
      <c r="V157" s="469"/>
      <c r="W157" s="469"/>
      <c r="X157" s="469"/>
      <c r="Y157" s="469"/>
      <c r="Z157" s="470"/>
      <c r="AA157" s="469"/>
      <c r="AB157" s="469"/>
      <c r="AC157" s="469"/>
      <c r="AD157" s="469"/>
      <c r="AE157" s="469"/>
      <c r="AF157" s="469"/>
      <c r="AG157" s="469"/>
      <c r="AH157" s="470"/>
      <c r="AI157" s="469"/>
      <c r="AJ157" s="469"/>
      <c r="AK157" s="469"/>
      <c r="AL157" s="469"/>
      <c r="AM157" s="469"/>
      <c r="AN157" s="469"/>
      <c r="AO157" s="469"/>
      <c r="AP157" s="470"/>
      <c r="AQ157" s="469"/>
      <c r="AR157" s="469"/>
      <c r="AS157" s="469"/>
      <c r="AT157" s="469"/>
      <c r="AU157" s="469"/>
      <c r="AV157" s="469"/>
      <c r="AW157" s="469"/>
      <c r="AX157" s="470"/>
      <c r="AY157" s="469"/>
      <c r="AZ157" s="469"/>
      <c r="BA157" s="469"/>
      <c r="BB157" s="469"/>
      <c r="BC157" s="469"/>
      <c r="BD157" s="469"/>
      <c r="BE157" s="469"/>
      <c r="BF157" s="470"/>
      <c r="BG157" s="469"/>
      <c r="BH157" s="469"/>
      <c r="BI157" s="469"/>
      <c r="BJ157" s="469"/>
      <c r="BK157" s="469"/>
      <c r="BL157" s="469"/>
      <c r="BM157" s="469"/>
      <c r="BN157" s="470"/>
      <c r="BO157" s="469"/>
      <c r="BP157" s="469"/>
      <c r="BQ157" s="469"/>
      <c r="BR157" s="469"/>
      <c r="BS157" s="469"/>
      <c r="BT157" s="469"/>
      <c r="BU157" s="469"/>
    </row>
    <row r="158" spans="1:73">
      <c r="A158" s="573">
        <f>A147+1</f>
        <v>15</v>
      </c>
      <c r="B158" s="584"/>
      <c r="C158" s="584"/>
      <c r="D158" s="584"/>
      <c r="E158" s="584"/>
      <c r="F158" s="584"/>
      <c r="G158" s="584"/>
      <c r="H158" s="584"/>
      <c r="I158" s="585"/>
      <c r="J158" s="470"/>
      <c r="K158" s="470"/>
      <c r="L158" s="470"/>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c r="AS158" s="470"/>
      <c r="AT158" s="470"/>
      <c r="AU158" s="470"/>
      <c r="AV158" s="470"/>
      <c r="AW158" s="470"/>
      <c r="AX158" s="470"/>
      <c r="AY158" s="470"/>
      <c r="AZ158" s="470"/>
      <c r="BA158" s="470"/>
      <c r="BB158" s="470"/>
      <c r="BC158" s="470"/>
      <c r="BD158" s="470"/>
      <c r="BE158" s="470"/>
      <c r="BF158" s="470"/>
      <c r="BG158" s="470"/>
      <c r="BH158" s="470"/>
      <c r="BI158" s="470"/>
      <c r="BJ158" s="470"/>
      <c r="BK158" s="470"/>
      <c r="BL158" s="470"/>
      <c r="BM158" s="470"/>
      <c r="BN158" s="470"/>
      <c r="BO158" s="470"/>
      <c r="BP158" s="470"/>
      <c r="BQ158" s="470"/>
      <c r="BR158" s="470"/>
      <c r="BS158" s="470"/>
      <c r="BT158" s="470"/>
      <c r="BU158" s="470"/>
    </row>
    <row r="159" spans="1:73">
      <c r="A159" s="573"/>
      <c r="B159" s="585"/>
      <c r="C159" s="586">
        <f t="shared" si="471"/>
        <v>44058</v>
      </c>
      <c r="D159" s="586"/>
      <c r="E159" s="586"/>
      <c r="F159" s="586"/>
      <c r="G159" s="586"/>
      <c r="H159" s="586"/>
      <c r="I159" s="585"/>
      <c r="J159" s="470"/>
      <c r="K159" s="471">
        <f>K148+1</f>
        <v>44089</v>
      </c>
      <c r="L159" s="471"/>
      <c r="M159" s="471"/>
      <c r="N159" s="471"/>
      <c r="O159" s="471"/>
      <c r="P159" s="471"/>
      <c r="Q159" s="470"/>
      <c r="R159" s="470"/>
      <c r="S159" s="486">
        <f>S148+1</f>
        <v>44119</v>
      </c>
      <c r="T159" s="486"/>
      <c r="U159" s="486"/>
      <c r="V159" s="486"/>
      <c r="W159" s="486"/>
      <c r="X159" s="486"/>
      <c r="Y159" s="470"/>
      <c r="Z159" s="470"/>
      <c r="AA159" s="467">
        <f>AA148+1</f>
        <v>44150</v>
      </c>
      <c r="AB159" s="467"/>
      <c r="AC159" s="467"/>
      <c r="AD159" s="467"/>
      <c r="AE159" s="467"/>
      <c r="AF159" s="467"/>
      <c r="AG159" s="470"/>
      <c r="AH159" s="470"/>
      <c r="AI159" s="467">
        <f>AI148+1</f>
        <v>44180</v>
      </c>
      <c r="AJ159" s="467"/>
      <c r="AK159" s="467"/>
      <c r="AL159" s="467"/>
      <c r="AM159" s="467"/>
      <c r="AN159" s="467"/>
      <c r="AO159" s="470"/>
      <c r="AP159" s="470"/>
      <c r="AQ159" s="467">
        <f>AQ148+1</f>
        <v>44211</v>
      </c>
      <c r="AR159" s="467"/>
      <c r="AS159" s="467"/>
      <c r="AT159" s="467"/>
      <c r="AU159" s="467"/>
      <c r="AV159" s="467"/>
      <c r="AW159" s="470"/>
      <c r="AX159" s="470"/>
      <c r="AY159" s="467">
        <f>AY148+1</f>
        <v>44242</v>
      </c>
      <c r="AZ159" s="467"/>
      <c r="BA159" s="467"/>
      <c r="BB159" s="467"/>
      <c r="BC159" s="467"/>
      <c r="BD159" s="467"/>
      <c r="BE159" s="470"/>
      <c r="BF159" s="470"/>
      <c r="BG159" s="467">
        <f>BG148+1</f>
        <v>44270</v>
      </c>
      <c r="BH159" s="467"/>
      <c r="BI159" s="467"/>
      <c r="BJ159" s="467"/>
      <c r="BK159" s="467"/>
      <c r="BL159" s="467"/>
      <c r="BM159" s="470"/>
      <c r="BN159" s="470"/>
      <c r="BO159" s="467">
        <f>BO148+1</f>
        <v>44301</v>
      </c>
      <c r="BP159" s="467"/>
      <c r="BQ159" s="467"/>
      <c r="BR159" s="467"/>
      <c r="BS159" s="467"/>
      <c r="BT159" s="467"/>
      <c r="BU159" s="470"/>
    </row>
    <row r="160" spans="1:73">
      <c r="A160" s="573"/>
      <c r="B160" s="585"/>
      <c r="C160" s="587"/>
      <c r="D160" s="588"/>
      <c r="E160" s="589"/>
      <c r="F160" s="589"/>
      <c r="G160" s="590"/>
      <c r="H160" s="591"/>
      <c r="I160" s="585"/>
      <c r="J160" s="470"/>
      <c r="K160" s="544">
        <v>8</v>
      </c>
      <c r="L160" s="545">
        <v>30</v>
      </c>
      <c r="M160" s="292">
        <f>K160+(L160/60)</f>
        <v>8.5</v>
      </c>
      <c r="N160" s="457">
        <f>M161-M160</f>
        <v>3.5</v>
      </c>
      <c r="O160" s="558">
        <f>TRUNC(N160,0)</f>
        <v>3</v>
      </c>
      <c r="P160" s="559">
        <f>(N160-O160)*60</f>
        <v>30</v>
      </c>
      <c r="Q160" s="470"/>
      <c r="R160" s="470"/>
      <c r="S160" s="546">
        <v>8</v>
      </c>
      <c r="T160" s="547">
        <v>0</v>
      </c>
      <c r="U160" s="292">
        <f>S160+(T160/60)</f>
        <v>8</v>
      </c>
      <c r="V160" s="457">
        <f>U161-U160</f>
        <v>4</v>
      </c>
      <c r="W160" s="548">
        <f>TRUNC(V160,0)</f>
        <v>4</v>
      </c>
      <c r="X160" s="549">
        <f>(V160-W160)*60</f>
        <v>0</v>
      </c>
      <c r="Y160" s="470"/>
      <c r="Z160" s="470"/>
      <c r="AA160" s="295"/>
      <c r="AB160" s="296"/>
      <c r="AC160" s="292">
        <f>AA160+(AB160/60)</f>
        <v>0</v>
      </c>
      <c r="AD160" s="457">
        <f>AC161-AC160</f>
        <v>0</v>
      </c>
      <c r="AE160" s="468">
        <f>TRUNC(AD160,0)</f>
        <v>0</v>
      </c>
      <c r="AF160" s="456">
        <f>(AD160-AE160)*60</f>
        <v>0</v>
      </c>
      <c r="AG160" s="470"/>
      <c r="AH160" s="470"/>
      <c r="AI160" s="295"/>
      <c r="AJ160" s="296"/>
      <c r="AK160" s="292">
        <f>AI160+(AJ160/60)</f>
        <v>0</v>
      </c>
      <c r="AL160" s="457">
        <f>AK161-AK160</f>
        <v>0</v>
      </c>
      <c r="AM160" s="468">
        <f>TRUNC(AL160,0)</f>
        <v>0</v>
      </c>
      <c r="AN160" s="456">
        <f>(AL160-AM160)*60</f>
        <v>0</v>
      </c>
      <c r="AO160" s="470"/>
      <c r="AP160" s="470"/>
      <c r="AQ160" s="295"/>
      <c r="AR160" s="296"/>
      <c r="AS160" s="292">
        <f>AQ160+(AR160/60)</f>
        <v>0</v>
      </c>
      <c r="AT160" s="457">
        <f>AS161-AS160</f>
        <v>0</v>
      </c>
      <c r="AU160" s="468">
        <f>TRUNC(AT160,0)</f>
        <v>0</v>
      </c>
      <c r="AV160" s="456">
        <f>(AT160-AU160)*60</f>
        <v>0</v>
      </c>
      <c r="AW160" s="470"/>
      <c r="AX160" s="470"/>
      <c r="AY160" s="295"/>
      <c r="AZ160" s="296"/>
      <c r="BA160" s="292">
        <f>AY160+(AZ160/60)</f>
        <v>0</v>
      </c>
      <c r="BB160" s="457">
        <f>BA161-BA160</f>
        <v>0</v>
      </c>
      <c r="BC160" s="468">
        <f>TRUNC(BB160,0)</f>
        <v>0</v>
      </c>
      <c r="BD160" s="456">
        <f>(BB160-BC160)*60</f>
        <v>0</v>
      </c>
      <c r="BE160" s="470"/>
      <c r="BF160" s="470"/>
      <c r="BG160" s="295"/>
      <c r="BH160" s="296"/>
      <c r="BI160" s="292">
        <f>BG160+(BH160/60)</f>
        <v>0</v>
      </c>
      <c r="BJ160" s="457">
        <f>BI161-BI160</f>
        <v>0</v>
      </c>
      <c r="BK160" s="468">
        <f>TRUNC(BJ160,0)</f>
        <v>0</v>
      </c>
      <c r="BL160" s="456">
        <f>(BJ160-BK160)*60</f>
        <v>0</v>
      </c>
      <c r="BM160" s="470"/>
      <c r="BN160" s="470"/>
      <c r="BO160" s="295"/>
      <c r="BP160" s="296"/>
      <c r="BQ160" s="292">
        <f>BO160+(BP160/60)</f>
        <v>0</v>
      </c>
      <c r="BR160" s="457">
        <f>BQ161-BQ160</f>
        <v>0</v>
      </c>
      <c r="BS160" s="468">
        <f>TRUNC(BR160,0)</f>
        <v>0</v>
      </c>
      <c r="BT160" s="456">
        <f>(BR160-BS160)*60</f>
        <v>0</v>
      </c>
      <c r="BU160" s="470"/>
    </row>
    <row r="161" spans="1:73">
      <c r="A161" s="573"/>
      <c r="B161" s="585"/>
      <c r="C161" s="587"/>
      <c r="D161" s="588"/>
      <c r="E161" s="589"/>
      <c r="F161" s="589"/>
      <c r="G161" s="590"/>
      <c r="H161" s="591"/>
      <c r="I161" s="585"/>
      <c r="J161" s="470"/>
      <c r="K161" s="544">
        <v>12</v>
      </c>
      <c r="L161" s="545">
        <v>0</v>
      </c>
      <c r="M161" s="292">
        <f t="shared" ref="M161:M165" si="490">K161+(L161/60)</f>
        <v>12</v>
      </c>
      <c r="N161" s="457"/>
      <c r="O161" s="558"/>
      <c r="P161" s="559"/>
      <c r="Q161" s="470"/>
      <c r="R161" s="470"/>
      <c r="S161" s="546">
        <v>12</v>
      </c>
      <c r="T161" s="547">
        <v>0</v>
      </c>
      <c r="U161" s="292">
        <f t="shared" ref="U161:U165" si="491">S161+(T161/60)</f>
        <v>12</v>
      </c>
      <c r="V161" s="457"/>
      <c r="W161" s="548"/>
      <c r="X161" s="549"/>
      <c r="Y161" s="470"/>
      <c r="Z161" s="470"/>
      <c r="AA161" s="295"/>
      <c r="AB161" s="296"/>
      <c r="AC161" s="292">
        <f t="shared" ref="AC161:AC165" si="492">AA161+(AB161/60)</f>
        <v>0</v>
      </c>
      <c r="AD161" s="457"/>
      <c r="AE161" s="468"/>
      <c r="AF161" s="456"/>
      <c r="AG161" s="470"/>
      <c r="AH161" s="470"/>
      <c r="AI161" s="295"/>
      <c r="AJ161" s="296"/>
      <c r="AK161" s="292">
        <f t="shared" ref="AK161:AK165" si="493">AI161+(AJ161/60)</f>
        <v>0</v>
      </c>
      <c r="AL161" s="457"/>
      <c r="AM161" s="468"/>
      <c r="AN161" s="456"/>
      <c r="AO161" s="470"/>
      <c r="AP161" s="470"/>
      <c r="AQ161" s="295"/>
      <c r="AR161" s="296"/>
      <c r="AS161" s="292">
        <f t="shared" ref="AS161:AS165" si="494">AQ161+(AR161/60)</f>
        <v>0</v>
      </c>
      <c r="AT161" s="457"/>
      <c r="AU161" s="468"/>
      <c r="AV161" s="456"/>
      <c r="AW161" s="470"/>
      <c r="AX161" s="470"/>
      <c r="AY161" s="295"/>
      <c r="AZ161" s="296"/>
      <c r="BA161" s="292">
        <f t="shared" ref="BA161:BA165" si="495">AY161+(AZ161/60)</f>
        <v>0</v>
      </c>
      <c r="BB161" s="457"/>
      <c r="BC161" s="468"/>
      <c r="BD161" s="456"/>
      <c r="BE161" s="470"/>
      <c r="BF161" s="470"/>
      <c r="BG161" s="295"/>
      <c r="BH161" s="296"/>
      <c r="BI161" s="292">
        <f t="shared" ref="BI161:BI165" si="496">BG161+(BH161/60)</f>
        <v>0</v>
      </c>
      <c r="BJ161" s="457"/>
      <c r="BK161" s="468"/>
      <c r="BL161" s="456"/>
      <c r="BM161" s="470"/>
      <c r="BN161" s="470"/>
      <c r="BO161" s="295"/>
      <c r="BP161" s="296"/>
      <c r="BQ161" s="292">
        <f t="shared" ref="BQ161:BQ165" si="497">BO161+(BP161/60)</f>
        <v>0</v>
      </c>
      <c r="BR161" s="457"/>
      <c r="BS161" s="468"/>
      <c r="BT161" s="456"/>
      <c r="BU161" s="470"/>
    </row>
    <row r="162" spans="1:73">
      <c r="A162" s="573"/>
      <c r="B162" s="585"/>
      <c r="C162" s="587"/>
      <c r="D162" s="588"/>
      <c r="E162" s="589"/>
      <c r="F162" s="589"/>
      <c r="G162" s="590"/>
      <c r="H162" s="591"/>
      <c r="I162" s="585"/>
      <c r="J162" s="470"/>
      <c r="K162" s="544">
        <v>14</v>
      </c>
      <c r="L162" s="545">
        <v>30</v>
      </c>
      <c r="M162" s="292">
        <f t="shared" si="490"/>
        <v>14.5</v>
      </c>
      <c r="N162" s="457">
        <f>M163-M162</f>
        <v>3.5</v>
      </c>
      <c r="O162" s="558">
        <f>TRUNC(N162,0)</f>
        <v>3</v>
      </c>
      <c r="P162" s="559">
        <f>(N162-O162)*60</f>
        <v>30</v>
      </c>
      <c r="Q162" s="470"/>
      <c r="R162" s="470"/>
      <c r="S162" s="546">
        <v>13</v>
      </c>
      <c r="T162" s="547">
        <v>30</v>
      </c>
      <c r="U162" s="292">
        <f t="shared" si="491"/>
        <v>13.5</v>
      </c>
      <c r="V162" s="457">
        <f>U163-U162</f>
        <v>4.5</v>
      </c>
      <c r="W162" s="548">
        <f>TRUNC(V162,0)</f>
        <v>4</v>
      </c>
      <c r="X162" s="549">
        <f>(V162-W162)*60</f>
        <v>30</v>
      </c>
      <c r="Y162" s="470"/>
      <c r="Z162" s="470"/>
      <c r="AA162" s="295"/>
      <c r="AB162" s="296"/>
      <c r="AC162" s="292">
        <f t="shared" si="492"/>
        <v>0</v>
      </c>
      <c r="AD162" s="457">
        <f>AC163-AC162</f>
        <v>0</v>
      </c>
      <c r="AE162" s="468">
        <f>TRUNC(AD162,0)</f>
        <v>0</v>
      </c>
      <c r="AF162" s="456">
        <f>(AD162-AE162)*60</f>
        <v>0</v>
      </c>
      <c r="AG162" s="470"/>
      <c r="AH162" s="470"/>
      <c r="AI162" s="295"/>
      <c r="AJ162" s="296"/>
      <c r="AK162" s="292">
        <f t="shared" si="493"/>
        <v>0</v>
      </c>
      <c r="AL162" s="457">
        <f>AK163-AK162</f>
        <v>0</v>
      </c>
      <c r="AM162" s="468">
        <f>TRUNC(AL162,0)</f>
        <v>0</v>
      </c>
      <c r="AN162" s="456">
        <f>(AL162-AM162)*60</f>
        <v>0</v>
      </c>
      <c r="AO162" s="470"/>
      <c r="AP162" s="470"/>
      <c r="AQ162" s="295"/>
      <c r="AR162" s="296"/>
      <c r="AS162" s="292">
        <f t="shared" si="494"/>
        <v>0</v>
      </c>
      <c r="AT162" s="457">
        <f>AS163-AS162</f>
        <v>0</v>
      </c>
      <c r="AU162" s="468">
        <f>TRUNC(AT162,0)</f>
        <v>0</v>
      </c>
      <c r="AV162" s="456">
        <f>(AT162-AU162)*60</f>
        <v>0</v>
      </c>
      <c r="AW162" s="470"/>
      <c r="AX162" s="470"/>
      <c r="AY162" s="295"/>
      <c r="AZ162" s="296"/>
      <c r="BA162" s="292">
        <f t="shared" si="495"/>
        <v>0</v>
      </c>
      <c r="BB162" s="457">
        <f>BA163-BA162</f>
        <v>0</v>
      </c>
      <c r="BC162" s="468">
        <f>TRUNC(BB162,0)</f>
        <v>0</v>
      </c>
      <c r="BD162" s="456">
        <f>(BB162-BC162)*60</f>
        <v>0</v>
      </c>
      <c r="BE162" s="470"/>
      <c r="BF162" s="470"/>
      <c r="BG162" s="295"/>
      <c r="BH162" s="296"/>
      <c r="BI162" s="292">
        <f t="shared" si="496"/>
        <v>0</v>
      </c>
      <c r="BJ162" s="457">
        <f>BI163-BI162</f>
        <v>0</v>
      </c>
      <c r="BK162" s="468">
        <f>TRUNC(BJ162,0)</f>
        <v>0</v>
      </c>
      <c r="BL162" s="456">
        <f>(BJ162-BK162)*60</f>
        <v>0</v>
      </c>
      <c r="BM162" s="470"/>
      <c r="BN162" s="470"/>
      <c r="BO162" s="295"/>
      <c r="BP162" s="296"/>
      <c r="BQ162" s="292">
        <f t="shared" si="497"/>
        <v>0</v>
      </c>
      <c r="BR162" s="457">
        <f>BQ163-BQ162</f>
        <v>0</v>
      </c>
      <c r="BS162" s="468">
        <f>TRUNC(BR162,0)</f>
        <v>0</v>
      </c>
      <c r="BT162" s="456">
        <f>(BR162-BS162)*60</f>
        <v>0</v>
      </c>
      <c r="BU162" s="470"/>
    </row>
    <row r="163" spans="1:73">
      <c r="A163" s="573"/>
      <c r="B163" s="585"/>
      <c r="C163" s="587"/>
      <c r="D163" s="588"/>
      <c r="E163" s="589"/>
      <c r="F163" s="589"/>
      <c r="G163" s="590"/>
      <c r="H163" s="591"/>
      <c r="I163" s="585"/>
      <c r="J163" s="470"/>
      <c r="K163" s="544">
        <v>18</v>
      </c>
      <c r="L163" s="545">
        <v>0</v>
      </c>
      <c r="M163" s="292">
        <f t="shared" si="490"/>
        <v>18</v>
      </c>
      <c r="N163" s="457"/>
      <c r="O163" s="558"/>
      <c r="P163" s="559"/>
      <c r="Q163" s="470"/>
      <c r="R163" s="470"/>
      <c r="S163" s="546">
        <v>18</v>
      </c>
      <c r="T163" s="547">
        <v>0</v>
      </c>
      <c r="U163" s="292">
        <f t="shared" si="491"/>
        <v>18</v>
      </c>
      <c r="V163" s="457"/>
      <c r="W163" s="548"/>
      <c r="X163" s="549"/>
      <c r="Y163" s="470"/>
      <c r="Z163" s="470"/>
      <c r="AA163" s="295"/>
      <c r="AB163" s="296"/>
      <c r="AC163" s="292">
        <f t="shared" si="492"/>
        <v>0</v>
      </c>
      <c r="AD163" s="457"/>
      <c r="AE163" s="468"/>
      <c r="AF163" s="456"/>
      <c r="AG163" s="470"/>
      <c r="AH163" s="470"/>
      <c r="AI163" s="295"/>
      <c r="AJ163" s="296"/>
      <c r="AK163" s="292">
        <f t="shared" si="493"/>
        <v>0</v>
      </c>
      <c r="AL163" s="457"/>
      <c r="AM163" s="468"/>
      <c r="AN163" s="456"/>
      <c r="AO163" s="470"/>
      <c r="AP163" s="470"/>
      <c r="AQ163" s="295"/>
      <c r="AR163" s="296"/>
      <c r="AS163" s="292">
        <f t="shared" si="494"/>
        <v>0</v>
      </c>
      <c r="AT163" s="457"/>
      <c r="AU163" s="468"/>
      <c r="AV163" s="456"/>
      <c r="AW163" s="470"/>
      <c r="AX163" s="470"/>
      <c r="AY163" s="295"/>
      <c r="AZ163" s="296"/>
      <c r="BA163" s="292">
        <f t="shared" si="495"/>
        <v>0</v>
      </c>
      <c r="BB163" s="457"/>
      <c r="BC163" s="468"/>
      <c r="BD163" s="456"/>
      <c r="BE163" s="470"/>
      <c r="BF163" s="470"/>
      <c r="BG163" s="295"/>
      <c r="BH163" s="296"/>
      <c r="BI163" s="292">
        <f t="shared" si="496"/>
        <v>0</v>
      </c>
      <c r="BJ163" s="457"/>
      <c r="BK163" s="468"/>
      <c r="BL163" s="456"/>
      <c r="BM163" s="470"/>
      <c r="BN163" s="470"/>
      <c r="BO163" s="295"/>
      <c r="BP163" s="296"/>
      <c r="BQ163" s="292">
        <f t="shared" si="497"/>
        <v>0</v>
      </c>
      <c r="BR163" s="457"/>
      <c r="BS163" s="468"/>
      <c r="BT163" s="456"/>
      <c r="BU163" s="470"/>
    </row>
    <row r="164" spans="1:73">
      <c r="A164" s="573"/>
      <c r="B164" s="585"/>
      <c r="C164" s="587"/>
      <c r="D164" s="588"/>
      <c r="E164" s="589"/>
      <c r="F164" s="589"/>
      <c r="G164" s="590"/>
      <c r="H164" s="591"/>
      <c r="I164" s="585"/>
      <c r="J164" s="470"/>
      <c r="K164" s="544"/>
      <c r="L164" s="545"/>
      <c r="M164" s="292">
        <f t="shared" si="490"/>
        <v>0</v>
      </c>
      <c r="N164" s="457">
        <f>M165-M164</f>
        <v>0</v>
      </c>
      <c r="O164" s="481">
        <f>TRUNC(N164,0)</f>
        <v>0</v>
      </c>
      <c r="P164" s="479">
        <f>(N164-O164)*60</f>
        <v>0</v>
      </c>
      <c r="Q164" s="470"/>
      <c r="R164" s="470"/>
      <c r="S164" s="546"/>
      <c r="T164" s="547"/>
      <c r="U164" s="292">
        <f t="shared" si="491"/>
        <v>0</v>
      </c>
      <c r="V164" s="457">
        <f>U165-U164</f>
        <v>0</v>
      </c>
      <c r="W164" s="483">
        <f>TRUNC(V164,0)</f>
        <v>0</v>
      </c>
      <c r="X164" s="485">
        <f>(V164-W164)*60</f>
        <v>0</v>
      </c>
      <c r="Y164" s="470"/>
      <c r="Z164" s="470"/>
      <c r="AA164" s="295"/>
      <c r="AB164" s="296"/>
      <c r="AC164" s="292">
        <f t="shared" si="492"/>
        <v>0</v>
      </c>
      <c r="AD164" s="457">
        <f>AC165-AC164</f>
        <v>0</v>
      </c>
      <c r="AE164" s="459">
        <f>TRUNC(AD164,0)</f>
        <v>0</v>
      </c>
      <c r="AF164" s="461">
        <f>(AD164-AE164)*60</f>
        <v>0</v>
      </c>
      <c r="AG164" s="470"/>
      <c r="AH164" s="470"/>
      <c r="AI164" s="295"/>
      <c r="AJ164" s="296"/>
      <c r="AK164" s="292">
        <f t="shared" si="493"/>
        <v>0</v>
      </c>
      <c r="AL164" s="457">
        <f>AK165-AK164</f>
        <v>0</v>
      </c>
      <c r="AM164" s="459">
        <f>TRUNC(AL164,0)</f>
        <v>0</v>
      </c>
      <c r="AN164" s="461">
        <f>(AL164-AM164)*60</f>
        <v>0</v>
      </c>
      <c r="AO164" s="470"/>
      <c r="AP164" s="470"/>
      <c r="AQ164" s="295"/>
      <c r="AR164" s="296"/>
      <c r="AS164" s="292">
        <f t="shared" si="494"/>
        <v>0</v>
      </c>
      <c r="AT164" s="457">
        <f>AS165-AS164</f>
        <v>0</v>
      </c>
      <c r="AU164" s="459">
        <f>TRUNC(AT164,0)</f>
        <v>0</v>
      </c>
      <c r="AV164" s="461">
        <f>(AT164-AU164)*60</f>
        <v>0</v>
      </c>
      <c r="AW164" s="470"/>
      <c r="AX164" s="470"/>
      <c r="AY164" s="295"/>
      <c r="AZ164" s="296"/>
      <c r="BA164" s="292">
        <f t="shared" si="495"/>
        <v>0</v>
      </c>
      <c r="BB164" s="457">
        <f>BA165-BA164</f>
        <v>0</v>
      </c>
      <c r="BC164" s="459">
        <f>TRUNC(BB164,0)</f>
        <v>0</v>
      </c>
      <c r="BD164" s="461">
        <f>(BB164-BC164)*60</f>
        <v>0</v>
      </c>
      <c r="BE164" s="470"/>
      <c r="BF164" s="470"/>
      <c r="BG164" s="295"/>
      <c r="BH164" s="296"/>
      <c r="BI164" s="292">
        <f t="shared" si="496"/>
        <v>0</v>
      </c>
      <c r="BJ164" s="457">
        <f>BI165-BI164</f>
        <v>0</v>
      </c>
      <c r="BK164" s="459">
        <f>TRUNC(BJ164,0)</f>
        <v>0</v>
      </c>
      <c r="BL164" s="461">
        <f>(BJ164-BK164)*60</f>
        <v>0</v>
      </c>
      <c r="BM164" s="470"/>
      <c r="BN164" s="470"/>
      <c r="BO164" s="295"/>
      <c r="BP164" s="296"/>
      <c r="BQ164" s="292">
        <f t="shared" si="497"/>
        <v>0</v>
      </c>
      <c r="BR164" s="457">
        <f>BQ165-BQ164</f>
        <v>0</v>
      </c>
      <c r="BS164" s="459">
        <f>TRUNC(BR164,0)</f>
        <v>0</v>
      </c>
      <c r="BT164" s="461">
        <f>(BR164-BS164)*60</f>
        <v>0</v>
      </c>
      <c r="BU164" s="470"/>
    </row>
    <row r="165" spans="1:73">
      <c r="A165" s="573"/>
      <c r="B165" s="585"/>
      <c r="C165" s="589"/>
      <c r="D165" s="589"/>
      <c r="E165" s="589"/>
      <c r="F165" s="589"/>
      <c r="G165" s="590"/>
      <c r="H165" s="591"/>
      <c r="I165" s="585"/>
      <c r="J165" s="470"/>
      <c r="K165" s="544"/>
      <c r="L165" s="545"/>
      <c r="M165" s="292">
        <f t="shared" si="490"/>
        <v>0</v>
      </c>
      <c r="N165" s="458"/>
      <c r="O165" s="560"/>
      <c r="P165" s="561"/>
      <c r="Q165" s="470"/>
      <c r="R165" s="470"/>
      <c r="S165" s="546"/>
      <c r="T165" s="547"/>
      <c r="U165" s="292">
        <f t="shared" si="491"/>
        <v>0</v>
      </c>
      <c r="V165" s="458"/>
      <c r="W165" s="550"/>
      <c r="X165" s="551"/>
      <c r="Y165" s="470"/>
      <c r="Z165" s="470"/>
      <c r="AA165" s="295"/>
      <c r="AB165" s="296"/>
      <c r="AC165" s="292">
        <f t="shared" si="492"/>
        <v>0</v>
      </c>
      <c r="AD165" s="458"/>
      <c r="AE165" s="460"/>
      <c r="AF165" s="462"/>
      <c r="AG165" s="470"/>
      <c r="AH165" s="470"/>
      <c r="AI165" s="295"/>
      <c r="AJ165" s="296"/>
      <c r="AK165" s="292">
        <f t="shared" si="493"/>
        <v>0</v>
      </c>
      <c r="AL165" s="458"/>
      <c r="AM165" s="460"/>
      <c r="AN165" s="462"/>
      <c r="AO165" s="470"/>
      <c r="AP165" s="470"/>
      <c r="AQ165" s="295"/>
      <c r="AR165" s="296"/>
      <c r="AS165" s="292">
        <f t="shared" si="494"/>
        <v>0</v>
      </c>
      <c r="AT165" s="458"/>
      <c r="AU165" s="460"/>
      <c r="AV165" s="462"/>
      <c r="AW165" s="470"/>
      <c r="AX165" s="470"/>
      <c r="AY165" s="295"/>
      <c r="AZ165" s="296"/>
      <c r="BA165" s="292">
        <f t="shared" si="495"/>
        <v>0</v>
      </c>
      <c r="BB165" s="458"/>
      <c r="BC165" s="460"/>
      <c r="BD165" s="462"/>
      <c r="BE165" s="470"/>
      <c r="BF165" s="470"/>
      <c r="BG165" s="295"/>
      <c r="BH165" s="296"/>
      <c r="BI165" s="292">
        <f t="shared" si="496"/>
        <v>0</v>
      </c>
      <c r="BJ165" s="458"/>
      <c r="BK165" s="460"/>
      <c r="BL165" s="462"/>
      <c r="BM165" s="470"/>
      <c r="BN165" s="470"/>
      <c r="BO165" s="295"/>
      <c r="BP165" s="296"/>
      <c r="BQ165" s="292">
        <f t="shared" si="497"/>
        <v>0</v>
      </c>
      <c r="BR165" s="458"/>
      <c r="BS165" s="460"/>
      <c r="BT165" s="462"/>
      <c r="BU165" s="470"/>
    </row>
    <row r="166" spans="1:73">
      <c r="A166" s="573"/>
      <c r="B166" s="585"/>
      <c r="C166" s="589"/>
      <c r="D166" s="589"/>
      <c r="E166" s="589"/>
      <c r="F166" s="589" t="str">
        <f t="shared" ref="F166" si="498">IF(SUM(F160:F165)&lt;&gt;0,SUM(F160:F165),"")</f>
        <v/>
      </c>
      <c r="G166" s="590" t="str">
        <f t="shared" si="487"/>
        <v/>
      </c>
      <c r="H166" s="591" t="str">
        <f t="shared" ref="H166" si="499">IF(F166&lt;&gt;"",(F166-G166)*60,"")</f>
        <v/>
      </c>
      <c r="I166" s="585"/>
      <c r="J166" s="470"/>
      <c r="K166" s="214"/>
      <c r="L166" s="149"/>
      <c r="M166" s="290"/>
      <c r="N166" s="291">
        <f>IF(SUM(N160:N165)&lt;&gt;0,SUM(N160:N165),"")</f>
        <v>7</v>
      </c>
      <c r="O166" s="480">
        <f>IF(N166&lt;&gt;"",TRUNC(N166,0),"")</f>
        <v>7</v>
      </c>
      <c r="P166" s="478">
        <f>IF(N166&lt;&gt;"",(N166-O166)*60,"")</f>
        <v>0</v>
      </c>
      <c r="Q166" s="470"/>
      <c r="R166" s="470"/>
      <c r="S166" s="214"/>
      <c r="T166" s="149"/>
      <c r="U166" s="290"/>
      <c r="V166" s="291">
        <f>IF(SUM(V160:V165)&lt;&gt;0,SUM(V160:V165),"")</f>
        <v>8.5</v>
      </c>
      <c r="W166" s="482">
        <f>IF(V166&lt;&gt;"",TRUNC(V166,0),"")</f>
        <v>8</v>
      </c>
      <c r="X166" s="484">
        <f>IF(V166&lt;&gt;"",(V166-W166)*60,"")</f>
        <v>30</v>
      </c>
      <c r="Y166" s="470"/>
      <c r="Z166" s="470"/>
      <c r="AA166" s="214"/>
      <c r="AB166" s="149"/>
      <c r="AC166" s="290"/>
      <c r="AD166" s="291" t="str">
        <f>IF(SUM(AD160:AD165)&lt;&gt;0,SUM(AD160:AD165),"")</f>
        <v/>
      </c>
      <c r="AE166" s="463" t="str">
        <f>IF(AD166&lt;&gt;"",TRUNC(AD166,0),"")</f>
        <v/>
      </c>
      <c r="AF166" s="465" t="str">
        <f>IF(AD166&lt;&gt;"",(AD166-AE166)*60,"")</f>
        <v/>
      </c>
      <c r="AG166" s="470"/>
      <c r="AH166" s="470"/>
      <c r="AI166" s="214"/>
      <c r="AJ166" s="149"/>
      <c r="AK166" s="290"/>
      <c r="AL166" s="291" t="str">
        <f>IF(SUM(AL160:AL165)&lt;&gt;0,SUM(AL160:AL165),"")</f>
        <v/>
      </c>
      <c r="AM166" s="463" t="str">
        <f>IF(AL166&lt;&gt;"",TRUNC(AL166,0),"")</f>
        <v/>
      </c>
      <c r="AN166" s="465" t="str">
        <f>IF(AL166&lt;&gt;"",(AL166-AM166)*60,"")</f>
        <v/>
      </c>
      <c r="AO166" s="470"/>
      <c r="AP166" s="470"/>
      <c r="AQ166" s="214"/>
      <c r="AR166" s="149"/>
      <c r="AS166" s="290"/>
      <c r="AT166" s="291" t="str">
        <f>IF(SUM(AT160:AT165)&lt;&gt;0,SUM(AT160:AT165),"")</f>
        <v/>
      </c>
      <c r="AU166" s="463" t="str">
        <f>IF(AT166&lt;&gt;"",TRUNC(AT166,0),"")</f>
        <v/>
      </c>
      <c r="AV166" s="465" t="str">
        <f>IF(AT166&lt;&gt;"",(AT166-AU166)*60,"")</f>
        <v/>
      </c>
      <c r="AW166" s="470"/>
      <c r="AX166" s="470"/>
      <c r="AY166" s="214"/>
      <c r="AZ166" s="149"/>
      <c r="BA166" s="290"/>
      <c r="BB166" s="291" t="str">
        <f>IF(SUM(BB160:BB165)&lt;&gt;0,SUM(BB160:BB165),"")</f>
        <v/>
      </c>
      <c r="BC166" s="463" t="str">
        <f>IF(BB166&lt;&gt;"",TRUNC(BB166,0),"")</f>
        <v/>
      </c>
      <c r="BD166" s="465" t="str">
        <f>IF(BB166&lt;&gt;"",(BB166-BC166)*60,"")</f>
        <v/>
      </c>
      <c r="BE166" s="470"/>
      <c r="BF166" s="470"/>
      <c r="BG166" s="214"/>
      <c r="BH166" s="149"/>
      <c r="BI166" s="290"/>
      <c r="BJ166" s="291" t="str">
        <f>IF(SUM(BJ160:BJ165)&lt;&gt;0,SUM(BJ160:BJ165),"")</f>
        <v/>
      </c>
      <c r="BK166" s="463" t="str">
        <f>IF(BJ166&lt;&gt;"",TRUNC(BJ166,0),"")</f>
        <v/>
      </c>
      <c r="BL166" s="465" t="str">
        <f>IF(BJ166&lt;&gt;"",(BJ166-BK166)*60,"")</f>
        <v/>
      </c>
      <c r="BM166" s="470"/>
      <c r="BN166" s="470"/>
      <c r="BO166" s="214"/>
      <c r="BP166" s="149"/>
      <c r="BQ166" s="290"/>
      <c r="BR166" s="291" t="str">
        <f>IF(SUM(BR160:BR165)&lt;&gt;0,SUM(BR160:BR165),"")</f>
        <v/>
      </c>
      <c r="BS166" s="463" t="str">
        <f>IF(BR166&lt;&gt;"",TRUNC(BR166,0),"")</f>
        <v/>
      </c>
      <c r="BT166" s="465" t="str">
        <f>IF(BR166&lt;&gt;"",(BR166-BS166)*60,"")</f>
        <v/>
      </c>
      <c r="BU166" s="470"/>
    </row>
    <row r="167" spans="1:73">
      <c r="A167" s="573"/>
      <c r="B167" s="585"/>
      <c r="C167" s="592">
        <f t="shared" si="489"/>
        <v>15</v>
      </c>
      <c r="D167" s="589"/>
      <c r="E167" s="589"/>
      <c r="F167" s="589"/>
      <c r="G167" s="590"/>
      <c r="H167" s="591"/>
      <c r="I167" s="585"/>
      <c r="J167" s="470"/>
      <c r="K167" s="293">
        <f>DAY(K159)</f>
        <v>15</v>
      </c>
      <c r="L167" s="149"/>
      <c r="O167" s="481"/>
      <c r="P167" s="479"/>
      <c r="Q167" s="470"/>
      <c r="R167" s="470"/>
      <c r="S167" s="293">
        <f>DAY(S159)</f>
        <v>15</v>
      </c>
      <c r="T167" s="149"/>
      <c r="W167" s="483"/>
      <c r="X167" s="485"/>
      <c r="Y167" s="470"/>
      <c r="Z167" s="470"/>
      <c r="AA167" s="293">
        <f>DAY(AA159)</f>
        <v>15</v>
      </c>
      <c r="AB167" s="149"/>
      <c r="AE167" s="464"/>
      <c r="AF167" s="466"/>
      <c r="AG167" s="470"/>
      <c r="AH167" s="470"/>
      <c r="AI167" s="293">
        <f>DAY(AI159)</f>
        <v>15</v>
      </c>
      <c r="AJ167" s="149"/>
      <c r="AM167" s="464"/>
      <c r="AN167" s="466"/>
      <c r="AO167" s="470"/>
      <c r="AP167" s="470"/>
      <c r="AQ167" s="293">
        <f>DAY(AQ159)</f>
        <v>15</v>
      </c>
      <c r="AR167" s="149"/>
      <c r="AU167" s="464"/>
      <c r="AV167" s="466"/>
      <c r="AW167" s="470"/>
      <c r="AX167" s="470"/>
      <c r="AY167" s="293">
        <f>DAY(AY159)</f>
        <v>15</v>
      </c>
      <c r="AZ167" s="149"/>
      <c r="BC167" s="464"/>
      <c r="BD167" s="466"/>
      <c r="BE167" s="470"/>
      <c r="BF167" s="470"/>
      <c r="BG167" s="293">
        <f>DAY(BG159)</f>
        <v>15</v>
      </c>
      <c r="BH167" s="149"/>
      <c r="BK167" s="464"/>
      <c r="BL167" s="466"/>
      <c r="BM167" s="470"/>
      <c r="BN167" s="470"/>
      <c r="BO167" s="293">
        <f>DAY(BO159)</f>
        <v>15</v>
      </c>
      <c r="BP167" s="149"/>
      <c r="BS167" s="464"/>
      <c r="BT167" s="466"/>
      <c r="BU167" s="470"/>
    </row>
    <row r="168" spans="1:73">
      <c r="A168" s="573"/>
      <c r="B168" s="585"/>
      <c r="C168" s="585"/>
      <c r="D168" s="585"/>
      <c r="E168" s="585"/>
      <c r="F168" s="585"/>
      <c r="G168" s="585"/>
      <c r="H168" s="585"/>
      <c r="I168" s="585"/>
      <c r="J168" s="470"/>
      <c r="K168" s="469"/>
      <c r="L168" s="469"/>
      <c r="M168" s="469"/>
      <c r="N168" s="469"/>
      <c r="O168" s="469"/>
      <c r="P168" s="469"/>
      <c r="Q168" s="469"/>
      <c r="R168" s="470"/>
      <c r="S168" s="469"/>
      <c r="T168" s="469"/>
      <c r="U168" s="469"/>
      <c r="V168" s="469"/>
      <c r="W168" s="469"/>
      <c r="X168" s="469"/>
      <c r="Y168" s="469"/>
      <c r="Z168" s="470"/>
      <c r="AA168" s="469"/>
      <c r="AB168" s="469"/>
      <c r="AC168" s="469"/>
      <c r="AD168" s="469"/>
      <c r="AE168" s="469"/>
      <c r="AF168" s="469"/>
      <c r="AG168" s="469"/>
      <c r="AH168" s="470"/>
      <c r="AI168" s="469"/>
      <c r="AJ168" s="469"/>
      <c r="AK168" s="469"/>
      <c r="AL168" s="469"/>
      <c r="AM168" s="469"/>
      <c r="AN168" s="469"/>
      <c r="AO168" s="469"/>
      <c r="AP168" s="470"/>
      <c r="AQ168" s="469"/>
      <c r="AR168" s="469"/>
      <c r="AS168" s="469"/>
      <c r="AT168" s="469"/>
      <c r="AU168" s="469"/>
      <c r="AV168" s="469"/>
      <c r="AW168" s="469"/>
      <c r="AX168" s="470"/>
      <c r="AY168" s="469"/>
      <c r="AZ168" s="469"/>
      <c r="BA168" s="469"/>
      <c r="BB168" s="469"/>
      <c r="BC168" s="469"/>
      <c r="BD168" s="469"/>
      <c r="BE168" s="469"/>
      <c r="BF168" s="470"/>
      <c r="BG168" s="469"/>
      <c r="BH168" s="469"/>
      <c r="BI168" s="469"/>
      <c r="BJ168" s="469"/>
      <c r="BK168" s="469"/>
      <c r="BL168" s="469"/>
      <c r="BM168" s="469"/>
      <c r="BN168" s="470"/>
      <c r="BO168" s="469"/>
      <c r="BP168" s="469"/>
      <c r="BQ168" s="469"/>
      <c r="BR168" s="469"/>
      <c r="BS168" s="469"/>
      <c r="BT168" s="469"/>
      <c r="BU168" s="469"/>
    </row>
    <row r="169" spans="1:73">
      <c r="A169" s="573">
        <f>A158+1</f>
        <v>16</v>
      </c>
      <c r="B169" s="584"/>
      <c r="C169" s="584"/>
      <c r="D169" s="584"/>
      <c r="E169" s="584"/>
      <c r="F169" s="584"/>
      <c r="G169" s="584"/>
      <c r="H169" s="584"/>
      <c r="I169" s="585"/>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c r="BS169" s="470"/>
      <c r="BT169" s="470"/>
      <c r="BU169" s="470"/>
    </row>
    <row r="170" spans="1:73">
      <c r="A170" s="573"/>
      <c r="B170" s="585"/>
      <c r="C170" s="586">
        <f t="shared" ref="C170" si="500">C159+1</f>
        <v>44059</v>
      </c>
      <c r="D170" s="586"/>
      <c r="E170" s="586"/>
      <c r="F170" s="586"/>
      <c r="G170" s="586"/>
      <c r="H170" s="586"/>
      <c r="I170" s="585"/>
      <c r="J170" s="470"/>
      <c r="K170" s="471">
        <f t="shared" ref="K170" si="501">K159+1</f>
        <v>44090</v>
      </c>
      <c r="L170" s="471"/>
      <c r="M170" s="471"/>
      <c r="N170" s="471"/>
      <c r="O170" s="471"/>
      <c r="P170" s="471"/>
      <c r="Q170" s="470"/>
      <c r="R170" s="470"/>
      <c r="S170" s="486">
        <f>S159+1</f>
        <v>44120</v>
      </c>
      <c r="T170" s="486"/>
      <c r="U170" s="486"/>
      <c r="V170" s="486"/>
      <c r="W170" s="486"/>
      <c r="X170" s="486"/>
      <c r="Y170" s="470"/>
      <c r="Z170" s="470"/>
      <c r="AA170" s="467">
        <f t="shared" ref="AA170" si="502">AA159+1</f>
        <v>44151</v>
      </c>
      <c r="AB170" s="467"/>
      <c r="AC170" s="467"/>
      <c r="AD170" s="467"/>
      <c r="AE170" s="467"/>
      <c r="AF170" s="467"/>
      <c r="AG170" s="470"/>
      <c r="AH170" s="470"/>
      <c r="AI170" s="467">
        <f t="shared" ref="AI170" si="503">AI159+1</f>
        <v>44181</v>
      </c>
      <c r="AJ170" s="467"/>
      <c r="AK170" s="467"/>
      <c r="AL170" s="467"/>
      <c r="AM170" s="467"/>
      <c r="AN170" s="467"/>
      <c r="AO170" s="470"/>
      <c r="AP170" s="470"/>
      <c r="AQ170" s="467">
        <f t="shared" ref="AQ170" si="504">AQ159+1</f>
        <v>44212</v>
      </c>
      <c r="AR170" s="467"/>
      <c r="AS170" s="467"/>
      <c r="AT170" s="467"/>
      <c r="AU170" s="467"/>
      <c r="AV170" s="467"/>
      <c r="AW170" s="470"/>
      <c r="AX170" s="470"/>
      <c r="AY170" s="467">
        <f t="shared" ref="AY170" si="505">AY159+1</f>
        <v>44243</v>
      </c>
      <c r="AZ170" s="467"/>
      <c r="BA170" s="467"/>
      <c r="BB170" s="467"/>
      <c r="BC170" s="467"/>
      <c r="BD170" s="467"/>
      <c r="BE170" s="470"/>
      <c r="BF170" s="470"/>
      <c r="BG170" s="467">
        <f t="shared" ref="BG170" si="506">BG159+1</f>
        <v>44271</v>
      </c>
      <c r="BH170" s="467"/>
      <c r="BI170" s="467"/>
      <c r="BJ170" s="467"/>
      <c r="BK170" s="467"/>
      <c r="BL170" s="467"/>
      <c r="BM170" s="470"/>
      <c r="BN170" s="470"/>
      <c r="BO170" s="467">
        <f t="shared" ref="BO170" si="507">BO159+1</f>
        <v>44302</v>
      </c>
      <c r="BP170" s="467"/>
      <c r="BQ170" s="467"/>
      <c r="BR170" s="467"/>
      <c r="BS170" s="467"/>
      <c r="BT170" s="467"/>
      <c r="BU170" s="470"/>
    </row>
    <row r="171" spans="1:73">
      <c r="A171" s="573"/>
      <c r="B171" s="585"/>
      <c r="C171" s="587"/>
      <c r="D171" s="588"/>
      <c r="E171" s="589"/>
      <c r="F171" s="589"/>
      <c r="G171" s="590"/>
      <c r="H171" s="591"/>
      <c r="I171" s="585"/>
      <c r="J171" s="470"/>
      <c r="K171" s="544">
        <v>8</v>
      </c>
      <c r="L171" s="545">
        <v>30</v>
      </c>
      <c r="M171" s="292">
        <f t="shared" ref="M171:M176" si="508">K171+(L171/60)</f>
        <v>8.5</v>
      </c>
      <c r="N171" s="457">
        <f t="shared" ref="N171" si="509">M172-M171</f>
        <v>3.5</v>
      </c>
      <c r="O171" s="558">
        <f t="shared" ref="O171" si="510">TRUNC(N171,0)</f>
        <v>3</v>
      </c>
      <c r="P171" s="559">
        <f t="shared" ref="P171" si="511">(N171-O171)*60</f>
        <v>30</v>
      </c>
      <c r="Q171" s="470"/>
      <c r="R171" s="470"/>
      <c r="S171" s="546">
        <v>8</v>
      </c>
      <c r="T171" s="547">
        <v>0</v>
      </c>
      <c r="U171" s="292">
        <f t="shared" ref="U171:U176" si="512">S171+(T171/60)</f>
        <v>8</v>
      </c>
      <c r="V171" s="457">
        <f t="shared" ref="V171" si="513">U172-U171</f>
        <v>4</v>
      </c>
      <c r="W171" s="548">
        <f t="shared" ref="W171" si="514">TRUNC(V171,0)</f>
        <v>4</v>
      </c>
      <c r="X171" s="549">
        <f t="shared" ref="X171" si="515">(V171-W171)*60</f>
        <v>0</v>
      </c>
      <c r="Y171" s="470"/>
      <c r="Z171" s="470"/>
      <c r="AA171" s="295"/>
      <c r="AB171" s="296"/>
      <c r="AC171" s="292">
        <f t="shared" ref="AC171:AC176" si="516">AA171+(AB171/60)</f>
        <v>0</v>
      </c>
      <c r="AD171" s="457">
        <f t="shared" ref="AD171" si="517">AC172-AC171</f>
        <v>0</v>
      </c>
      <c r="AE171" s="468">
        <f t="shared" ref="AE171" si="518">TRUNC(AD171,0)</f>
        <v>0</v>
      </c>
      <c r="AF171" s="456">
        <f t="shared" ref="AF171" si="519">(AD171-AE171)*60</f>
        <v>0</v>
      </c>
      <c r="AG171" s="470"/>
      <c r="AH171" s="470"/>
      <c r="AI171" s="295"/>
      <c r="AJ171" s="296"/>
      <c r="AK171" s="292">
        <f t="shared" ref="AK171:AK176" si="520">AI171+(AJ171/60)</f>
        <v>0</v>
      </c>
      <c r="AL171" s="457">
        <f t="shared" ref="AL171" si="521">AK172-AK171</f>
        <v>0</v>
      </c>
      <c r="AM171" s="468">
        <f t="shared" ref="AM171" si="522">TRUNC(AL171,0)</f>
        <v>0</v>
      </c>
      <c r="AN171" s="456">
        <f t="shared" ref="AN171" si="523">(AL171-AM171)*60</f>
        <v>0</v>
      </c>
      <c r="AO171" s="470"/>
      <c r="AP171" s="470"/>
      <c r="AQ171" s="295"/>
      <c r="AR171" s="296"/>
      <c r="AS171" s="292">
        <f t="shared" ref="AS171:AS176" si="524">AQ171+(AR171/60)</f>
        <v>0</v>
      </c>
      <c r="AT171" s="457">
        <f t="shared" ref="AT171" si="525">AS172-AS171</f>
        <v>0</v>
      </c>
      <c r="AU171" s="468">
        <f t="shared" ref="AU171" si="526">TRUNC(AT171,0)</f>
        <v>0</v>
      </c>
      <c r="AV171" s="456">
        <f t="shared" ref="AV171" si="527">(AT171-AU171)*60</f>
        <v>0</v>
      </c>
      <c r="AW171" s="470"/>
      <c r="AX171" s="470"/>
      <c r="AY171" s="295"/>
      <c r="AZ171" s="296"/>
      <c r="BA171" s="292">
        <f t="shared" ref="BA171:BA176" si="528">AY171+(AZ171/60)</f>
        <v>0</v>
      </c>
      <c r="BB171" s="457">
        <f t="shared" ref="BB171" si="529">BA172-BA171</f>
        <v>0</v>
      </c>
      <c r="BC171" s="468">
        <f t="shared" ref="BC171" si="530">TRUNC(BB171,0)</f>
        <v>0</v>
      </c>
      <c r="BD171" s="456">
        <f t="shared" ref="BD171" si="531">(BB171-BC171)*60</f>
        <v>0</v>
      </c>
      <c r="BE171" s="470"/>
      <c r="BF171" s="470"/>
      <c r="BG171" s="295"/>
      <c r="BH171" s="296"/>
      <c r="BI171" s="292">
        <f t="shared" ref="BI171:BI176" si="532">BG171+(BH171/60)</f>
        <v>0</v>
      </c>
      <c r="BJ171" s="457">
        <f t="shared" ref="BJ171" si="533">BI172-BI171</f>
        <v>0</v>
      </c>
      <c r="BK171" s="468">
        <f t="shared" ref="BK171" si="534">TRUNC(BJ171,0)</f>
        <v>0</v>
      </c>
      <c r="BL171" s="456">
        <f t="shared" ref="BL171" si="535">(BJ171-BK171)*60</f>
        <v>0</v>
      </c>
      <c r="BM171" s="470"/>
      <c r="BN171" s="470"/>
      <c r="BO171" s="295"/>
      <c r="BP171" s="296"/>
      <c r="BQ171" s="292">
        <f t="shared" ref="BQ171:BQ176" si="536">BO171+(BP171/60)</f>
        <v>0</v>
      </c>
      <c r="BR171" s="457">
        <f t="shared" ref="BR171" si="537">BQ172-BQ171</f>
        <v>0</v>
      </c>
      <c r="BS171" s="468">
        <f t="shared" ref="BS171" si="538">TRUNC(BR171,0)</f>
        <v>0</v>
      </c>
      <c r="BT171" s="456">
        <f t="shared" ref="BT171" si="539">(BR171-BS171)*60</f>
        <v>0</v>
      </c>
      <c r="BU171" s="470"/>
    </row>
    <row r="172" spans="1:73">
      <c r="A172" s="573"/>
      <c r="B172" s="585"/>
      <c r="C172" s="587"/>
      <c r="D172" s="588"/>
      <c r="E172" s="589"/>
      <c r="F172" s="589"/>
      <c r="G172" s="590"/>
      <c r="H172" s="591"/>
      <c r="I172" s="585"/>
      <c r="J172" s="470"/>
      <c r="K172" s="544">
        <v>12</v>
      </c>
      <c r="L172" s="545">
        <v>0</v>
      </c>
      <c r="M172" s="292">
        <f t="shared" si="508"/>
        <v>12</v>
      </c>
      <c r="N172" s="457"/>
      <c r="O172" s="558"/>
      <c r="P172" s="559"/>
      <c r="Q172" s="470"/>
      <c r="R172" s="470"/>
      <c r="S172" s="546">
        <v>12</v>
      </c>
      <c r="T172" s="547">
        <v>0</v>
      </c>
      <c r="U172" s="292">
        <f t="shared" si="512"/>
        <v>12</v>
      </c>
      <c r="V172" s="457"/>
      <c r="W172" s="548"/>
      <c r="X172" s="549"/>
      <c r="Y172" s="470"/>
      <c r="Z172" s="470"/>
      <c r="AA172" s="295"/>
      <c r="AB172" s="296"/>
      <c r="AC172" s="292">
        <f t="shared" si="516"/>
        <v>0</v>
      </c>
      <c r="AD172" s="457"/>
      <c r="AE172" s="468"/>
      <c r="AF172" s="456"/>
      <c r="AG172" s="470"/>
      <c r="AH172" s="470"/>
      <c r="AI172" s="295"/>
      <c r="AJ172" s="296"/>
      <c r="AK172" s="292">
        <f t="shared" si="520"/>
        <v>0</v>
      </c>
      <c r="AL172" s="457"/>
      <c r="AM172" s="468"/>
      <c r="AN172" s="456"/>
      <c r="AO172" s="470"/>
      <c r="AP172" s="470"/>
      <c r="AQ172" s="295"/>
      <c r="AR172" s="296"/>
      <c r="AS172" s="292">
        <f t="shared" si="524"/>
        <v>0</v>
      </c>
      <c r="AT172" s="457"/>
      <c r="AU172" s="468"/>
      <c r="AV172" s="456"/>
      <c r="AW172" s="470"/>
      <c r="AX172" s="470"/>
      <c r="AY172" s="295"/>
      <c r="AZ172" s="296"/>
      <c r="BA172" s="292">
        <f t="shared" si="528"/>
        <v>0</v>
      </c>
      <c r="BB172" s="457"/>
      <c r="BC172" s="468"/>
      <c r="BD172" s="456"/>
      <c r="BE172" s="470"/>
      <c r="BF172" s="470"/>
      <c r="BG172" s="295"/>
      <c r="BH172" s="296"/>
      <c r="BI172" s="292">
        <f t="shared" si="532"/>
        <v>0</v>
      </c>
      <c r="BJ172" s="457"/>
      <c r="BK172" s="468"/>
      <c r="BL172" s="456"/>
      <c r="BM172" s="470"/>
      <c r="BN172" s="470"/>
      <c r="BO172" s="295"/>
      <c r="BP172" s="296"/>
      <c r="BQ172" s="292">
        <f t="shared" si="536"/>
        <v>0</v>
      </c>
      <c r="BR172" s="457"/>
      <c r="BS172" s="468"/>
      <c r="BT172" s="456"/>
      <c r="BU172" s="470"/>
    </row>
    <row r="173" spans="1:73">
      <c r="A173" s="573"/>
      <c r="B173" s="585"/>
      <c r="C173" s="587"/>
      <c r="D173" s="588"/>
      <c r="E173" s="589"/>
      <c r="F173" s="589"/>
      <c r="G173" s="590"/>
      <c r="H173" s="591"/>
      <c r="I173" s="585"/>
      <c r="J173" s="470"/>
      <c r="K173" s="544">
        <v>14</v>
      </c>
      <c r="L173" s="545">
        <v>30</v>
      </c>
      <c r="M173" s="292">
        <f t="shared" si="508"/>
        <v>14.5</v>
      </c>
      <c r="N173" s="457">
        <f t="shared" ref="N173" si="540">M174-M173</f>
        <v>3.5</v>
      </c>
      <c r="O173" s="558">
        <f t="shared" ref="O173" si="541">TRUNC(N173,0)</f>
        <v>3</v>
      </c>
      <c r="P173" s="559">
        <f t="shared" ref="P173" si="542">(N173-O173)*60</f>
        <v>30</v>
      </c>
      <c r="Q173" s="470"/>
      <c r="R173" s="470"/>
      <c r="S173" s="546">
        <v>13</v>
      </c>
      <c r="T173" s="547">
        <v>30</v>
      </c>
      <c r="U173" s="292">
        <f t="shared" si="512"/>
        <v>13.5</v>
      </c>
      <c r="V173" s="457">
        <f t="shared" ref="V173" si="543">U174-U173</f>
        <v>4.5</v>
      </c>
      <c r="W173" s="548">
        <f t="shared" ref="W173" si="544">TRUNC(V173,0)</f>
        <v>4</v>
      </c>
      <c r="X173" s="549">
        <f t="shared" ref="X173" si="545">(V173-W173)*60</f>
        <v>30</v>
      </c>
      <c r="Y173" s="470"/>
      <c r="Z173" s="470"/>
      <c r="AA173" s="295"/>
      <c r="AB173" s="296"/>
      <c r="AC173" s="292">
        <f t="shared" si="516"/>
        <v>0</v>
      </c>
      <c r="AD173" s="457">
        <f t="shared" ref="AD173" si="546">AC174-AC173</f>
        <v>0</v>
      </c>
      <c r="AE173" s="468">
        <f t="shared" ref="AE173" si="547">TRUNC(AD173,0)</f>
        <v>0</v>
      </c>
      <c r="AF173" s="456">
        <f t="shared" ref="AF173" si="548">(AD173-AE173)*60</f>
        <v>0</v>
      </c>
      <c r="AG173" s="470"/>
      <c r="AH173" s="470"/>
      <c r="AI173" s="295"/>
      <c r="AJ173" s="296"/>
      <c r="AK173" s="292">
        <f t="shared" si="520"/>
        <v>0</v>
      </c>
      <c r="AL173" s="457">
        <f t="shared" ref="AL173" si="549">AK174-AK173</f>
        <v>0</v>
      </c>
      <c r="AM173" s="468">
        <f t="shared" ref="AM173" si="550">TRUNC(AL173,0)</f>
        <v>0</v>
      </c>
      <c r="AN173" s="456">
        <f t="shared" ref="AN173" si="551">(AL173-AM173)*60</f>
        <v>0</v>
      </c>
      <c r="AO173" s="470"/>
      <c r="AP173" s="470"/>
      <c r="AQ173" s="295"/>
      <c r="AR173" s="296"/>
      <c r="AS173" s="292">
        <f t="shared" si="524"/>
        <v>0</v>
      </c>
      <c r="AT173" s="457">
        <f t="shared" ref="AT173" si="552">AS174-AS173</f>
        <v>0</v>
      </c>
      <c r="AU173" s="468">
        <f t="shared" ref="AU173" si="553">TRUNC(AT173,0)</f>
        <v>0</v>
      </c>
      <c r="AV173" s="456">
        <f t="shared" ref="AV173" si="554">(AT173-AU173)*60</f>
        <v>0</v>
      </c>
      <c r="AW173" s="470"/>
      <c r="AX173" s="470"/>
      <c r="AY173" s="295"/>
      <c r="AZ173" s="296"/>
      <c r="BA173" s="292">
        <f t="shared" si="528"/>
        <v>0</v>
      </c>
      <c r="BB173" s="457">
        <f t="shared" ref="BB173" si="555">BA174-BA173</f>
        <v>0</v>
      </c>
      <c r="BC173" s="468">
        <f t="shared" ref="BC173" si="556">TRUNC(BB173,0)</f>
        <v>0</v>
      </c>
      <c r="BD173" s="456">
        <f t="shared" ref="BD173" si="557">(BB173-BC173)*60</f>
        <v>0</v>
      </c>
      <c r="BE173" s="470"/>
      <c r="BF173" s="470"/>
      <c r="BG173" s="295"/>
      <c r="BH173" s="296"/>
      <c r="BI173" s="292">
        <f t="shared" si="532"/>
        <v>0</v>
      </c>
      <c r="BJ173" s="457">
        <f t="shared" ref="BJ173" si="558">BI174-BI173</f>
        <v>0</v>
      </c>
      <c r="BK173" s="468">
        <f t="shared" ref="BK173" si="559">TRUNC(BJ173,0)</f>
        <v>0</v>
      </c>
      <c r="BL173" s="456">
        <f t="shared" ref="BL173" si="560">(BJ173-BK173)*60</f>
        <v>0</v>
      </c>
      <c r="BM173" s="470"/>
      <c r="BN173" s="470"/>
      <c r="BO173" s="295"/>
      <c r="BP173" s="296"/>
      <c r="BQ173" s="292">
        <f t="shared" si="536"/>
        <v>0</v>
      </c>
      <c r="BR173" s="457">
        <f t="shared" ref="BR173" si="561">BQ174-BQ173</f>
        <v>0</v>
      </c>
      <c r="BS173" s="468">
        <f t="shared" ref="BS173" si="562">TRUNC(BR173,0)</f>
        <v>0</v>
      </c>
      <c r="BT173" s="456">
        <f t="shared" ref="BT173" si="563">(BR173-BS173)*60</f>
        <v>0</v>
      </c>
      <c r="BU173" s="470"/>
    </row>
    <row r="174" spans="1:73">
      <c r="A174" s="573"/>
      <c r="B174" s="585"/>
      <c r="C174" s="587"/>
      <c r="D174" s="588"/>
      <c r="E174" s="589"/>
      <c r="F174" s="589"/>
      <c r="G174" s="590"/>
      <c r="H174" s="591"/>
      <c r="I174" s="585"/>
      <c r="J174" s="470"/>
      <c r="K174" s="544">
        <v>18</v>
      </c>
      <c r="L174" s="545">
        <v>0</v>
      </c>
      <c r="M174" s="292">
        <f t="shared" si="508"/>
        <v>18</v>
      </c>
      <c r="N174" s="457"/>
      <c r="O174" s="558"/>
      <c r="P174" s="559"/>
      <c r="Q174" s="470"/>
      <c r="R174" s="470"/>
      <c r="S174" s="546">
        <v>18</v>
      </c>
      <c r="T174" s="547">
        <v>0</v>
      </c>
      <c r="U174" s="292">
        <f t="shared" si="512"/>
        <v>18</v>
      </c>
      <c r="V174" s="457"/>
      <c r="W174" s="548"/>
      <c r="X174" s="549"/>
      <c r="Y174" s="470"/>
      <c r="Z174" s="470"/>
      <c r="AA174" s="295"/>
      <c r="AB174" s="296"/>
      <c r="AC174" s="292">
        <f t="shared" si="516"/>
        <v>0</v>
      </c>
      <c r="AD174" s="457"/>
      <c r="AE174" s="468"/>
      <c r="AF174" s="456"/>
      <c r="AG174" s="470"/>
      <c r="AH174" s="470"/>
      <c r="AI174" s="295"/>
      <c r="AJ174" s="296"/>
      <c r="AK174" s="292">
        <f t="shared" si="520"/>
        <v>0</v>
      </c>
      <c r="AL174" s="457"/>
      <c r="AM174" s="468"/>
      <c r="AN174" s="456"/>
      <c r="AO174" s="470"/>
      <c r="AP174" s="470"/>
      <c r="AQ174" s="295"/>
      <c r="AR174" s="296"/>
      <c r="AS174" s="292">
        <f t="shared" si="524"/>
        <v>0</v>
      </c>
      <c r="AT174" s="457"/>
      <c r="AU174" s="468"/>
      <c r="AV174" s="456"/>
      <c r="AW174" s="470"/>
      <c r="AX174" s="470"/>
      <c r="AY174" s="295"/>
      <c r="AZ174" s="296"/>
      <c r="BA174" s="292">
        <f t="shared" si="528"/>
        <v>0</v>
      </c>
      <c r="BB174" s="457"/>
      <c r="BC174" s="468"/>
      <c r="BD174" s="456"/>
      <c r="BE174" s="470"/>
      <c r="BF174" s="470"/>
      <c r="BG174" s="295"/>
      <c r="BH174" s="296"/>
      <c r="BI174" s="292">
        <f t="shared" si="532"/>
        <v>0</v>
      </c>
      <c r="BJ174" s="457"/>
      <c r="BK174" s="468"/>
      <c r="BL174" s="456"/>
      <c r="BM174" s="470"/>
      <c r="BN174" s="470"/>
      <c r="BO174" s="295"/>
      <c r="BP174" s="296"/>
      <c r="BQ174" s="292">
        <f t="shared" si="536"/>
        <v>0</v>
      </c>
      <c r="BR174" s="457"/>
      <c r="BS174" s="468"/>
      <c r="BT174" s="456"/>
      <c r="BU174" s="470"/>
    </row>
    <row r="175" spans="1:73">
      <c r="A175" s="573"/>
      <c r="B175" s="585"/>
      <c r="C175" s="587"/>
      <c r="D175" s="588"/>
      <c r="E175" s="589"/>
      <c r="F175" s="589"/>
      <c r="G175" s="590"/>
      <c r="H175" s="591"/>
      <c r="I175" s="585"/>
      <c r="J175" s="470"/>
      <c r="K175" s="544"/>
      <c r="L175" s="545"/>
      <c r="M175" s="292">
        <f t="shared" si="508"/>
        <v>0</v>
      </c>
      <c r="N175" s="457">
        <f t="shared" ref="N175" si="564">M176-M175</f>
        <v>0</v>
      </c>
      <c r="O175" s="481">
        <f t="shared" ref="O175" si="565">TRUNC(N175,0)</f>
        <v>0</v>
      </c>
      <c r="P175" s="479">
        <f t="shared" ref="P175" si="566">(N175-O175)*60</f>
        <v>0</v>
      </c>
      <c r="Q175" s="470"/>
      <c r="R175" s="470"/>
      <c r="S175" s="546"/>
      <c r="T175" s="547"/>
      <c r="U175" s="292">
        <f t="shared" si="512"/>
        <v>0</v>
      </c>
      <c r="V175" s="457">
        <f t="shared" ref="V175" si="567">U176-U175</f>
        <v>0</v>
      </c>
      <c r="W175" s="483">
        <f t="shared" ref="W175" si="568">TRUNC(V175,0)</f>
        <v>0</v>
      </c>
      <c r="X175" s="485">
        <f t="shared" ref="X175" si="569">(V175-W175)*60</f>
        <v>0</v>
      </c>
      <c r="Y175" s="470"/>
      <c r="Z175" s="470"/>
      <c r="AA175" s="295"/>
      <c r="AB175" s="296"/>
      <c r="AC175" s="292">
        <f t="shared" si="516"/>
        <v>0</v>
      </c>
      <c r="AD175" s="457">
        <f t="shared" ref="AD175" si="570">AC176-AC175</f>
        <v>0</v>
      </c>
      <c r="AE175" s="459">
        <f t="shared" ref="AE175" si="571">TRUNC(AD175,0)</f>
        <v>0</v>
      </c>
      <c r="AF175" s="461">
        <f t="shared" ref="AF175" si="572">(AD175-AE175)*60</f>
        <v>0</v>
      </c>
      <c r="AG175" s="470"/>
      <c r="AH175" s="470"/>
      <c r="AI175" s="295"/>
      <c r="AJ175" s="296"/>
      <c r="AK175" s="292">
        <f t="shared" si="520"/>
        <v>0</v>
      </c>
      <c r="AL175" s="457">
        <f t="shared" ref="AL175" si="573">AK176-AK175</f>
        <v>0</v>
      </c>
      <c r="AM175" s="459">
        <f t="shared" ref="AM175" si="574">TRUNC(AL175,0)</f>
        <v>0</v>
      </c>
      <c r="AN175" s="461">
        <f t="shared" ref="AN175" si="575">(AL175-AM175)*60</f>
        <v>0</v>
      </c>
      <c r="AO175" s="470"/>
      <c r="AP175" s="470"/>
      <c r="AQ175" s="295"/>
      <c r="AR175" s="296"/>
      <c r="AS175" s="292">
        <f t="shared" si="524"/>
        <v>0</v>
      </c>
      <c r="AT175" s="457">
        <f t="shared" ref="AT175" si="576">AS176-AS175</f>
        <v>0</v>
      </c>
      <c r="AU175" s="459">
        <f t="shared" ref="AU175" si="577">TRUNC(AT175,0)</f>
        <v>0</v>
      </c>
      <c r="AV175" s="461">
        <f t="shared" ref="AV175" si="578">(AT175-AU175)*60</f>
        <v>0</v>
      </c>
      <c r="AW175" s="470"/>
      <c r="AX175" s="470"/>
      <c r="AY175" s="295"/>
      <c r="AZ175" s="296"/>
      <c r="BA175" s="292">
        <f t="shared" si="528"/>
        <v>0</v>
      </c>
      <c r="BB175" s="457">
        <f t="shared" ref="BB175" si="579">BA176-BA175</f>
        <v>0</v>
      </c>
      <c r="BC175" s="459">
        <f t="shared" ref="BC175" si="580">TRUNC(BB175,0)</f>
        <v>0</v>
      </c>
      <c r="BD175" s="461">
        <f t="shared" ref="BD175" si="581">(BB175-BC175)*60</f>
        <v>0</v>
      </c>
      <c r="BE175" s="470"/>
      <c r="BF175" s="470"/>
      <c r="BG175" s="295"/>
      <c r="BH175" s="296"/>
      <c r="BI175" s="292">
        <f t="shared" si="532"/>
        <v>0</v>
      </c>
      <c r="BJ175" s="457">
        <f t="shared" ref="BJ175" si="582">BI176-BI175</f>
        <v>0</v>
      </c>
      <c r="BK175" s="459">
        <f t="shared" ref="BK175" si="583">TRUNC(BJ175,0)</f>
        <v>0</v>
      </c>
      <c r="BL175" s="461">
        <f t="shared" ref="BL175" si="584">(BJ175-BK175)*60</f>
        <v>0</v>
      </c>
      <c r="BM175" s="470"/>
      <c r="BN175" s="470"/>
      <c r="BO175" s="295"/>
      <c r="BP175" s="296"/>
      <c r="BQ175" s="292">
        <f t="shared" si="536"/>
        <v>0</v>
      </c>
      <c r="BR175" s="457">
        <f t="shared" ref="BR175" si="585">BQ176-BQ175</f>
        <v>0</v>
      </c>
      <c r="BS175" s="459">
        <f t="shared" ref="BS175" si="586">TRUNC(BR175,0)</f>
        <v>0</v>
      </c>
      <c r="BT175" s="461">
        <f t="shared" ref="BT175" si="587">(BR175-BS175)*60</f>
        <v>0</v>
      </c>
      <c r="BU175" s="470"/>
    </row>
    <row r="176" spans="1:73">
      <c r="A176" s="573"/>
      <c r="B176" s="585"/>
      <c r="C176" s="589"/>
      <c r="D176" s="589"/>
      <c r="E176" s="589"/>
      <c r="F176" s="589"/>
      <c r="G176" s="590"/>
      <c r="H176" s="591"/>
      <c r="I176" s="585"/>
      <c r="J176" s="470"/>
      <c r="K176" s="544"/>
      <c r="L176" s="545"/>
      <c r="M176" s="292">
        <f t="shared" si="508"/>
        <v>0</v>
      </c>
      <c r="N176" s="458"/>
      <c r="O176" s="560"/>
      <c r="P176" s="561"/>
      <c r="Q176" s="470"/>
      <c r="R176" s="470"/>
      <c r="S176" s="546"/>
      <c r="T176" s="547"/>
      <c r="U176" s="292">
        <f t="shared" si="512"/>
        <v>0</v>
      </c>
      <c r="V176" s="458"/>
      <c r="W176" s="550"/>
      <c r="X176" s="551"/>
      <c r="Y176" s="470"/>
      <c r="Z176" s="470"/>
      <c r="AA176" s="295"/>
      <c r="AB176" s="296"/>
      <c r="AC176" s="292">
        <f t="shared" si="516"/>
        <v>0</v>
      </c>
      <c r="AD176" s="458"/>
      <c r="AE176" s="460"/>
      <c r="AF176" s="462"/>
      <c r="AG176" s="470"/>
      <c r="AH176" s="470"/>
      <c r="AI176" s="295"/>
      <c r="AJ176" s="296"/>
      <c r="AK176" s="292">
        <f t="shared" si="520"/>
        <v>0</v>
      </c>
      <c r="AL176" s="458"/>
      <c r="AM176" s="460"/>
      <c r="AN176" s="462"/>
      <c r="AO176" s="470"/>
      <c r="AP176" s="470"/>
      <c r="AQ176" s="295"/>
      <c r="AR176" s="296"/>
      <c r="AS176" s="292">
        <f t="shared" si="524"/>
        <v>0</v>
      </c>
      <c r="AT176" s="458"/>
      <c r="AU176" s="460"/>
      <c r="AV176" s="462"/>
      <c r="AW176" s="470"/>
      <c r="AX176" s="470"/>
      <c r="AY176" s="295"/>
      <c r="AZ176" s="296"/>
      <c r="BA176" s="292">
        <f t="shared" si="528"/>
        <v>0</v>
      </c>
      <c r="BB176" s="458"/>
      <c r="BC176" s="460"/>
      <c r="BD176" s="462"/>
      <c r="BE176" s="470"/>
      <c r="BF176" s="470"/>
      <c r="BG176" s="295"/>
      <c r="BH176" s="296"/>
      <c r="BI176" s="292">
        <f t="shared" si="532"/>
        <v>0</v>
      </c>
      <c r="BJ176" s="458"/>
      <c r="BK176" s="460"/>
      <c r="BL176" s="462"/>
      <c r="BM176" s="470"/>
      <c r="BN176" s="470"/>
      <c r="BO176" s="295"/>
      <c r="BP176" s="296"/>
      <c r="BQ176" s="292">
        <f t="shared" si="536"/>
        <v>0</v>
      </c>
      <c r="BR176" s="458"/>
      <c r="BS176" s="460"/>
      <c r="BT176" s="462"/>
      <c r="BU176" s="470"/>
    </row>
    <row r="177" spans="1:73">
      <c r="A177" s="573"/>
      <c r="B177" s="585"/>
      <c r="C177" s="589"/>
      <c r="D177" s="589"/>
      <c r="E177" s="589"/>
      <c r="F177" s="589" t="str">
        <f t="shared" ref="F177" si="588">IF(SUM(F171:F176)&lt;&gt;0,SUM(F171:F176),"")</f>
        <v/>
      </c>
      <c r="G177" s="590" t="str">
        <f t="shared" ref="G177" si="589">IF(F177&lt;&gt;"",TRUNC(F177,0),"")</f>
        <v/>
      </c>
      <c r="H177" s="591" t="str">
        <f t="shared" ref="H177" si="590">IF(F177&lt;&gt;"",(F177-G177)*60,"")</f>
        <v/>
      </c>
      <c r="I177" s="585"/>
      <c r="J177" s="470"/>
      <c r="K177" s="214"/>
      <c r="L177" s="149"/>
      <c r="M177" s="290"/>
      <c r="N177" s="291">
        <f t="shared" ref="N177" si="591">IF(SUM(N171:N176)&lt;&gt;0,SUM(N171:N176),"")</f>
        <v>7</v>
      </c>
      <c r="O177" s="480">
        <f t="shared" ref="O177" si="592">IF(N177&lt;&gt;"",TRUNC(N177,0),"")</f>
        <v>7</v>
      </c>
      <c r="P177" s="478">
        <f t="shared" ref="P177" si="593">IF(N177&lt;&gt;"",(N177-O177)*60,"")</f>
        <v>0</v>
      </c>
      <c r="Q177" s="470"/>
      <c r="R177" s="470"/>
      <c r="S177" s="214"/>
      <c r="T177" s="149"/>
      <c r="U177" s="290"/>
      <c r="V177" s="291">
        <f t="shared" ref="V177" si="594">IF(SUM(V171:V176)&lt;&gt;0,SUM(V171:V176),"")</f>
        <v>8.5</v>
      </c>
      <c r="W177" s="482">
        <f t="shared" ref="W177" si="595">IF(V177&lt;&gt;"",TRUNC(V177,0),"")</f>
        <v>8</v>
      </c>
      <c r="X177" s="484">
        <f t="shared" ref="X177" si="596">IF(V177&lt;&gt;"",(V177-W177)*60,"")</f>
        <v>30</v>
      </c>
      <c r="Y177" s="470"/>
      <c r="Z177" s="470"/>
      <c r="AA177" s="214"/>
      <c r="AB177" s="149"/>
      <c r="AC177" s="290"/>
      <c r="AD177" s="291" t="str">
        <f t="shared" ref="AD177" si="597">IF(SUM(AD171:AD176)&lt;&gt;0,SUM(AD171:AD176),"")</f>
        <v/>
      </c>
      <c r="AE177" s="463" t="str">
        <f t="shared" ref="AE177" si="598">IF(AD177&lt;&gt;"",TRUNC(AD177,0),"")</f>
        <v/>
      </c>
      <c r="AF177" s="465" t="str">
        <f t="shared" ref="AF177" si="599">IF(AD177&lt;&gt;"",(AD177-AE177)*60,"")</f>
        <v/>
      </c>
      <c r="AG177" s="470"/>
      <c r="AH177" s="470"/>
      <c r="AI177" s="214"/>
      <c r="AJ177" s="149"/>
      <c r="AK177" s="290"/>
      <c r="AL177" s="291" t="str">
        <f t="shared" ref="AL177" si="600">IF(SUM(AL171:AL176)&lt;&gt;0,SUM(AL171:AL176),"")</f>
        <v/>
      </c>
      <c r="AM177" s="463" t="str">
        <f t="shared" ref="AM177" si="601">IF(AL177&lt;&gt;"",TRUNC(AL177,0),"")</f>
        <v/>
      </c>
      <c r="AN177" s="465" t="str">
        <f t="shared" ref="AN177" si="602">IF(AL177&lt;&gt;"",(AL177-AM177)*60,"")</f>
        <v/>
      </c>
      <c r="AO177" s="470"/>
      <c r="AP177" s="470"/>
      <c r="AQ177" s="214"/>
      <c r="AR177" s="149"/>
      <c r="AS177" s="290"/>
      <c r="AT177" s="291" t="str">
        <f t="shared" ref="AT177" si="603">IF(SUM(AT171:AT176)&lt;&gt;0,SUM(AT171:AT176),"")</f>
        <v/>
      </c>
      <c r="AU177" s="463" t="str">
        <f t="shared" ref="AU177" si="604">IF(AT177&lt;&gt;"",TRUNC(AT177,0),"")</f>
        <v/>
      </c>
      <c r="AV177" s="465" t="str">
        <f t="shared" ref="AV177" si="605">IF(AT177&lt;&gt;"",(AT177-AU177)*60,"")</f>
        <v/>
      </c>
      <c r="AW177" s="470"/>
      <c r="AX177" s="470"/>
      <c r="AY177" s="214"/>
      <c r="AZ177" s="149"/>
      <c r="BA177" s="290"/>
      <c r="BB177" s="291" t="str">
        <f t="shared" ref="BB177" si="606">IF(SUM(BB171:BB176)&lt;&gt;0,SUM(BB171:BB176),"")</f>
        <v/>
      </c>
      <c r="BC177" s="463" t="str">
        <f t="shared" ref="BC177" si="607">IF(BB177&lt;&gt;"",TRUNC(BB177,0),"")</f>
        <v/>
      </c>
      <c r="BD177" s="465" t="str">
        <f t="shared" ref="BD177" si="608">IF(BB177&lt;&gt;"",(BB177-BC177)*60,"")</f>
        <v/>
      </c>
      <c r="BE177" s="470"/>
      <c r="BF177" s="470"/>
      <c r="BG177" s="214"/>
      <c r="BH177" s="149"/>
      <c r="BI177" s="290"/>
      <c r="BJ177" s="291" t="str">
        <f t="shared" ref="BJ177" si="609">IF(SUM(BJ171:BJ176)&lt;&gt;0,SUM(BJ171:BJ176),"")</f>
        <v/>
      </c>
      <c r="BK177" s="463" t="str">
        <f t="shared" ref="BK177" si="610">IF(BJ177&lt;&gt;"",TRUNC(BJ177,0),"")</f>
        <v/>
      </c>
      <c r="BL177" s="465" t="str">
        <f t="shared" ref="BL177" si="611">IF(BJ177&lt;&gt;"",(BJ177-BK177)*60,"")</f>
        <v/>
      </c>
      <c r="BM177" s="470"/>
      <c r="BN177" s="470"/>
      <c r="BO177" s="214"/>
      <c r="BP177" s="149"/>
      <c r="BQ177" s="290"/>
      <c r="BR177" s="291" t="str">
        <f t="shared" ref="BR177" si="612">IF(SUM(BR171:BR176)&lt;&gt;0,SUM(BR171:BR176),"")</f>
        <v/>
      </c>
      <c r="BS177" s="463" t="str">
        <f t="shared" ref="BS177" si="613">IF(BR177&lt;&gt;"",TRUNC(BR177,0),"")</f>
        <v/>
      </c>
      <c r="BT177" s="465" t="str">
        <f t="shared" ref="BT177" si="614">IF(BR177&lt;&gt;"",(BR177-BS177)*60,"")</f>
        <v/>
      </c>
      <c r="BU177" s="470"/>
    </row>
    <row r="178" spans="1:73">
      <c r="A178" s="573"/>
      <c r="B178" s="585"/>
      <c r="C178" s="592">
        <f t="shared" ref="C178" si="615">DAY(C170)</f>
        <v>16</v>
      </c>
      <c r="D178" s="589"/>
      <c r="E178" s="589"/>
      <c r="F178" s="589"/>
      <c r="G178" s="590"/>
      <c r="H178" s="591"/>
      <c r="I178" s="585"/>
      <c r="J178" s="470"/>
      <c r="K178" s="293">
        <f t="shared" ref="K178" si="616">DAY(K170)</f>
        <v>16</v>
      </c>
      <c r="L178" s="149"/>
      <c r="O178" s="481"/>
      <c r="P178" s="479"/>
      <c r="Q178" s="470"/>
      <c r="R178" s="470"/>
      <c r="S178" s="293">
        <f t="shared" ref="S178" si="617">DAY(S170)</f>
        <v>16</v>
      </c>
      <c r="T178" s="149"/>
      <c r="W178" s="483"/>
      <c r="X178" s="485"/>
      <c r="Y178" s="470"/>
      <c r="Z178" s="470"/>
      <c r="AA178" s="293">
        <f t="shared" ref="AA178" si="618">DAY(AA170)</f>
        <v>16</v>
      </c>
      <c r="AB178" s="149"/>
      <c r="AE178" s="464"/>
      <c r="AF178" s="466"/>
      <c r="AG178" s="470"/>
      <c r="AH178" s="470"/>
      <c r="AI178" s="293">
        <f t="shared" ref="AI178" si="619">DAY(AI170)</f>
        <v>16</v>
      </c>
      <c r="AJ178" s="149"/>
      <c r="AM178" s="464"/>
      <c r="AN178" s="466"/>
      <c r="AO178" s="470"/>
      <c r="AP178" s="470"/>
      <c r="AQ178" s="293">
        <f t="shared" ref="AQ178" si="620">DAY(AQ170)</f>
        <v>16</v>
      </c>
      <c r="AR178" s="149"/>
      <c r="AU178" s="464"/>
      <c r="AV178" s="466"/>
      <c r="AW178" s="470"/>
      <c r="AX178" s="470"/>
      <c r="AY178" s="293">
        <f t="shared" ref="AY178" si="621">DAY(AY170)</f>
        <v>16</v>
      </c>
      <c r="AZ178" s="149"/>
      <c r="BC178" s="464"/>
      <c r="BD178" s="466"/>
      <c r="BE178" s="470"/>
      <c r="BF178" s="470"/>
      <c r="BG178" s="293">
        <f t="shared" ref="BG178" si="622">DAY(BG170)</f>
        <v>16</v>
      </c>
      <c r="BH178" s="149"/>
      <c r="BK178" s="464"/>
      <c r="BL178" s="466"/>
      <c r="BM178" s="470"/>
      <c r="BN178" s="470"/>
      <c r="BO178" s="293">
        <f t="shared" ref="BO178" si="623">DAY(BO170)</f>
        <v>16</v>
      </c>
      <c r="BP178" s="149"/>
      <c r="BS178" s="464"/>
      <c r="BT178" s="466"/>
      <c r="BU178" s="470"/>
    </row>
    <row r="179" spans="1:73">
      <c r="A179" s="573"/>
      <c r="B179" s="585"/>
      <c r="C179" s="585"/>
      <c r="D179" s="585"/>
      <c r="E179" s="585"/>
      <c r="F179" s="585"/>
      <c r="G179" s="585"/>
      <c r="H179" s="585"/>
      <c r="I179" s="585"/>
      <c r="J179" s="470"/>
      <c r="K179" s="469"/>
      <c r="L179" s="469"/>
      <c r="M179" s="469"/>
      <c r="N179" s="469"/>
      <c r="O179" s="469"/>
      <c r="P179" s="469"/>
      <c r="Q179" s="469"/>
      <c r="R179" s="470"/>
      <c r="S179" s="469"/>
      <c r="T179" s="469"/>
      <c r="U179" s="469"/>
      <c r="V179" s="469"/>
      <c r="W179" s="469"/>
      <c r="X179" s="469"/>
      <c r="Y179" s="469"/>
      <c r="Z179" s="470"/>
      <c r="AA179" s="469"/>
      <c r="AB179" s="469"/>
      <c r="AC179" s="469"/>
      <c r="AD179" s="469"/>
      <c r="AE179" s="469"/>
      <c r="AF179" s="469"/>
      <c r="AG179" s="469"/>
      <c r="AH179" s="470"/>
      <c r="AI179" s="469"/>
      <c r="AJ179" s="469"/>
      <c r="AK179" s="469"/>
      <c r="AL179" s="469"/>
      <c r="AM179" s="469"/>
      <c r="AN179" s="469"/>
      <c r="AO179" s="469"/>
      <c r="AP179" s="470"/>
      <c r="AQ179" s="469"/>
      <c r="AR179" s="469"/>
      <c r="AS179" s="469"/>
      <c r="AT179" s="469"/>
      <c r="AU179" s="469"/>
      <c r="AV179" s="469"/>
      <c r="AW179" s="469"/>
      <c r="AX179" s="470"/>
      <c r="AY179" s="469"/>
      <c r="AZ179" s="469"/>
      <c r="BA179" s="469"/>
      <c r="BB179" s="469"/>
      <c r="BC179" s="469"/>
      <c r="BD179" s="469"/>
      <c r="BE179" s="469"/>
      <c r="BF179" s="470"/>
      <c r="BG179" s="469"/>
      <c r="BH179" s="469"/>
      <c r="BI179" s="469"/>
      <c r="BJ179" s="469"/>
      <c r="BK179" s="469"/>
      <c r="BL179" s="469"/>
      <c r="BM179" s="469"/>
      <c r="BN179" s="470"/>
      <c r="BO179" s="469"/>
      <c r="BP179" s="469"/>
      <c r="BQ179" s="469"/>
      <c r="BR179" s="469"/>
      <c r="BS179" s="469"/>
      <c r="BT179" s="469"/>
      <c r="BU179" s="469"/>
    </row>
    <row r="180" spans="1:73">
      <c r="A180" s="573">
        <f>A169+1</f>
        <v>17</v>
      </c>
      <c r="B180" s="470"/>
      <c r="C180" s="470"/>
      <c r="D180" s="470"/>
      <c r="E180" s="470"/>
      <c r="F180" s="470"/>
      <c r="G180" s="470"/>
      <c r="H180" s="470"/>
      <c r="I180" s="470"/>
      <c r="J180" s="470"/>
      <c r="K180" s="470"/>
      <c r="L180" s="470"/>
      <c r="M180" s="470"/>
      <c r="N180" s="470"/>
      <c r="O180" s="470"/>
      <c r="P180" s="470"/>
      <c r="Q180" s="470"/>
      <c r="R180" s="470"/>
      <c r="S180" s="470"/>
      <c r="T180" s="470"/>
      <c r="U180" s="470"/>
      <c r="V180" s="470"/>
      <c r="W180" s="470"/>
      <c r="X180" s="470"/>
      <c r="Y180" s="470"/>
      <c r="Z180" s="470"/>
      <c r="AA180" s="470"/>
      <c r="AB180" s="470"/>
      <c r="AC180" s="470"/>
      <c r="AD180" s="470"/>
      <c r="AE180" s="470"/>
      <c r="AF180" s="470"/>
      <c r="AG180" s="470"/>
      <c r="AH180" s="470"/>
      <c r="AI180" s="470"/>
      <c r="AJ180" s="470"/>
      <c r="AK180" s="470"/>
      <c r="AL180" s="470"/>
      <c r="AM180" s="470"/>
      <c r="AN180" s="470"/>
      <c r="AO180" s="470"/>
      <c r="AP180" s="470"/>
      <c r="AQ180" s="470"/>
      <c r="AR180" s="470"/>
      <c r="AS180" s="470"/>
      <c r="AT180" s="470"/>
      <c r="AU180" s="470"/>
      <c r="AV180" s="470"/>
      <c r="AW180" s="470"/>
      <c r="AX180" s="470"/>
      <c r="AY180" s="470"/>
      <c r="AZ180" s="470"/>
      <c r="BA180" s="470"/>
      <c r="BB180" s="470"/>
      <c r="BC180" s="470"/>
      <c r="BD180" s="470"/>
      <c r="BE180" s="470"/>
      <c r="BF180" s="470"/>
      <c r="BG180" s="470"/>
      <c r="BH180" s="470"/>
      <c r="BI180" s="470"/>
      <c r="BJ180" s="470"/>
      <c r="BK180" s="470"/>
      <c r="BL180" s="470"/>
      <c r="BM180" s="470"/>
      <c r="BN180" s="470"/>
      <c r="BO180" s="470"/>
      <c r="BP180" s="470"/>
      <c r="BQ180" s="470"/>
      <c r="BR180" s="470"/>
      <c r="BS180" s="470"/>
      <c r="BT180" s="470"/>
      <c r="BU180" s="470"/>
    </row>
    <row r="181" spans="1:73">
      <c r="A181" s="573"/>
      <c r="B181" s="470"/>
      <c r="C181" s="491">
        <f>C170+1</f>
        <v>44060</v>
      </c>
      <c r="D181" s="491"/>
      <c r="E181" s="491"/>
      <c r="F181" s="491"/>
      <c r="G181" s="491"/>
      <c r="H181" s="491"/>
      <c r="I181" s="470"/>
      <c r="J181" s="470"/>
      <c r="K181" s="471">
        <f>K170+1</f>
        <v>44091</v>
      </c>
      <c r="L181" s="471"/>
      <c r="M181" s="471"/>
      <c r="N181" s="471"/>
      <c r="O181" s="471"/>
      <c r="P181" s="471"/>
      <c r="Q181" s="470"/>
      <c r="R181" s="470"/>
      <c r="S181" s="486">
        <f>S170+1</f>
        <v>44121</v>
      </c>
      <c r="T181" s="486"/>
      <c r="U181" s="486"/>
      <c r="V181" s="486"/>
      <c r="W181" s="486"/>
      <c r="X181" s="486"/>
      <c r="Y181" s="470"/>
      <c r="Z181" s="470"/>
      <c r="AA181" s="467">
        <f>AA170+1</f>
        <v>44152</v>
      </c>
      <c r="AB181" s="467"/>
      <c r="AC181" s="467"/>
      <c r="AD181" s="467"/>
      <c r="AE181" s="467"/>
      <c r="AF181" s="467"/>
      <c r="AG181" s="470"/>
      <c r="AH181" s="470"/>
      <c r="AI181" s="467">
        <f>AI170+1</f>
        <v>44182</v>
      </c>
      <c r="AJ181" s="467"/>
      <c r="AK181" s="467"/>
      <c r="AL181" s="467"/>
      <c r="AM181" s="467"/>
      <c r="AN181" s="467"/>
      <c r="AO181" s="470"/>
      <c r="AP181" s="470"/>
      <c r="AQ181" s="467">
        <f>AQ170+1</f>
        <v>44213</v>
      </c>
      <c r="AR181" s="467"/>
      <c r="AS181" s="467"/>
      <c r="AT181" s="467"/>
      <c r="AU181" s="467"/>
      <c r="AV181" s="467"/>
      <c r="AW181" s="470"/>
      <c r="AX181" s="470"/>
      <c r="AY181" s="467">
        <f>AY170+1</f>
        <v>44244</v>
      </c>
      <c r="AZ181" s="467"/>
      <c r="BA181" s="467"/>
      <c r="BB181" s="467"/>
      <c r="BC181" s="467"/>
      <c r="BD181" s="467"/>
      <c r="BE181" s="470"/>
      <c r="BF181" s="470"/>
      <c r="BG181" s="467">
        <f>BG170+1</f>
        <v>44272</v>
      </c>
      <c r="BH181" s="467"/>
      <c r="BI181" s="467"/>
      <c r="BJ181" s="467"/>
      <c r="BK181" s="467"/>
      <c r="BL181" s="467"/>
      <c r="BM181" s="470"/>
      <c r="BN181" s="470"/>
      <c r="BO181" s="467">
        <f>BO170+1</f>
        <v>44303</v>
      </c>
      <c r="BP181" s="467"/>
      <c r="BQ181" s="467"/>
      <c r="BR181" s="467"/>
      <c r="BS181" s="467"/>
      <c r="BT181" s="467"/>
      <c r="BU181" s="470"/>
    </row>
    <row r="182" spans="1:73">
      <c r="A182" s="573"/>
      <c r="B182" s="470"/>
      <c r="C182" s="556">
        <v>8</v>
      </c>
      <c r="D182" s="557">
        <v>30</v>
      </c>
      <c r="E182" s="292">
        <f>C182+(D182/60)</f>
        <v>8.5</v>
      </c>
      <c r="F182" s="457">
        <f>E183-E182</f>
        <v>3.5</v>
      </c>
      <c r="G182" s="552">
        <f>TRUNC(F182,0)</f>
        <v>3</v>
      </c>
      <c r="H182" s="553">
        <f>(F182-G182)*60</f>
        <v>30</v>
      </c>
      <c r="I182" s="470"/>
      <c r="J182" s="470"/>
      <c r="K182" s="544">
        <v>8</v>
      </c>
      <c r="L182" s="545">
        <v>30</v>
      </c>
      <c r="M182" s="292">
        <f>K182+(L182/60)</f>
        <v>8.5</v>
      </c>
      <c r="N182" s="457">
        <f>M183-M182</f>
        <v>3.5</v>
      </c>
      <c r="O182" s="558">
        <f>TRUNC(N182,0)</f>
        <v>3</v>
      </c>
      <c r="P182" s="559">
        <f>(N182-O182)*60</f>
        <v>30</v>
      </c>
      <c r="Q182" s="470"/>
      <c r="R182" s="470"/>
      <c r="S182" s="546">
        <v>8</v>
      </c>
      <c r="T182" s="547">
        <v>0</v>
      </c>
      <c r="U182" s="292">
        <f>S182+(T182/60)</f>
        <v>8</v>
      </c>
      <c r="V182" s="457">
        <f>U183-U182</f>
        <v>4</v>
      </c>
      <c r="W182" s="548">
        <f>TRUNC(V182,0)</f>
        <v>4</v>
      </c>
      <c r="X182" s="549">
        <f>(V182-W182)*60</f>
        <v>0</v>
      </c>
      <c r="Y182" s="470"/>
      <c r="Z182" s="470"/>
      <c r="AA182" s="295"/>
      <c r="AB182" s="296"/>
      <c r="AC182" s="292">
        <f>AA182+(AB182/60)</f>
        <v>0</v>
      </c>
      <c r="AD182" s="457">
        <f>AC183-AC182</f>
        <v>0</v>
      </c>
      <c r="AE182" s="468">
        <f>TRUNC(AD182,0)</f>
        <v>0</v>
      </c>
      <c r="AF182" s="456">
        <f>(AD182-AE182)*60</f>
        <v>0</v>
      </c>
      <c r="AG182" s="470"/>
      <c r="AH182" s="470"/>
      <c r="AI182" s="295"/>
      <c r="AJ182" s="296"/>
      <c r="AK182" s="292">
        <f>AI182+(AJ182/60)</f>
        <v>0</v>
      </c>
      <c r="AL182" s="457">
        <f>AK183-AK182</f>
        <v>0</v>
      </c>
      <c r="AM182" s="468">
        <f>TRUNC(AL182,0)</f>
        <v>0</v>
      </c>
      <c r="AN182" s="456">
        <f>(AL182-AM182)*60</f>
        <v>0</v>
      </c>
      <c r="AO182" s="470"/>
      <c r="AP182" s="470"/>
      <c r="AQ182" s="295"/>
      <c r="AR182" s="296"/>
      <c r="AS182" s="292">
        <f>AQ182+(AR182/60)</f>
        <v>0</v>
      </c>
      <c r="AT182" s="457">
        <f>AS183-AS182</f>
        <v>0</v>
      </c>
      <c r="AU182" s="468">
        <f>TRUNC(AT182,0)</f>
        <v>0</v>
      </c>
      <c r="AV182" s="456">
        <f>(AT182-AU182)*60</f>
        <v>0</v>
      </c>
      <c r="AW182" s="470"/>
      <c r="AX182" s="470"/>
      <c r="AY182" s="295"/>
      <c r="AZ182" s="296"/>
      <c r="BA182" s="292">
        <f>AY182+(AZ182/60)</f>
        <v>0</v>
      </c>
      <c r="BB182" s="457">
        <f>BA183-BA182</f>
        <v>0</v>
      </c>
      <c r="BC182" s="468">
        <f>TRUNC(BB182,0)</f>
        <v>0</v>
      </c>
      <c r="BD182" s="456">
        <f>(BB182-BC182)*60</f>
        <v>0</v>
      </c>
      <c r="BE182" s="470"/>
      <c r="BF182" s="470"/>
      <c r="BG182" s="295"/>
      <c r="BH182" s="296"/>
      <c r="BI182" s="292">
        <f>BG182+(BH182/60)</f>
        <v>0</v>
      </c>
      <c r="BJ182" s="457">
        <f>BI183-BI182</f>
        <v>0</v>
      </c>
      <c r="BK182" s="468">
        <f>TRUNC(BJ182,0)</f>
        <v>0</v>
      </c>
      <c r="BL182" s="456">
        <f>(BJ182-BK182)*60</f>
        <v>0</v>
      </c>
      <c r="BM182" s="470"/>
      <c r="BN182" s="470"/>
      <c r="BO182" s="295"/>
      <c r="BP182" s="296"/>
      <c r="BQ182" s="292">
        <f>BO182+(BP182/60)</f>
        <v>0</v>
      </c>
      <c r="BR182" s="457">
        <f>BQ183-BQ182</f>
        <v>0</v>
      </c>
      <c r="BS182" s="468">
        <f>TRUNC(BR182,0)</f>
        <v>0</v>
      </c>
      <c r="BT182" s="456">
        <f>(BR182-BS182)*60</f>
        <v>0</v>
      </c>
      <c r="BU182" s="470"/>
    </row>
    <row r="183" spans="1:73">
      <c r="A183" s="573"/>
      <c r="B183" s="470"/>
      <c r="C183" s="556">
        <v>12</v>
      </c>
      <c r="D183" s="557">
        <v>0</v>
      </c>
      <c r="E183" s="292">
        <f t="shared" ref="E183:E187" si="624">C183+(D183/60)</f>
        <v>12</v>
      </c>
      <c r="F183" s="457"/>
      <c r="G183" s="552"/>
      <c r="H183" s="553"/>
      <c r="I183" s="470"/>
      <c r="J183" s="470"/>
      <c r="K183" s="544">
        <v>12</v>
      </c>
      <c r="L183" s="545">
        <v>0</v>
      </c>
      <c r="M183" s="292">
        <f t="shared" ref="M183:M187" si="625">K183+(L183/60)</f>
        <v>12</v>
      </c>
      <c r="N183" s="457"/>
      <c r="O183" s="558"/>
      <c r="P183" s="559"/>
      <c r="Q183" s="470"/>
      <c r="R183" s="470"/>
      <c r="S183" s="546">
        <v>12</v>
      </c>
      <c r="T183" s="547">
        <v>0</v>
      </c>
      <c r="U183" s="292">
        <f t="shared" ref="U183:U187" si="626">S183+(T183/60)</f>
        <v>12</v>
      </c>
      <c r="V183" s="457"/>
      <c r="W183" s="548"/>
      <c r="X183" s="549"/>
      <c r="Y183" s="470"/>
      <c r="Z183" s="470"/>
      <c r="AA183" s="295"/>
      <c r="AB183" s="296"/>
      <c r="AC183" s="292">
        <f t="shared" ref="AC183:AC187" si="627">AA183+(AB183/60)</f>
        <v>0</v>
      </c>
      <c r="AD183" s="457"/>
      <c r="AE183" s="468"/>
      <c r="AF183" s="456"/>
      <c r="AG183" s="470"/>
      <c r="AH183" s="470"/>
      <c r="AI183" s="295"/>
      <c r="AJ183" s="296"/>
      <c r="AK183" s="292">
        <f t="shared" ref="AK183:AK187" si="628">AI183+(AJ183/60)</f>
        <v>0</v>
      </c>
      <c r="AL183" s="457"/>
      <c r="AM183" s="468"/>
      <c r="AN183" s="456"/>
      <c r="AO183" s="470"/>
      <c r="AP183" s="470"/>
      <c r="AQ183" s="295"/>
      <c r="AR183" s="296"/>
      <c r="AS183" s="292">
        <f t="shared" ref="AS183:AS187" si="629">AQ183+(AR183/60)</f>
        <v>0</v>
      </c>
      <c r="AT183" s="457"/>
      <c r="AU183" s="468"/>
      <c r="AV183" s="456"/>
      <c r="AW183" s="470"/>
      <c r="AX183" s="470"/>
      <c r="AY183" s="295"/>
      <c r="AZ183" s="296"/>
      <c r="BA183" s="292">
        <f t="shared" ref="BA183:BA187" si="630">AY183+(AZ183/60)</f>
        <v>0</v>
      </c>
      <c r="BB183" s="457"/>
      <c r="BC183" s="468"/>
      <c r="BD183" s="456"/>
      <c r="BE183" s="470"/>
      <c r="BF183" s="470"/>
      <c r="BG183" s="295"/>
      <c r="BH183" s="296"/>
      <c r="BI183" s="292">
        <f t="shared" ref="BI183:BI187" si="631">BG183+(BH183/60)</f>
        <v>0</v>
      </c>
      <c r="BJ183" s="457"/>
      <c r="BK183" s="468"/>
      <c r="BL183" s="456"/>
      <c r="BM183" s="470"/>
      <c r="BN183" s="470"/>
      <c r="BO183" s="295"/>
      <c r="BP183" s="296"/>
      <c r="BQ183" s="292">
        <f t="shared" ref="BQ183:BQ187" si="632">BO183+(BP183/60)</f>
        <v>0</v>
      </c>
      <c r="BR183" s="457"/>
      <c r="BS183" s="468"/>
      <c r="BT183" s="456"/>
      <c r="BU183" s="470"/>
    </row>
    <row r="184" spans="1:73">
      <c r="A184" s="573"/>
      <c r="B184" s="470"/>
      <c r="C184" s="556">
        <v>13</v>
      </c>
      <c r="D184" s="557">
        <v>0</v>
      </c>
      <c r="E184" s="292">
        <f t="shared" si="624"/>
        <v>13</v>
      </c>
      <c r="F184" s="457">
        <f>E185-E184</f>
        <v>4.5</v>
      </c>
      <c r="G184" s="552">
        <f>TRUNC(F184,0)</f>
        <v>4</v>
      </c>
      <c r="H184" s="553">
        <f>(F184-G184)*60</f>
        <v>30</v>
      </c>
      <c r="I184" s="470"/>
      <c r="J184" s="470"/>
      <c r="K184" s="544">
        <v>14</v>
      </c>
      <c r="L184" s="545">
        <v>30</v>
      </c>
      <c r="M184" s="292">
        <f t="shared" si="625"/>
        <v>14.5</v>
      </c>
      <c r="N184" s="457">
        <f>M185-M184</f>
        <v>3.5</v>
      </c>
      <c r="O184" s="558">
        <f>TRUNC(N184,0)</f>
        <v>3</v>
      </c>
      <c r="P184" s="559">
        <f>(N184-O184)*60</f>
        <v>30</v>
      </c>
      <c r="Q184" s="470"/>
      <c r="R184" s="470"/>
      <c r="S184" s="546">
        <v>13</v>
      </c>
      <c r="T184" s="547">
        <v>30</v>
      </c>
      <c r="U184" s="292">
        <f t="shared" si="626"/>
        <v>13.5</v>
      </c>
      <c r="V184" s="457">
        <f>U185-U184</f>
        <v>4.5</v>
      </c>
      <c r="W184" s="548">
        <f>TRUNC(V184,0)</f>
        <v>4</v>
      </c>
      <c r="X184" s="549">
        <f>(V184-W184)*60</f>
        <v>30</v>
      </c>
      <c r="Y184" s="470"/>
      <c r="Z184" s="470"/>
      <c r="AA184" s="295"/>
      <c r="AB184" s="296"/>
      <c r="AC184" s="292">
        <f t="shared" si="627"/>
        <v>0</v>
      </c>
      <c r="AD184" s="457">
        <f>AC185-AC184</f>
        <v>0</v>
      </c>
      <c r="AE184" s="468">
        <f>TRUNC(AD184,0)</f>
        <v>0</v>
      </c>
      <c r="AF184" s="456">
        <f>(AD184-AE184)*60</f>
        <v>0</v>
      </c>
      <c r="AG184" s="470"/>
      <c r="AH184" s="470"/>
      <c r="AI184" s="295"/>
      <c r="AJ184" s="296"/>
      <c r="AK184" s="292">
        <f t="shared" si="628"/>
        <v>0</v>
      </c>
      <c r="AL184" s="457">
        <f>AK185-AK184</f>
        <v>0</v>
      </c>
      <c r="AM184" s="468">
        <f>TRUNC(AL184,0)</f>
        <v>0</v>
      </c>
      <c r="AN184" s="456">
        <f>(AL184-AM184)*60</f>
        <v>0</v>
      </c>
      <c r="AO184" s="470"/>
      <c r="AP184" s="470"/>
      <c r="AQ184" s="295"/>
      <c r="AR184" s="296"/>
      <c r="AS184" s="292">
        <f t="shared" si="629"/>
        <v>0</v>
      </c>
      <c r="AT184" s="457">
        <f>AS185-AS184</f>
        <v>0</v>
      </c>
      <c r="AU184" s="468">
        <f>TRUNC(AT184,0)</f>
        <v>0</v>
      </c>
      <c r="AV184" s="456">
        <f>(AT184-AU184)*60</f>
        <v>0</v>
      </c>
      <c r="AW184" s="470"/>
      <c r="AX184" s="470"/>
      <c r="AY184" s="295"/>
      <c r="AZ184" s="296"/>
      <c r="BA184" s="292">
        <f t="shared" si="630"/>
        <v>0</v>
      </c>
      <c r="BB184" s="457">
        <f>BA185-BA184</f>
        <v>0</v>
      </c>
      <c r="BC184" s="468">
        <f>TRUNC(BB184,0)</f>
        <v>0</v>
      </c>
      <c r="BD184" s="456">
        <f>(BB184-BC184)*60</f>
        <v>0</v>
      </c>
      <c r="BE184" s="470"/>
      <c r="BF184" s="470"/>
      <c r="BG184" s="295"/>
      <c r="BH184" s="296"/>
      <c r="BI184" s="292">
        <f t="shared" si="631"/>
        <v>0</v>
      </c>
      <c r="BJ184" s="457">
        <f>BI185-BI184</f>
        <v>0</v>
      </c>
      <c r="BK184" s="468">
        <f>TRUNC(BJ184,0)</f>
        <v>0</v>
      </c>
      <c r="BL184" s="456">
        <f>(BJ184-BK184)*60</f>
        <v>0</v>
      </c>
      <c r="BM184" s="470"/>
      <c r="BN184" s="470"/>
      <c r="BO184" s="295"/>
      <c r="BP184" s="296"/>
      <c r="BQ184" s="292">
        <f t="shared" si="632"/>
        <v>0</v>
      </c>
      <c r="BR184" s="457">
        <f>BQ185-BQ184</f>
        <v>0</v>
      </c>
      <c r="BS184" s="468">
        <f>TRUNC(BR184,0)</f>
        <v>0</v>
      </c>
      <c r="BT184" s="456">
        <f>(BR184-BS184)*60</f>
        <v>0</v>
      </c>
      <c r="BU184" s="470"/>
    </row>
    <row r="185" spans="1:73">
      <c r="A185" s="573"/>
      <c r="B185" s="470"/>
      <c r="C185" s="556">
        <v>17</v>
      </c>
      <c r="D185" s="557">
        <v>30</v>
      </c>
      <c r="E185" s="292">
        <f t="shared" si="624"/>
        <v>17.5</v>
      </c>
      <c r="F185" s="457"/>
      <c r="G185" s="552"/>
      <c r="H185" s="553"/>
      <c r="I185" s="470"/>
      <c r="J185" s="470"/>
      <c r="K185" s="544">
        <v>18</v>
      </c>
      <c r="L185" s="545">
        <v>0</v>
      </c>
      <c r="M185" s="292">
        <f t="shared" si="625"/>
        <v>18</v>
      </c>
      <c r="N185" s="457"/>
      <c r="O185" s="558"/>
      <c r="P185" s="559"/>
      <c r="Q185" s="470"/>
      <c r="R185" s="470"/>
      <c r="S185" s="546">
        <v>18</v>
      </c>
      <c r="T185" s="547">
        <v>0</v>
      </c>
      <c r="U185" s="292">
        <f t="shared" si="626"/>
        <v>18</v>
      </c>
      <c r="V185" s="457"/>
      <c r="W185" s="548"/>
      <c r="X185" s="549"/>
      <c r="Y185" s="470"/>
      <c r="Z185" s="470"/>
      <c r="AA185" s="295"/>
      <c r="AB185" s="296"/>
      <c r="AC185" s="292">
        <f t="shared" si="627"/>
        <v>0</v>
      </c>
      <c r="AD185" s="457"/>
      <c r="AE185" s="468"/>
      <c r="AF185" s="456"/>
      <c r="AG185" s="470"/>
      <c r="AH185" s="470"/>
      <c r="AI185" s="295"/>
      <c r="AJ185" s="296"/>
      <c r="AK185" s="292">
        <f t="shared" si="628"/>
        <v>0</v>
      </c>
      <c r="AL185" s="457"/>
      <c r="AM185" s="468"/>
      <c r="AN185" s="456"/>
      <c r="AO185" s="470"/>
      <c r="AP185" s="470"/>
      <c r="AQ185" s="295"/>
      <c r="AR185" s="296"/>
      <c r="AS185" s="292">
        <f t="shared" si="629"/>
        <v>0</v>
      </c>
      <c r="AT185" s="457"/>
      <c r="AU185" s="468"/>
      <c r="AV185" s="456"/>
      <c r="AW185" s="470"/>
      <c r="AX185" s="470"/>
      <c r="AY185" s="295"/>
      <c r="AZ185" s="296"/>
      <c r="BA185" s="292">
        <f t="shared" si="630"/>
        <v>0</v>
      </c>
      <c r="BB185" s="457"/>
      <c r="BC185" s="468"/>
      <c r="BD185" s="456"/>
      <c r="BE185" s="470"/>
      <c r="BF185" s="470"/>
      <c r="BG185" s="295"/>
      <c r="BH185" s="296"/>
      <c r="BI185" s="292">
        <f t="shared" si="631"/>
        <v>0</v>
      </c>
      <c r="BJ185" s="457"/>
      <c r="BK185" s="468"/>
      <c r="BL185" s="456"/>
      <c r="BM185" s="470"/>
      <c r="BN185" s="470"/>
      <c r="BO185" s="295"/>
      <c r="BP185" s="296"/>
      <c r="BQ185" s="292">
        <f t="shared" si="632"/>
        <v>0</v>
      </c>
      <c r="BR185" s="457"/>
      <c r="BS185" s="468"/>
      <c r="BT185" s="456"/>
      <c r="BU185" s="470"/>
    </row>
    <row r="186" spans="1:73">
      <c r="A186" s="573"/>
      <c r="B186" s="470"/>
      <c r="C186" s="556">
        <v>18</v>
      </c>
      <c r="D186" s="557">
        <v>0</v>
      </c>
      <c r="E186" s="292">
        <f t="shared" si="624"/>
        <v>18</v>
      </c>
      <c r="F186" s="457">
        <f>E187-E186</f>
        <v>1</v>
      </c>
      <c r="G186" s="488">
        <f>TRUNC(F186,0)</f>
        <v>1</v>
      </c>
      <c r="H186" s="490">
        <f>(F186-G186)*60</f>
        <v>0</v>
      </c>
      <c r="I186" s="470"/>
      <c r="J186" s="470"/>
      <c r="K186" s="544"/>
      <c r="L186" s="545"/>
      <c r="M186" s="292">
        <f t="shared" si="625"/>
        <v>0</v>
      </c>
      <c r="N186" s="457">
        <f>M187-M186</f>
        <v>0</v>
      </c>
      <c r="O186" s="481">
        <f>TRUNC(N186,0)</f>
        <v>0</v>
      </c>
      <c r="P186" s="479">
        <f>(N186-O186)*60</f>
        <v>0</v>
      </c>
      <c r="Q186" s="470"/>
      <c r="R186" s="470"/>
      <c r="S186" s="546"/>
      <c r="T186" s="547"/>
      <c r="U186" s="292">
        <f t="shared" si="626"/>
        <v>0</v>
      </c>
      <c r="V186" s="457">
        <f>U187-U186</f>
        <v>0</v>
      </c>
      <c r="W186" s="483">
        <f>TRUNC(V186,0)</f>
        <v>0</v>
      </c>
      <c r="X186" s="485">
        <f>(V186-W186)*60</f>
        <v>0</v>
      </c>
      <c r="Y186" s="470"/>
      <c r="Z186" s="470"/>
      <c r="AA186" s="295"/>
      <c r="AB186" s="296"/>
      <c r="AC186" s="292">
        <f t="shared" si="627"/>
        <v>0</v>
      </c>
      <c r="AD186" s="457">
        <f>AC187-AC186</f>
        <v>0</v>
      </c>
      <c r="AE186" s="459">
        <f>TRUNC(AD186,0)</f>
        <v>0</v>
      </c>
      <c r="AF186" s="461">
        <f>(AD186-AE186)*60</f>
        <v>0</v>
      </c>
      <c r="AG186" s="470"/>
      <c r="AH186" s="470"/>
      <c r="AI186" s="295"/>
      <c r="AJ186" s="296"/>
      <c r="AK186" s="292">
        <f t="shared" si="628"/>
        <v>0</v>
      </c>
      <c r="AL186" s="457">
        <f>AK187-AK186</f>
        <v>0</v>
      </c>
      <c r="AM186" s="459">
        <f>TRUNC(AL186,0)</f>
        <v>0</v>
      </c>
      <c r="AN186" s="461">
        <f>(AL186-AM186)*60</f>
        <v>0</v>
      </c>
      <c r="AO186" s="470"/>
      <c r="AP186" s="470"/>
      <c r="AQ186" s="295"/>
      <c r="AR186" s="296"/>
      <c r="AS186" s="292">
        <f t="shared" si="629"/>
        <v>0</v>
      </c>
      <c r="AT186" s="457">
        <f>AS187-AS186</f>
        <v>0</v>
      </c>
      <c r="AU186" s="459">
        <f>TRUNC(AT186,0)</f>
        <v>0</v>
      </c>
      <c r="AV186" s="461">
        <f>(AT186-AU186)*60</f>
        <v>0</v>
      </c>
      <c r="AW186" s="470"/>
      <c r="AX186" s="470"/>
      <c r="AY186" s="295"/>
      <c r="AZ186" s="296"/>
      <c r="BA186" s="292">
        <f t="shared" si="630"/>
        <v>0</v>
      </c>
      <c r="BB186" s="457">
        <f>BA187-BA186</f>
        <v>0</v>
      </c>
      <c r="BC186" s="459">
        <f>TRUNC(BB186,0)</f>
        <v>0</v>
      </c>
      <c r="BD186" s="461">
        <f>(BB186-BC186)*60</f>
        <v>0</v>
      </c>
      <c r="BE186" s="470"/>
      <c r="BF186" s="470"/>
      <c r="BG186" s="295"/>
      <c r="BH186" s="296"/>
      <c r="BI186" s="292">
        <f t="shared" si="631"/>
        <v>0</v>
      </c>
      <c r="BJ186" s="457">
        <f>BI187-BI186</f>
        <v>0</v>
      </c>
      <c r="BK186" s="459">
        <f>TRUNC(BJ186,0)</f>
        <v>0</v>
      </c>
      <c r="BL186" s="461">
        <f>(BJ186-BK186)*60</f>
        <v>0</v>
      </c>
      <c r="BM186" s="470"/>
      <c r="BN186" s="470"/>
      <c r="BO186" s="295"/>
      <c r="BP186" s="296"/>
      <c r="BQ186" s="292">
        <f t="shared" si="632"/>
        <v>0</v>
      </c>
      <c r="BR186" s="457">
        <f>BQ187-BQ186</f>
        <v>0</v>
      </c>
      <c r="BS186" s="459">
        <f>TRUNC(BR186,0)</f>
        <v>0</v>
      </c>
      <c r="BT186" s="461">
        <f>(BR186-BS186)*60</f>
        <v>0</v>
      </c>
      <c r="BU186" s="470"/>
    </row>
    <row r="187" spans="1:73">
      <c r="A187" s="573"/>
      <c r="B187" s="470"/>
      <c r="C187" s="556">
        <v>19</v>
      </c>
      <c r="D187" s="557">
        <v>0</v>
      </c>
      <c r="E187" s="292">
        <f t="shared" si="624"/>
        <v>19</v>
      </c>
      <c r="F187" s="458"/>
      <c r="G187" s="554"/>
      <c r="H187" s="555"/>
      <c r="I187" s="470"/>
      <c r="J187" s="470"/>
      <c r="K187" s="544"/>
      <c r="L187" s="545"/>
      <c r="M187" s="292">
        <f t="shared" si="625"/>
        <v>0</v>
      </c>
      <c r="N187" s="458"/>
      <c r="O187" s="560"/>
      <c r="P187" s="561"/>
      <c r="Q187" s="470"/>
      <c r="R187" s="470"/>
      <c r="S187" s="546"/>
      <c r="T187" s="547"/>
      <c r="U187" s="292">
        <f t="shared" si="626"/>
        <v>0</v>
      </c>
      <c r="V187" s="458"/>
      <c r="W187" s="550"/>
      <c r="X187" s="551"/>
      <c r="Y187" s="470"/>
      <c r="Z187" s="470"/>
      <c r="AA187" s="295"/>
      <c r="AB187" s="296"/>
      <c r="AC187" s="292">
        <f t="shared" si="627"/>
        <v>0</v>
      </c>
      <c r="AD187" s="458"/>
      <c r="AE187" s="460"/>
      <c r="AF187" s="462"/>
      <c r="AG187" s="470"/>
      <c r="AH187" s="470"/>
      <c r="AI187" s="295"/>
      <c r="AJ187" s="296"/>
      <c r="AK187" s="292">
        <f t="shared" si="628"/>
        <v>0</v>
      </c>
      <c r="AL187" s="458"/>
      <c r="AM187" s="460"/>
      <c r="AN187" s="462"/>
      <c r="AO187" s="470"/>
      <c r="AP187" s="470"/>
      <c r="AQ187" s="295"/>
      <c r="AR187" s="296"/>
      <c r="AS187" s="292">
        <f t="shared" si="629"/>
        <v>0</v>
      </c>
      <c r="AT187" s="458"/>
      <c r="AU187" s="460"/>
      <c r="AV187" s="462"/>
      <c r="AW187" s="470"/>
      <c r="AX187" s="470"/>
      <c r="AY187" s="295"/>
      <c r="AZ187" s="296"/>
      <c r="BA187" s="292">
        <f t="shared" si="630"/>
        <v>0</v>
      </c>
      <c r="BB187" s="458"/>
      <c r="BC187" s="460"/>
      <c r="BD187" s="462"/>
      <c r="BE187" s="470"/>
      <c r="BF187" s="470"/>
      <c r="BG187" s="295"/>
      <c r="BH187" s="296"/>
      <c r="BI187" s="292">
        <f t="shared" si="631"/>
        <v>0</v>
      </c>
      <c r="BJ187" s="458"/>
      <c r="BK187" s="460"/>
      <c r="BL187" s="462"/>
      <c r="BM187" s="470"/>
      <c r="BN187" s="470"/>
      <c r="BO187" s="295"/>
      <c r="BP187" s="296"/>
      <c r="BQ187" s="292">
        <f t="shared" si="632"/>
        <v>0</v>
      </c>
      <c r="BR187" s="458"/>
      <c r="BS187" s="460"/>
      <c r="BT187" s="462"/>
      <c r="BU187" s="470"/>
    </row>
    <row r="188" spans="1:73">
      <c r="A188" s="573"/>
      <c r="B188" s="470"/>
      <c r="C188" s="214"/>
      <c r="D188" s="149"/>
      <c r="E188" s="290"/>
      <c r="F188" s="291">
        <f>IF(SUM(F182:F187)&lt;&gt;0,SUM(F182:F187),"")</f>
        <v>9</v>
      </c>
      <c r="G188" s="487">
        <f>IF(F188&lt;&gt;"",TRUNC(F188,0),"")</f>
        <v>9</v>
      </c>
      <c r="H188" s="489">
        <f>IF(F188&lt;&gt;"",(F188-G188)*60,"")</f>
        <v>0</v>
      </c>
      <c r="I188" s="470"/>
      <c r="J188" s="470"/>
      <c r="K188" s="214"/>
      <c r="L188" s="149"/>
      <c r="M188" s="290"/>
      <c r="N188" s="291">
        <f>IF(SUM(N182:N187)&lt;&gt;0,SUM(N182:N187),"")</f>
        <v>7</v>
      </c>
      <c r="O188" s="480">
        <f>IF(N188&lt;&gt;"",TRUNC(N188,0),"")</f>
        <v>7</v>
      </c>
      <c r="P188" s="478">
        <f>IF(N188&lt;&gt;"",(N188-O188)*60,"")</f>
        <v>0</v>
      </c>
      <c r="Q188" s="470"/>
      <c r="R188" s="470"/>
      <c r="S188" s="214"/>
      <c r="T188" s="149"/>
      <c r="U188" s="290"/>
      <c r="V188" s="291">
        <f>IF(SUM(V182:V187)&lt;&gt;0,SUM(V182:V187),"")</f>
        <v>8.5</v>
      </c>
      <c r="W188" s="482">
        <f>IF(V188&lt;&gt;"",TRUNC(V188,0),"")</f>
        <v>8</v>
      </c>
      <c r="X188" s="484">
        <f>IF(V188&lt;&gt;"",(V188-W188)*60,"")</f>
        <v>30</v>
      </c>
      <c r="Y188" s="470"/>
      <c r="Z188" s="470"/>
      <c r="AA188" s="214"/>
      <c r="AB188" s="149"/>
      <c r="AC188" s="290"/>
      <c r="AD188" s="291" t="str">
        <f>IF(SUM(AD182:AD187)&lt;&gt;0,SUM(AD182:AD187),"")</f>
        <v/>
      </c>
      <c r="AE188" s="463" t="str">
        <f>IF(AD188&lt;&gt;"",TRUNC(AD188,0),"")</f>
        <v/>
      </c>
      <c r="AF188" s="465" t="str">
        <f>IF(AD188&lt;&gt;"",(AD188-AE188)*60,"")</f>
        <v/>
      </c>
      <c r="AG188" s="470"/>
      <c r="AH188" s="470"/>
      <c r="AI188" s="214"/>
      <c r="AJ188" s="149"/>
      <c r="AK188" s="290"/>
      <c r="AL188" s="291" t="str">
        <f>IF(SUM(AL182:AL187)&lt;&gt;0,SUM(AL182:AL187),"")</f>
        <v/>
      </c>
      <c r="AM188" s="463" t="str">
        <f>IF(AL188&lt;&gt;"",TRUNC(AL188,0),"")</f>
        <v/>
      </c>
      <c r="AN188" s="465" t="str">
        <f>IF(AL188&lt;&gt;"",(AL188-AM188)*60,"")</f>
        <v/>
      </c>
      <c r="AO188" s="470"/>
      <c r="AP188" s="470"/>
      <c r="AQ188" s="214"/>
      <c r="AR188" s="149"/>
      <c r="AS188" s="290"/>
      <c r="AT188" s="291" t="str">
        <f>IF(SUM(AT182:AT187)&lt;&gt;0,SUM(AT182:AT187),"")</f>
        <v/>
      </c>
      <c r="AU188" s="463" t="str">
        <f>IF(AT188&lt;&gt;"",TRUNC(AT188,0),"")</f>
        <v/>
      </c>
      <c r="AV188" s="465" t="str">
        <f>IF(AT188&lt;&gt;"",(AT188-AU188)*60,"")</f>
        <v/>
      </c>
      <c r="AW188" s="470"/>
      <c r="AX188" s="470"/>
      <c r="AY188" s="214"/>
      <c r="AZ188" s="149"/>
      <c r="BA188" s="290"/>
      <c r="BB188" s="291" t="str">
        <f>IF(SUM(BB182:BB187)&lt;&gt;0,SUM(BB182:BB187),"")</f>
        <v/>
      </c>
      <c r="BC188" s="463" t="str">
        <f>IF(BB188&lt;&gt;"",TRUNC(BB188,0),"")</f>
        <v/>
      </c>
      <c r="BD188" s="465" t="str">
        <f>IF(BB188&lt;&gt;"",(BB188-BC188)*60,"")</f>
        <v/>
      </c>
      <c r="BE188" s="470"/>
      <c r="BF188" s="470"/>
      <c r="BG188" s="214"/>
      <c r="BH188" s="149"/>
      <c r="BI188" s="290"/>
      <c r="BJ188" s="291" t="str">
        <f>IF(SUM(BJ182:BJ187)&lt;&gt;0,SUM(BJ182:BJ187),"")</f>
        <v/>
      </c>
      <c r="BK188" s="463" t="str">
        <f>IF(BJ188&lt;&gt;"",TRUNC(BJ188,0),"")</f>
        <v/>
      </c>
      <c r="BL188" s="465" t="str">
        <f>IF(BJ188&lt;&gt;"",(BJ188-BK188)*60,"")</f>
        <v/>
      </c>
      <c r="BM188" s="470"/>
      <c r="BN188" s="470"/>
      <c r="BO188" s="214"/>
      <c r="BP188" s="149"/>
      <c r="BQ188" s="290"/>
      <c r="BR188" s="291" t="str">
        <f>IF(SUM(BR182:BR187)&lt;&gt;0,SUM(BR182:BR187),"")</f>
        <v/>
      </c>
      <c r="BS188" s="463" t="str">
        <f>IF(BR188&lt;&gt;"",TRUNC(BR188,0),"")</f>
        <v/>
      </c>
      <c r="BT188" s="465" t="str">
        <f>IF(BR188&lt;&gt;"",(BR188-BS188)*60,"")</f>
        <v/>
      </c>
      <c r="BU188" s="470"/>
    </row>
    <row r="189" spans="1:73">
      <c r="A189" s="573"/>
      <c r="B189" s="470"/>
      <c r="C189" s="293">
        <f>DAY(C181)</f>
        <v>17</v>
      </c>
      <c r="D189" s="149"/>
      <c r="G189" s="488"/>
      <c r="H189" s="490"/>
      <c r="I189" s="470"/>
      <c r="J189" s="470"/>
      <c r="K189" s="293">
        <f>DAY(K181)</f>
        <v>17</v>
      </c>
      <c r="L189" s="149"/>
      <c r="O189" s="481"/>
      <c r="P189" s="479"/>
      <c r="Q189" s="470"/>
      <c r="R189" s="470"/>
      <c r="S189" s="293">
        <f>DAY(S181)</f>
        <v>17</v>
      </c>
      <c r="T189" s="149"/>
      <c r="W189" s="483"/>
      <c r="X189" s="485"/>
      <c r="Y189" s="470"/>
      <c r="Z189" s="470"/>
      <c r="AA189" s="293">
        <f>DAY(AA181)</f>
        <v>17</v>
      </c>
      <c r="AB189" s="149"/>
      <c r="AE189" s="464"/>
      <c r="AF189" s="466"/>
      <c r="AG189" s="470"/>
      <c r="AH189" s="470"/>
      <c r="AI189" s="293">
        <f>DAY(AI181)</f>
        <v>17</v>
      </c>
      <c r="AJ189" s="149"/>
      <c r="AM189" s="464"/>
      <c r="AN189" s="466"/>
      <c r="AO189" s="470"/>
      <c r="AP189" s="470"/>
      <c r="AQ189" s="293">
        <f>DAY(AQ181)</f>
        <v>17</v>
      </c>
      <c r="AR189" s="149"/>
      <c r="AU189" s="464"/>
      <c r="AV189" s="466"/>
      <c r="AW189" s="470"/>
      <c r="AX189" s="470"/>
      <c r="AY189" s="293">
        <f>DAY(AY181)</f>
        <v>17</v>
      </c>
      <c r="AZ189" s="149"/>
      <c r="BC189" s="464"/>
      <c r="BD189" s="466"/>
      <c r="BE189" s="470"/>
      <c r="BF189" s="470"/>
      <c r="BG189" s="293">
        <f>DAY(BG181)</f>
        <v>17</v>
      </c>
      <c r="BH189" s="149"/>
      <c r="BK189" s="464"/>
      <c r="BL189" s="466"/>
      <c r="BM189" s="470"/>
      <c r="BN189" s="470"/>
      <c r="BO189" s="293">
        <f>DAY(BO181)</f>
        <v>17</v>
      </c>
      <c r="BP189" s="149"/>
      <c r="BS189" s="464"/>
      <c r="BT189" s="466"/>
      <c r="BU189" s="470"/>
    </row>
    <row r="190" spans="1:73">
      <c r="A190" s="573"/>
      <c r="B190" s="470"/>
      <c r="C190" s="469"/>
      <c r="D190" s="469"/>
      <c r="E190" s="469"/>
      <c r="F190" s="469"/>
      <c r="G190" s="469"/>
      <c r="H190" s="469"/>
      <c r="I190" s="469"/>
      <c r="J190" s="470"/>
      <c r="K190" s="469"/>
      <c r="L190" s="469"/>
      <c r="M190" s="469"/>
      <c r="N190" s="469"/>
      <c r="O190" s="469"/>
      <c r="P190" s="469"/>
      <c r="Q190" s="469"/>
      <c r="R190" s="470"/>
      <c r="S190" s="469"/>
      <c r="T190" s="469"/>
      <c r="U190" s="469"/>
      <c r="V190" s="469"/>
      <c r="W190" s="469"/>
      <c r="X190" s="469"/>
      <c r="Y190" s="469"/>
      <c r="Z190" s="470"/>
      <c r="AA190" s="469"/>
      <c r="AB190" s="469"/>
      <c r="AC190" s="469"/>
      <c r="AD190" s="469"/>
      <c r="AE190" s="469"/>
      <c r="AF190" s="469"/>
      <c r="AG190" s="469"/>
      <c r="AH190" s="470"/>
      <c r="AI190" s="469"/>
      <c r="AJ190" s="469"/>
      <c r="AK190" s="469"/>
      <c r="AL190" s="469"/>
      <c r="AM190" s="469"/>
      <c r="AN190" s="469"/>
      <c r="AO190" s="469"/>
      <c r="AP190" s="470"/>
      <c r="AQ190" s="469"/>
      <c r="AR190" s="469"/>
      <c r="AS190" s="469"/>
      <c r="AT190" s="469"/>
      <c r="AU190" s="469"/>
      <c r="AV190" s="469"/>
      <c r="AW190" s="469"/>
      <c r="AX190" s="470"/>
      <c r="AY190" s="469"/>
      <c r="AZ190" s="469"/>
      <c r="BA190" s="469"/>
      <c r="BB190" s="469"/>
      <c r="BC190" s="469"/>
      <c r="BD190" s="469"/>
      <c r="BE190" s="469"/>
      <c r="BF190" s="470"/>
      <c r="BG190" s="469"/>
      <c r="BH190" s="469"/>
      <c r="BI190" s="469"/>
      <c r="BJ190" s="469"/>
      <c r="BK190" s="469"/>
      <c r="BL190" s="469"/>
      <c r="BM190" s="469"/>
      <c r="BN190" s="470"/>
      <c r="BO190" s="469"/>
      <c r="BP190" s="469"/>
      <c r="BQ190" s="469"/>
      <c r="BR190" s="469"/>
      <c r="BS190" s="469"/>
      <c r="BT190" s="469"/>
      <c r="BU190" s="469"/>
    </row>
    <row r="191" spans="1:73">
      <c r="A191" s="573">
        <f>A180+1</f>
        <v>18</v>
      </c>
      <c r="B191" s="470"/>
      <c r="C191" s="470"/>
      <c r="D191" s="470"/>
      <c r="E191" s="470"/>
      <c r="F191" s="470"/>
      <c r="G191" s="470"/>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0"/>
      <c r="AY191" s="470"/>
      <c r="AZ191" s="470"/>
      <c r="BA191" s="470"/>
      <c r="BB191" s="470"/>
      <c r="BC191" s="470"/>
      <c r="BD191" s="470"/>
      <c r="BE191" s="470"/>
      <c r="BF191" s="470"/>
      <c r="BG191" s="470"/>
      <c r="BH191" s="470"/>
      <c r="BI191" s="470"/>
      <c r="BJ191" s="470"/>
      <c r="BK191" s="470"/>
      <c r="BL191" s="470"/>
      <c r="BM191" s="470"/>
      <c r="BN191" s="470"/>
      <c r="BO191" s="470"/>
      <c r="BP191" s="470"/>
      <c r="BQ191" s="470"/>
      <c r="BR191" s="470"/>
      <c r="BS191" s="470"/>
      <c r="BT191" s="470"/>
      <c r="BU191" s="470"/>
    </row>
    <row r="192" spans="1:73">
      <c r="A192" s="573"/>
      <c r="B192" s="470"/>
      <c r="C192" s="491">
        <f>C181+1</f>
        <v>44061</v>
      </c>
      <c r="D192" s="491"/>
      <c r="E192" s="491"/>
      <c r="F192" s="491"/>
      <c r="G192" s="491"/>
      <c r="H192" s="491"/>
      <c r="I192" s="470"/>
      <c r="J192" s="470"/>
      <c r="K192" s="471">
        <f>K181+1</f>
        <v>44092</v>
      </c>
      <c r="L192" s="471"/>
      <c r="M192" s="471"/>
      <c r="N192" s="471"/>
      <c r="O192" s="471"/>
      <c r="P192" s="471"/>
      <c r="Q192" s="470"/>
      <c r="R192" s="470"/>
      <c r="S192" s="486">
        <f>S181+1</f>
        <v>44122</v>
      </c>
      <c r="T192" s="486"/>
      <c r="U192" s="486"/>
      <c r="V192" s="486"/>
      <c r="W192" s="486"/>
      <c r="X192" s="486"/>
      <c r="Y192" s="470"/>
      <c r="Z192" s="470"/>
      <c r="AA192" s="467">
        <f>AA181+1</f>
        <v>44153</v>
      </c>
      <c r="AB192" s="467"/>
      <c r="AC192" s="467"/>
      <c r="AD192" s="467"/>
      <c r="AE192" s="467"/>
      <c r="AF192" s="467"/>
      <c r="AG192" s="470"/>
      <c r="AH192" s="470"/>
      <c r="AI192" s="467">
        <f>AI181+1</f>
        <v>44183</v>
      </c>
      <c r="AJ192" s="467"/>
      <c r="AK192" s="467"/>
      <c r="AL192" s="467"/>
      <c r="AM192" s="467"/>
      <c r="AN192" s="467"/>
      <c r="AO192" s="470"/>
      <c r="AP192" s="470"/>
      <c r="AQ192" s="467">
        <f>AQ181+1</f>
        <v>44214</v>
      </c>
      <c r="AR192" s="467"/>
      <c r="AS192" s="467"/>
      <c r="AT192" s="467"/>
      <c r="AU192" s="467"/>
      <c r="AV192" s="467"/>
      <c r="AW192" s="470"/>
      <c r="AX192" s="470"/>
      <c r="AY192" s="467">
        <f>AY181+1</f>
        <v>44245</v>
      </c>
      <c r="AZ192" s="467"/>
      <c r="BA192" s="467"/>
      <c r="BB192" s="467"/>
      <c r="BC192" s="467"/>
      <c r="BD192" s="467"/>
      <c r="BE192" s="470"/>
      <c r="BF192" s="470"/>
      <c r="BG192" s="467">
        <f>BG181+1</f>
        <v>44273</v>
      </c>
      <c r="BH192" s="467"/>
      <c r="BI192" s="467"/>
      <c r="BJ192" s="467"/>
      <c r="BK192" s="467"/>
      <c r="BL192" s="467"/>
      <c r="BM192" s="470"/>
      <c r="BN192" s="470"/>
      <c r="BO192" s="467">
        <f>BO181+1</f>
        <v>44304</v>
      </c>
      <c r="BP192" s="467"/>
      <c r="BQ192" s="467"/>
      <c r="BR192" s="467"/>
      <c r="BS192" s="467"/>
      <c r="BT192" s="467"/>
      <c r="BU192" s="470"/>
    </row>
    <row r="193" spans="1:73">
      <c r="A193" s="573"/>
      <c r="B193" s="470"/>
      <c r="C193" s="556">
        <v>8</v>
      </c>
      <c r="D193" s="557">
        <v>30</v>
      </c>
      <c r="E193" s="292">
        <f>C193+(D193/60)</f>
        <v>8.5</v>
      </c>
      <c r="F193" s="457">
        <f>E194-E193</f>
        <v>3.5</v>
      </c>
      <c r="G193" s="552">
        <f>TRUNC(F193,0)</f>
        <v>3</v>
      </c>
      <c r="H193" s="553">
        <f>(F193-G193)*60</f>
        <v>30</v>
      </c>
      <c r="I193" s="470"/>
      <c r="J193" s="470"/>
      <c r="K193" s="544">
        <v>8</v>
      </c>
      <c r="L193" s="545">
        <v>30</v>
      </c>
      <c r="M193" s="292">
        <f>K193+(L193/60)</f>
        <v>8.5</v>
      </c>
      <c r="N193" s="457">
        <f>M194-M193</f>
        <v>3.5</v>
      </c>
      <c r="O193" s="558">
        <f>TRUNC(N193,0)</f>
        <v>3</v>
      </c>
      <c r="P193" s="559">
        <f>(N193-O193)*60</f>
        <v>30</v>
      </c>
      <c r="Q193" s="470"/>
      <c r="R193" s="470"/>
      <c r="S193" s="546">
        <v>8</v>
      </c>
      <c r="T193" s="547">
        <v>0</v>
      </c>
      <c r="U193" s="292">
        <f>S193+(T193/60)</f>
        <v>8</v>
      </c>
      <c r="V193" s="457">
        <f>U194-U193</f>
        <v>4</v>
      </c>
      <c r="W193" s="548">
        <f>TRUNC(V193,0)</f>
        <v>4</v>
      </c>
      <c r="X193" s="549">
        <f>(V193-W193)*60</f>
        <v>0</v>
      </c>
      <c r="Y193" s="470"/>
      <c r="Z193" s="470"/>
      <c r="AA193" s="295"/>
      <c r="AB193" s="296"/>
      <c r="AC193" s="292">
        <f>AA193+(AB193/60)</f>
        <v>0</v>
      </c>
      <c r="AD193" s="457">
        <f>AC194-AC193</f>
        <v>0</v>
      </c>
      <c r="AE193" s="468">
        <f>TRUNC(AD193,0)</f>
        <v>0</v>
      </c>
      <c r="AF193" s="456">
        <f>(AD193-AE193)*60</f>
        <v>0</v>
      </c>
      <c r="AG193" s="470"/>
      <c r="AH193" s="470"/>
      <c r="AI193" s="295"/>
      <c r="AJ193" s="296"/>
      <c r="AK193" s="292">
        <f>AI193+(AJ193/60)</f>
        <v>0</v>
      </c>
      <c r="AL193" s="457">
        <f>AK194-AK193</f>
        <v>0</v>
      </c>
      <c r="AM193" s="468">
        <f>TRUNC(AL193,0)</f>
        <v>0</v>
      </c>
      <c r="AN193" s="456">
        <f>(AL193-AM193)*60</f>
        <v>0</v>
      </c>
      <c r="AO193" s="470"/>
      <c r="AP193" s="470"/>
      <c r="AQ193" s="295"/>
      <c r="AR193" s="296"/>
      <c r="AS193" s="292">
        <f>AQ193+(AR193/60)</f>
        <v>0</v>
      </c>
      <c r="AT193" s="457">
        <f>AS194-AS193</f>
        <v>0</v>
      </c>
      <c r="AU193" s="468">
        <f>TRUNC(AT193,0)</f>
        <v>0</v>
      </c>
      <c r="AV193" s="456">
        <f>(AT193-AU193)*60</f>
        <v>0</v>
      </c>
      <c r="AW193" s="470"/>
      <c r="AX193" s="470"/>
      <c r="AY193" s="295"/>
      <c r="AZ193" s="296"/>
      <c r="BA193" s="292">
        <f>AY193+(AZ193/60)</f>
        <v>0</v>
      </c>
      <c r="BB193" s="457">
        <f>BA194-BA193</f>
        <v>0</v>
      </c>
      <c r="BC193" s="468">
        <f>TRUNC(BB193,0)</f>
        <v>0</v>
      </c>
      <c r="BD193" s="456">
        <f>(BB193-BC193)*60</f>
        <v>0</v>
      </c>
      <c r="BE193" s="470"/>
      <c r="BF193" s="470"/>
      <c r="BG193" s="295"/>
      <c r="BH193" s="296"/>
      <c r="BI193" s="292">
        <f>BG193+(BH193/60)</f>
        <v>0</v>
      </c>
      <c r="BJ193" s="457">
        <f>BI194-BI193</f>
        <v>0</v>
      </c>
      <c r="BK193" s="468">
        <f>TRUNC(BJ193,0)</f>
        <v>0</v>
      </c>
      <c r="BL193" s="456">
        <f>(BJ193-BK193)*60</f>
        <v>0</v>
      </c>
      <c r="BM193" s="470"/>
      <c r="BN193" s="470"/>
      <c r="BO193" s="295"/>
      <c r="BP193" s="296"/>
      <c r="BQ193" s="292">
        <f>BO193+(BP193/60)</f>
        <v>0</v>
      </c>
      <c r="BR193" s="457">
        <f>BQ194-BQ193</f>
        <v>0</v>
      </c>
      <c r="BS193" s="468">
        <f>TRUNC(BR193,0)</f>
        <v>0</v>
      </c>
      <c r="BT193" s="456">
        <f>(BR193-BS193)*60</f>
        <v>0</v>
      </c>
      <c r="BU193" s="470"/>
    </row>
    <row r="194" spans="1:73">
      <c r="A194" s="573"/>
      <c r="B194" s="470"/>
      <c r="C194" s="556">
        <v>12</v>
      </c>
      <c r="D194" s="557">
        <v>0</v>
      </c>
      <c r="E194" s="292">
        <f t="shared" ref="E194:E198" si="633">C194+(D194/60)</f>
        <v>12</v>
      </c>
      <c r="F194" s="457"/>
      <c r="G194" s="552"/>
      <c r="H194" s="553"/>
      <c r="I194" s="470"/>
      <c r="J194" s="470"/>
      <c r="K194" s="544">
        <v>12</v>
      </c>
      <c r="L194" s="545">
        <v>0</v>
      </c>
      <c r="M194" s="292">
        <f t="shared" ref="M194:M198" si="634">K194+(L194/60)</f>
        <v>12</v>
      </c>
      <c r="N194" s="457"/>
      <c r="O194" s="558"/>
      <c r="P194" s="559"/>
      <c r="Q194" s="470"/>
      <c r="R194" s="470"/>
      <c r="S194" s="546">
        <v>12</v>
      </c>
      <c r="T194" s="547">
        <v>0</v>
      </c>
      <c r="U194" s="292">
        <f t="shared" ref="U194:U198" si="635">S194+(T194/60)</f>
        <v>12</v>
      </c>
      <c r="V194" s="457"/>
      <c r="W194" s="548"/>
      <c r="X194" s="549"/>
      <c r="Y194" s="470"/>
      <c r="Z194" s="470"/>
      <c r="AA194" s="295"/>
      <c r="AB194" s="296"/>
      <c r="AC194" s="292">
        <f t="shared" ref="AC194:AC198" si="636">AA194+(AB194/60)</f>
        <v>0</v>
      </c>
      <c r="AD194" s="457"/>
      <c r="AE194" s="468"/>
      <c r="AF194" s="456"/>
      <c r="AG194" s="470"/>
      <c r="AH194" s="470"/>
      <c r="AI194" s="295"/>
      <c r="AJ194" s="296"/>
      <c r="AK194" s="292">
        <f t="shared" ref="AK194:AK198" si="637">AI194+(AJ194/60)</f>
        <v>0</v>
      </c>
      <c r="AL194" s="457"/>
      <c r="AM194" s="468"/>
      <c r="AN194" s="456"/>
      <c r="AO194" s="470"/>
      <c r="AP194" s="470"/>
      <c r="AQ194" s="295"/>
      <c r="AR194" s="296"/>
      <c r="AS194" s="292">
        <f t="shared" ref="AS194:AS198" si="638">AQ194+(AR194/60)</f>
        <v>0</v>
      </c>
      <c r="AT194" s="457"/>
      <c r="AU194" s="468"/>
      <c r="AV194" s="456"/>
      <c r="AW194" s="470"/>
      <c r="AX194" s="470"/>
      <c r="AY194" s="295"/>
      <c r="AZ194" s="296"/>
      <c r="BA194" s="292">
        <f t="shared" ref="BA194:BA198" si="639">AY194+(AZ194/60)</f>
        <v>0</v>
      </c>
      <c r="BB194" s="457"/>
      <c r="BC194" s="468"/>
      <c r="BD194" s="456"/>
      <c r="BE194" s="470"/>
      <c r="BF194" s="470"/>
      <c r="BG194" s="295"/>
      <c r="BH194" s="296"/>
      <c r="BI194" s="292">
        <f t="shared" ref="BI194:BI198" si="640">BG194+(BH194/60)</f>
        <v>0</v>
      </c>
      <c r="BJ194" s="457"/>
      <c r="BK194" s="468"/>
      <c r="BL194" s="456"/>
      <c r="BM194" s="470"/>
      <c r="BN194" s="470"/>
      <c r="BO194" s="295"/>
      <c r="BP194" s="296"/>
      <c r="BQ194" s="292">
        <f t="shared" ref="BQ194:BQ198" si="641">BO194+(BP194/60)</f>
        <v>0</v>
      </c>
      <c r="BR194" s="457"/>
      <c r="BS194" s="468"/>
      <c r="BT194" s="456"/>
      <c r="BU194" s="470"/>
    </row>
    <row r="195" spans="1:73">
      <c r="A195" s="573"/>
      <c r="B195" s="470"/>
      <c r="C195" s="556">
        <v>13</v>
      </c>
      <c r="D195" s="557">
        <v>0</v>
      </c>
      <c r="E195" s="292">
        <f t="shared" si="633"/>
        <v>13</v>
      </c>
      <c r="F195" s="457">
        <f>E196-E195</f>
        <v>4.5</v>
      </c>
      <c r="G195" s="552">
        <f>TRUNC(F195,0)</f>
        <v>4</v>
      </c>
      <c r="H195" s="553">
        <f>(F195-G195)*60</f>
        <v>30</v>
      </c>
      <c r="I195" s="470"/>
      <c r="J195" s="470"/>
      <c r="K195" s="544">
        <v>14</v>
      </c>
      <c r="L195" s="545">
        <v>30</v>
      </c>
      <c r="M195" s="292">
        <f t="shared" si="634"/>
        <v>14.5</v>
      </c>
      <c r="N195" s="457">
        <f>M196-M195</f>
        <v>3.5</v>
      </c>
      <c r="O195" s="558">
        <f>TRUNC(N195,0)</f>
        <v>3</v>
      </c>
      <c r="P195" s="559">
        <f>(N195-O195)*60</f>
        <v>30</v>
      </c>
      <c r="Q195" s="470"/>
      <c r="R195" s="470"/>
      <c r="S195" s="546">
        <v>13</v>
      </c>
      <c r="T195" s="547">
        <v>30</v>
      </c>
      <c r="U195" s="292">
        <f t="shared" si="635"/>
        <v>13.5</v>
      </c>
      <c r="V195" s="457">
        <f>U196-U195</f>
        <v>4.5</v>
      </c>
      <c r="W195" s="548">
        <f>TRUNC(V195,0)</f>
        <v>4</v>
      </c>
      <c r="X195" s="549">
        <f>(V195-W195)*60</f>
        <v>30</v>
      </c>
      <c r="Y195" s="470"/>
      <c r="Z195" s="470"/>
      <c r="AA195" s="295"/>
      <c r="AB195" s="296"/>
      <c r="AC195" s="292">
        <f t="shared" si="636"/>
        <v>0</v>
      </c>
      <c r="AD195" s="457">
        <f>AC196-AC195</f>
        <v>0</v>
      </c>
      <c r="AE195" s="468">
        <f>TRUNC(AD195,0)</f>
        <v>0</v>
      </c>
      <c r="AF195" s="456">
        <f>(AD195-AE195)*60</f>
        <v>0</v>
      </c>
      <c r="AG195" s="470"/>
      <c r="AH195" s="470"/>
      <c r="AI195" s="295"/>
      <c r="AJ195" s="296"/>
      <c r="AK195" s="292">
        <f t="shared" si="637"/>
        <v>0</v>
      </c>
      <c r="AL195" s="457">
        <f>AK196-AK195</f>
        <v>0</v>
      </c>
      <c r="AM195" s="468">
        <f>TRUNC(AL195,0)</f>
        <v>0</v>
      </c>
      <c r="AN195" s="456">
        <f>(AL195-AM195)*60</f>
        <v>0</v>
      </c>
      <c r="AO195" s="470"/>
      <c r="AP195" s="470"/>
      <c r="AQ195" s="295"/>
      <c r="AR195" s="296"/>
      <c r="AS195" s="292">
        <f t="shared" si="638"/>
        <v>0</v>
      </c>
      <c r="AT195" s="457">
        <f>AS196-AS195</f>
        <v>0</v>
      </c>
      <c r="AU195" s="468">
        <f>TRUNC(AT195,0)</f>
        <v>0</v>
      </c>
      <c r="AV195" s="456">
        <f>(AT195-AU195)*60</f>
        <v>0</v>
      </c>
      <c r="AW195" s="470"/>
      <c r="AX195" s="470"/>
      <c r="AY195" s="295"/>
      <c r="AZ195" s="296"/>
      <c r="BA195" s="292">
        <f t="shared" si="639"/>
        <v>0</v>
      </c>
      <c r="BB195" s="457">
        <f>BA196-BA195</f>
        <v>0</v>
      </c>
      <c r="BC195" s="468">
        <f>TRUNC(BB195,0)</f>
        <v>0</v>
      </c>
      <c r="BD195" s="456">
        <f>(BB195-BC195)*60</f>
        <v>0</v>
      </c>
      <c r="BE195" s="470"/>
      <c r="BF195" s="470"/>
      <c r="BG195" s="295"/>
      <c r="BH195" s="296"/>
      <c r="BI195" s="292">
        <f t="shared" si="640"/>
        <v>0</v>
      </c>
      <c r="BJ195" s="457">
        <f>BI196-BI195</f>
        <v>0</v>
      </c>
      <c r="BK195" s="468">
        <f>TRUNC(BJ195,0)</f>
        <v>0</v>
      </c>
      <c r="BL195" s="456">
        <f>(BJ195-BK195)*60</f>
        <v>0</v>
      </c>
      <c r="BM195" s="470"/>
      <c r="BN195" s="470"/>
      <c r="BO195" s="295"/>
      <c r="BP195" s="296"/>
      <c r="BQ195" s="292">
        <f t="shared" si="641"/>
        <v>0</v>
      </c>
      <c r="BR195" s="457">
        <f>BQ196-BQ195</f>
        <v>0</v>
      </c>
      <c r="BS195" s="468">
        <f>TRUNC(BR195,0)</f>
        <v>0</v>
      </c>
      <c r="BT195" s="456">
        <f>(BR195-BS195)*60</f>
        <v>0</v>
      </c>
      <c r="BU195" s="470"/>
    </row>
    <row r="196" spans="1:73">
      <c r="A196" s="573"/>
      <c r="B196" s="470"/>
      <c r="C196" s="556">
        <v>17</v>
      </c>
      <c r="D196" s="557">
        <v>30</v>
      </c>
      <c r="E196" s="292">
        <f t="shared" si="633"/>
        <v>17.5</v>
      </c>
      <c r="F196" s="457"/>
      <c r="G196" s="552"/>
      <c r="H196" s="553"/>
      <c r="I196" s="470"/>
      <c r="J196" s="470"/>
      <c r="K196" s="544">
        <v>18</v>
      </c>
      <c r="L196" s="545">
        <v>0</v>
      </c>
      <c r="M196" s="292">
        <f t="shared" si="634"/>
        <v>18</v>
      </c>
      <c r="N196" s="457"/>
      <c r="O196" s="558"/>
      <c r="P196" s="559"/>
      <c r="Q196" s="470"/>
      <c r="R196" s="470"/>
      <c r="S196" s="546">
        <v>18</v>
      </c>
      <c r="T196" s="547">
        <v>0</v>
      </c>
      <c r="U196" s="292">
        <f t="shared" si="635"/>
        <v>18</v>
      </c>
      <c r="V196" s="457"/>
      <c r="W196" s="548"/>
      <c r="X196" s="549"/>
      <c r="Y196" s="470"/>
      <c r="Z196" s="470"/>
      <c r="AA196" s="295"/>
      <c r="AB196" s="296"/>
      <c r="AC196" s="292">
        <f t="shared" si="636"/>
        <v>0</v>
      </c>
      <c r="AD196" s="457"/>
      <c r="AE196" s="468"/>
      <c r="AF196" s="456"/>
      <c r="AG196" s="470"/>
      <c r="AH196" s="470"/>
      <c r="AI196" s="295"/>
      <c r="AJ196" s="296"/>
      <c r="AK196" s="292">
        <f t="shared" si="637"/>
        <v>0</v>
      </c>
      <c r="AL196" s="457"/>
      <c r="AM196" s="468"/>
      <c r="AN196" s="456"/>
      <c r="AO196" s="470"/>
      <c r="AP196" s="470"/>
      <c r="AQ196" s="295"/>
      <c r="AR196" s="296"/>
      <c r="AS196" s="292">
        <f t="shared" si="638"/>
        <v>0</v>
      </c>
      <c r="AT196" s="457"/>
      <c r="AU196" s="468"/>
      <c r="AV196" s="456"/>
      <c r="AW196" s="470"/>
      <c r="AX196" s="470"/>
      <c r="AY196" s="295"/>
      <c r="AZ196" s="296"/>
      <c r="BA196" s="292">
        <f t="shared" si="639"/>
        <v>0</v>
      </c>
      <c r="BB196" s="457"/>
      <c r="BC196" s="468"/>
      <c r="BD196" s="456"/>
      <c r="BE196" s="470"/>
      <c r="BF196" s="470"/>
      <c r="BG196" s="295"/>
      <c r="BH196" s="296"/>
      <c r="BI196" s="292">
        <f t="shared" si="640"/>
        <v>0</v>
      </c>
      <c r="BJ196" s="457"/>
      <c r="BK196" s="468"/>
      <c r="BL196" s="456"/>
      <c r="BM196" s="470"/>
      <c r="BN196" s="470"/>
      <c r="BO196" s="295"/>
      <c r="BP196" s="296"/>
      <c r="BQ196" s="292">
        <f t="shared" si="641"/>
        <v>0</v>
      </c>
      <c r="BR196" s="457"/>
      <c r="BS196" s="468"/>
      <c r="BT196" s="456"/>
      <c r="BU196" s="470"/>
    </row>
    <row r="197" spans="1:73">
      <c r="A197" s="573"/>
      <c r="B197" s="470"/>
      <c r="C197" s="556">
        <v>18</v>
      </c>
      <c r="D197" s="557">
        <v>0</v>
      </c>
      <c r="E197" s="292">
        <f t="shared" si="633"/>
        <v>18</v>
      </c>
      <c r="F197" s="457">
        <f>E198-E197</f>
        <v>1</v>
      </c>
      <c r="G197" s="488">
        <f>TRUNC(F197,0)</f>
        <v>1</v>
      </c>
      <c r="H197" s="490">
        <f>(F197-G197)*60</f>
        <v>0</v>
      </c>
      <c r="I197" s="470"/>
      <c r="J197" s="470"/>
      <c r="K197" s="544"/>
      <c r="L197" s="545"/>
      <c r="M197" s="292">
        <f t="shared" si="634"/>
        <v>0</v>
      </c>
      <c r="N197" s="457">
        <f>M198-M197</f>
        <v>0</v>
      </c>
      <c r="O197" s="481">
        <f>TRUNC(N197,0)</f>
        <v>0</v>
      </c>
      <c r="P197" s="479">
        <f>(N197-O197)*60</f>
        <v>0</v>
      </c>
      <c r="Q197" s="470"/>
      <c r="R197" s="470"/>
      <c r="S197" s="546"/>
      <c r="T197" s="547"/>
      <c r="U197" s="292">
        <f t="shared" si="635"/>
        <v>0</v>
      </c>
      <c r="V197" s="457">
        <f>U198-U197</f>
        <v>0</v>
      </c>
      <c r="W197" s="483">
        <f>TRUNC(V197,0)</f>
        <v>0</v>
      </c>
      <c r="X197" s="485">
        <f>(V197-W197)*60</f>
        <v>0</v>
      </c>
      <c r="Y197" s="470"/>
      <c r="Z197" s="470"/>
      <c r="AA197" s="295"/>
      <c r="AB197" s="296"/>
      <c r="AC197" s="292">
        <f t="shared" si="636"/>
        <v>0</v>
      </c>
      <c r="AD197" s="457">
        <f>AC198-AC197</f>
        <v>0</v>
      </c>
      <c r="AE197" s="459">
        <f>TRUNC(AD197,0)</f>
        <v>0</v>
      </c>
      <c r="AF197" s="461">
        <f>(AD197-AE197)*60</f>
        <v>0</v>
      </c>
      <c r="AG197" s="470"/>
      <c r="AH197" s="470"/>
      <c r="AI197" s="295"/>
      <c r="AJ197" s="296"/>
      <c r="AK197" s="292">
        <f t="shared" si="637"/>
        <v>0</v>
      </c>
      <c r="AL197" s="457">
        <f>AK198-AK197</f>
        <v>0</v>
      </c>
      <c r="AM197" s="459">
        <f>TRUNC(AL197,0)</f>
        <v>0</v>
      </c>
      <c r="AN197" s="461">
        <f>(AL197-AM197)*60</f>
        <v>0</v>
      </c>
      <c r="AO197" s="470"/>
      <c r="AP197" s="470"/>
      <c r="AQ197" s="295"/>
      <c r="AR197" s="296"/>
      <c r="AS197" s="292">
        <f t="shared" si="638"/>
        <v>0</v>
      </c>
      <c r="AT197" s="457">
        <f>AS198-AS197</f>
        <v>0</v>
      </c>
      <c r="AU197" s="459">
        <f>TRUNC(AT197,0)</f>
        <v>0</v>
      </c>
      <c r="AV197" s="461">
        <f>(AT197-AU197)*60</f>
        <v>0</v>
      </c>
      <c r="AW197" s="470"/>
      <c r="AX197" s="470"/>
      <c r="AY197" s="295"/>
      <c r="AZ197" s="296"/>
      <c r="BA197" s="292">
        <f t="shared" si="639"/>
        <v>0</v>
      </c>
      <c r="BB197" s="457">
        <f>BA198-BA197</f>
        <v>0</v>
      </c>
      <c r="BC197" s="459">
        <f>TRUNC(BB197,0)</f>
        <v>0</v>
      </c>
      <c r="BD197" s="461">
        <f>(BB197-BC197)*60</f>
        <v>0</v>
      </c>
      <c r="BE197" s="470"/>
      <c r="BF197" s="470"/>
      <c r="BG197" s="295"/>
      <c r="BH197" s="296"/>
      <c r="BI197" s="292">
        <f t="shared" si="640"/>
        <v>0</v>
      </c>
      <c r="BJ197" s="457">
        <f>BI198-BI197</f>
        <v>0</v>
      </c>
      <c r="BK197" s="459">
        <f>TRUNC(BJ197,0)</f>
        <v>0</v>
      </c>
      <c r="BL197" s="461">
        <f>(BJ197-BK197)*60</f>
        <v>0</v>
      </c>
      <c r="BM197" s="470"/>
      <c r="BN197" s="470"/>
      <c r="BO197" s="295"/>
      <c r="BP197" s="296"/>
      <c r="BQ197" s="292">
        <f t="shared" si="641"/>
        <v>0</v>
      </c>
      <c r="BR197" s="457">
        <f>BQ198-BQ197</f>
        <v>0</v>
      </c>
      <c r="BS197" s="459">
        <f>TRUNC(BR197,0)</f>
        <v>0</v>
      </c>
      <c r="BT197" s="461">
        <f>(BR197-BS197)*60</f>
        <v>0</v>
      </c>
      <c r="BU197" s="470"/>
    </row>
    <row r="198" spans="1:73">
      <c r="A198" s="573"/>
      <c r="B198" s="470"/>
      <c r="C198" s="556">
        <v>19</v>
      </c>
      <c r="D198" s="557">
        <v>0</v>
      </c>
      <c r="E198" s="292">
        <f t="shared" si="633"/>
        <v>19</v>
      </c>
      <c r="F198" s="458"/>
      <c r="G198" s="554"/>
      <c r="H198" s="555"/>
      <c r="I198" s="470"/>
      <c r="J198" s="470"/>
      <c r="K198" s="544"/>
      <c r="L198" s="545"/>
      <c r="M198" s="292">
        <f t="shared" si="634"/>
        <v>0</v>
      </c>
      <c r="N198" s="458"/>
      <c r="O198" s="560"/>
      <c r="P198" s="561"/>
      <c r="Q198" s="470"/>
      <c r="R198" s="470"/>
      <c r="S198" s="546"/>
      <c r="T198" s="547"/>
      <c r="U198" s="292">
        <f t="shared" si="635"/>
        <v>0</v>
      </c>
      <c r="V198" s="458"/>
      <c r="W198" s="550"/>
      <c r="X198" s="551"/>
      <c r="Y198" s="470"/>
      <c r="Z198" s="470"/>
      <c r="AA198" s="295"/>
      <c r="AB198" s="296"/>
      <c r="AC198" s="292">
        <f t="shared" si="636"/>
        <v>0</v>
      </c>
      <c r="AD198" s="458"/>
      <c r="AE198" s="460"/>
      <c r="AF198" s="462"/>
      <c r="AG198" s="470"/>
      <c r="AH198" s="470"/>
      <c r="AI198" s="295"/>
      <c r="AJ198" s="296"/>
      <c r="AK198" s="292">
        <f t="shared" si="637"/>
        <v>0</v>
      </c>
      <c r="AL198" s="458"/>
      <c r="AM198" s="460"/>
      <c r="AN198" s="462"/>
      <c r="AO198" s="470"/>
      <c r="AP198" s="470"/>
      <c r="AQ198" s="295"/>
      <c r="AR198" s="296"/>
      <c r="AS198" s="292">
        <f t="shared" si="638"/>
        <v>0</v>
      </c>
      <c r="AT198" s="458"/>
      <c r="AU198" s="460"/>
      <c r="AV198" s="462"/>
      <c r="AW198" s="470"/>
      <c r="AX198" s="470"/>
      <c r="AY198" s="295"/>
      <c r="AZ198" s="296"/>
      <c r="BA198" s="292">
        <f t="shared" si="639"/>
        <v>0</v>
      </c>
      <c r="BB198" s="458"/>
      <c r="BC198" s="460"/>
      <c r="BD198" s="462"/>
      <c r="BE198" s="470"/>
      <c r="BF198" s="470"/>
      <c r="BG198" s="295"/>
      <c r="BH198" s="296"/>
      <c r="BI198" s="292">
        <f t="shared" si="640"/>
        <v>0</v>
      </c>
      <c r="BJ198" s="458"/>
      <c r="BK198" s="460"/>
      <c r="BL198" s="462"/>
      <c r="BM198" s="470"/>
      <c r="BN198" s="470"/>
      <c r="BO198" s="295"/>
      <c r="BP198" s="296"/>
      <c r="BQ198" s="292">
        <f t="shared" si="641"/>
        <v>0</v>
      </c>
      <c r="BR198" s="458"/>
      <c r="BS198" s="460"/>
      <c r="BT198" s="462"/>
      <c r="BU198" s="470"/>
    </row>
    <row r="199" spans="1:73">
      <c r="A199" s="573"/>
      <c r="B199" s="470"/>
      <c r="C199" s="214"/>
      <c r="D199" s="149"/>
      <c r="E199" s="290"/>
      <c r="F199" s="291">
        <f>IF(SUM(F193:F198)&lt;&gt;0,SUM(F193:F198),"")</f>
        <v>9</v>
      </c>
      <c r="G199" s="487">
        <f>IF(F199&lt;&gt;"",TRUNC(F199,0),"")</f>
        <v>9</v>
      </c>
      <c r="H199" s="489">
        <f>IF(F199&lt;&gt;"",(F199-G199)*60,"")</f>
        <v>0</v>
      </c>
      <c r="I199" s="470"/>
      <c r="J199" s="470"/>
      <c r="K199" s="214"/>
      <c r="L199" s="149"/>
      <c r="M199" s="290"/>
      <c r="N199" s="291">
        <f>IF(SUM(N193:N198)&lt;&gt;0,SUM(N193:N198),"")</f>
        <v>7</v>
      </c>
      <c r="O199" s="480">
        <f>IF(N199&lt;&gt;"",TRUNC(N199,0),"")</f>
        <v>7</v>
      </c>
      <c r="P199" s="478">
        <f>IF(N199&lt;&gt;"",(N199-O199)*60,"")</f>
        <v>0</v>
      </c>
      <c r="Q199" s="470"/>
      <c r="R199" s="470"/>
      <c r="S199" s="214"/>
      <c r="T199" s="149"/>
      <c r="U199" s="290"/>
      <c r="V199" s="291">
        <f>IF(SUM(V193:V198)&lt;&gt;0,SUM(V193:V198),"")</f>
        <v>8.5</v>
      </c>
      <c r="W199" s="482">
        <f>IF(V199&lt;&gt;"",TRUNC(V199,0),"")</f>
        <v>8</v>
      </c>
      <c r="X199" s="484">
        <f>IF(V199&lt;&gt;"",(V199-W199)*60,"")</f>
        <v>30</v>
      </c>
      <c r="Y199" s="470"/>
      <c r="Z199" s="470"/>
      <c r="AA199" s="214"/>
      <c r="AB199" s="149"/>
      <c r="AC199" s="290"/>
      <c r="AD199" s="291" t="str">
        <f>IF(SUM(AD193:AD198)&lt;&gt;0,SUM(AD193:AD198),"")</f>
        <v/>
      </c>
      <c r="AE199" s="463" t="str">
        <f>IF(AD199&lt;&gt;"",TRUNC(AD199,0),"")</f>
        <v/>
      </c>
      <c r="AF199" s="465" t="str">
        <f>IF(AD199&lt;&gt;"",(AD199-AE199)*60,"")</f>
        <v/>
      </c>
      <c r="AG199" s="470"/>
      <c r="AH199" s="470"/>
      <c r="AI199" s="214"/>
      <c r="AJ199" s="149"/>
      <c r="AK199" s="290"/>
      <c r="AL199" s="291" t="str">
        <f>IF(SUM(AL193:AL198)&lt;&gt;0,SUM(AL193:AL198),"")</f>
        <v/>
      </c>
      <c r="AM199" s="463" t="str">
        <f>IF(AL199&lt;&gt;"",TRUNC(AL199,0),"")</f>
        <v/>
      </c>
      <c r="AN199" s="465" t="str">
        <f>IF(AL199&lt;&gt;"",(AL199-AM199)*60,"")</f>
        <v/>
      </c>
      <c r="AO199" s="470"/>
      <c r="AP199" s="470"/>
      <c r="AQ199" s="214"/>
      <c r="AR199" s="149"/>
      <c r="AS199" s="290"/>
      <c r="AT199" s="291" t="str">
        <f>IF(SUM(AT193:AT198)&lt;&gt;0,SUM(AT193:AT198),"")</f>
        <v/>
      </c>
      <c r="AU199" s="463" t="str">
        <f>IF(AT199&lt;&gt;"",TRUNC(AT199,0),"")</f>
        <v/>
      </c>
      <c r="AV199" s="465" t="str">
        <f>IF(AT199&lt;&gt;"",(AT199-AU199)*60,"")</f>
        <v/>
      </c>
      <c r="AW199" s="470"/>
      <c r="AX199" s="470"/>
      <c r="AY199" s="214"/>
      <c r="AZ199" s="149"/>
      <c r="BA199" s="290"/>
      <c r="BB199" s="291" t="str">
        <f>IF(SUM(BB193:BB198)&lt;&gt;0,SUM(BB193:BB198),"")</f>
        <v/>
      </c>
      <c r="BC199" s="463" t="str">
        <f>IF(BB199&lt;&gt;"",TRUNC(BB199,0),"")</f>
        <v/>
      </c>
      <c r="BD199" s="465" t="str">
        <f>IF(BB199&lt;&gt;"",(BB199-BC199)*60,"")</f>
        <v/>
      </c>
      <c r="BE199" s="470"/>
      <c r="BF199" s="470"/>
      <c r="BG199" s="214"/>
      <c r="BH199" s="149"/>
      <c r="BI199" s="290"/>
      <c r="BJ199" s="291" t="str">
        <f>IF(SUM(BJ193:BJ198)&lt;&gt;0,SUM(BJ193:BJ198),"")</f>
        <v/>
      </c>
      <c r="BK199" s="463" t="str">
        <f>IF(BJ199&lt;&gt;"",TRUNC(BJ199,0),"")</f>
        <v/>
      </c>
      <c r="BL199" s="465" t="str">
        <f>IF(BJ199&lt;&gt;"",(BJ199-BK199)*60,"")</f>
        <v/>
      </c>
      <c r="BM199" s="470"/>
      <c r="BN199" s="470"/>
      <c r="BO199" s="214"/>
      <c r="BP199" s="149"/>
      <c r="BQ199" s="290"/>
      <c r="BR199" s="291" t="str">
        <f>IF(SUM(BR193:BR198)&lt;&gt;0,SUM(BR193:BR198),"")</f>
        <v/>
      </c>
      <c r="BS199" s="463" t="str">
        <f>IF(BR199&lt;&gt;"",TRUNC(BR199,0),"")</f>
        <v/>
      </c>
      <c r="BT199" s="465" t="str">
        <f>IF(BR199&lt;&gt;"",(BR199-BS199)*60,"")</f>
        <v/>
      </c>
      <c r="BU199" s="470"/>
    </row>
    <row r="200" spans="1:73">
      <c r="A200" s="573"/>
      <c r="B200" s="470"/>
      <c r="C200" s="293">
        <f>DAY(C192)</f>
        <v>18</v>
      </c>
      <c r="D200" s="149"/>
      <c r="G200" s="488"/>
      <c r="H200" s="490"/>
      <c r="I200" s="470"/>
      <c r="J200" s="470"/>
      <c r="K200" s="293">
        <f>DAY(K192)</f>
        <v>18</v>
      </c>
      <c r="L200" s="149"/>
      <c r="O200" s="481"/>
      <c r="P200" s="479"/>
      <c r="Q200" s="470"/>
      <c r="R200" s="470"/>
      <c r="S200" s="293">
        <f>DAY(S192)</f>
        <v>18</v>
      </c>
      <c r="T200" s="149"/>
      <c r="W200" s="483"/>
      <c r="X200" s="485"/>
      <c r="Y200" s="470"/>
      <c r="Z200" s="470"/>
      <c r="AA200" s="293">
        <f>DAY(AA192)</f>
        <v>18</v>
      </c>
      <c r="AB200" s="149"/>
      <c r="AE200" s="464"/>
      <c r="AF200" s="466"/>
      <c r="AG200" s="470"/>
      <c r="AH200" s="470"/>
      <c r="AI200" s="293">
        <f>DAY(AI192)</f>
        <v>18</v>
      </c>
      <c r="AJ200" s="149"/>
      <c r="AM200" s="464"/>
      <c r="AN200" s="466"/>
      <c r="AO200" s="470"/>
      <c r="AP200" s="470"/>
      <c r="AQ200" s="293">
        <f>DAY(AQ192)</f>
        <v>18</v>
      </c>
      <c r="AR200" s="149"/>
      <c r="AU200" s="464"/>
      <c r="AV200" s="466"/>
      <c r="AW200" s="470"/>
      <c r="AX200" s="470"/>
      <c r="AY200" s="293">
        <f>DAY(AY192)</f>
        <v>18</v>
      </c>
      <c r="AZ200" s="149"/>
      <c r="BC200" s="464"/>
      <c r="BD200" s="466"/>
      <c r="BE200" s="470"/>
      <c r="BF200" s="470"/>
      <c r="BG200" s="293">
        <f>DAY(BG192)</f>
        <v>18</v>
      </c>
      <c r="BH200" s="149"/>
      <c r="BK200" s="464"/>
      <c r="BL200" s="466"/>
      <c r="BM200" s="470"/>
      <c r="BN200" s="470"/>
      <c r="BO200" s="293">
        <f>DAY(BO192)</f>
        <v>18</v>
      </c>
      <c r="BP200" s="149"/>
      <c r="BS200" s="464"/>
      <c r="BT200" s="466"/>
      <c r="BU200" s="470"/>
    </row>
    <row r="201" spans="1:73">
      <c r="A201" s="573"/>
      <c r="B201" s="470"/>
      <c r="C201" s="469"/>
      <c r="D201" s="469"/>
      <c r="E201" s="469"/>
      <c r="F201" s="469"/>
      <c r="G201" s="469"/>
      <c r="H201" s="469"/>
      <c r="I201" s="469"/>
      <c r="J201" s="470"/>
      <c r="K201" s="469"/>
      <c r="L201" s="469"/>
      <c r="M201" s="469"/>
      <c r="N201" s="469"/>
      <c r="O201" s="469"/>
      <c r="P201" s="469"/>
      <c r="Q201" s="469"/>
      <c r="R201" s="470"/>
      <c r="S201" s="469"/>
      <c r="T201" s="469"/>
      <c r="U201" s="469"/>
      <c r="V201" s="469"/>
      <c r="W201" s="469"/>
      <c r="X201" s="469"/>
      <c r="Y201" s="469"/>
      <c r="Z201" s="470"/>
      <c r="AA201" s="469"/>
      <c r="AB201" s="469"/>
      <c r="AC201" s="469"/>
      <c r="AD201" s="469"/>
      <c r="AE201" s="469"/>
      <c r="AF201" s="469"/>
      <c r="AG201" s="469"/>
      <c r="AH201" s="470"/>
      <c r="AI201" s="469"/>
      <c r="AJ201" s="469"/>
      <c r="AK201" s="469"/>
      <c r="AL201" s="469"/>
      <c r="AM201" s="469"/>
      <c r="AN201" s="469"/>
      <c r="AO201" s="469"/>
      <c r="AP201" s="470"/>
      <c r="AQ201" s="469"/>
      <c r="AR201" s="469"/>
      <c r="AS201" s="469"/>
      <c r="AT201" s="469"/>
      <c r="AU201" s="469"/>
      <c r="AV201" s="469"/>
      <c r="AW201" s="469"/>
      <c r="AX201" s="470"/>
      <c r="AY201" s="469"/>
      <c r="AZ201" s="469"/>
      <c r="BA201" s="469"/>
      <c r="BB201" s="469"/>
      <c r="BC201" s="469"/>
      <c r="BD201" s="469"/>
      <c r="BE201" s="469"/>
      <c r="BF201" s="470"/>
      <c r="BG201" s="469"/>
      <c r="BH201" s="469"/>
      <c r="BI201" s="469"/>
      <c r="BJ201" s="469"/>
      <c r="BK201" s="469"/>
      <c r="BL201" s="469"/>
      <c r="BM201" s="469"/>
      <c r="BN201" s="470"/>
      <c r="BO201" s="469"/>
      <c r="BP201" s="469"/>
      <c r="BQ201" s="469"/>
      <c r="BR201" s="469"/>
      <c r="BS201" s="469"/>
      <c r="BT201" s="469"/>
      <c r="BU201" s="469"/>
    </row>
    <row r="202" spans="1:73">
      <c r="A202" s="573">
        <f>A191+1</f>
        <v>19</v>
      </c>
      <c r="B202" s="470"/>
      <c r="C202" s="470"/>
      <c r="D202" s="470"/>
      <c r="E202" s="470"/>
      <c r="F202" s="470"/>
      <c r="G202" s="470"/>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0"/>
      <c r="AF202" s="470"/>
      <c r="AG202" s="470"/>
      <c r="AH202" s="470"/>
      <c r="AI202" s="470"/>
      <c r="AJ202" s="470"/>
      <c r="AK202" s="470"/>
      <c r="AL202" s="470"/>
      <c r="AM202" s="470"/>
      <c r="AN202" s="470"/>
      <c r="AO202" s="470"/>
      <c r="AP202" s="470"/>
      <c r="AQ202" s="470"/>
      <c r="AR202" s="470"/>
      <c r="AS202" s="470"/>
      <c r="AT202" s="470"/>
      <c r="AU202" s="470"/>
      <c r="AV202" s="470"/>
      <c r="AW202" s="470"/>
      <c r="AX202" s="470"/>
      <c r="AY202" s="470"/>
      <c r="AZ202" s="470"/>
      <c r="BA202" s="470"/>
      <c r="BB202" s="470"/>
      <c r="BC202" s="470"/>
      <c r="BD202" s="470"/>
      <c r="BE202" s="470"/>
      <c r="BF202" s="470"/>
      <c r="BG202" s="470"/>
      <c r="BH202" s="470"/>
      <c r="BI202" s="470"/>
      <c r="BJ202" s="470"/>
      <c r="BK202" s="470"/>
      <c r="BL202" s="470"/>
      <c r="BM202" s="470"/>
      <c r="BN202" s="470"/>
      <c r="BO202" s="470"/>
      <c r="BP202" s="470"/>
      <c r="BQ202" s="470"/>
      <c r="BR202" s="470"/>
      <c r="BS202" s="470"/>
      <c r="BT202" s="470"/>
      <c r="BU202" s="470"/>
    </row>
    <row r="203" spans="1:73">
      <c r="A203" s="573"/>
      <c r="B203" s="470"/>
      <c r="C203" s="491">
        <f>C192+1</f>
        <v>44062</v>
      </c>
      <c r="D203" s="491"/>
      <c r="E203" s="491"/>
      <c r="F203" s="491"/>
      <c r="G203" s="491"/>
      <c r="H203" s="491"/>
      <c r="I203" s="470"/>
      <c r="J203" s="470"/>
      <c r="K203" s="471">
        <f t="shared" ref="K203" si="642">K192+1</f>
        <v>44093</v>
      </c>
      <c r="L203" s="471"/>
      <c r="M203" s="471"/>
      <c r="N203" s="471"/>
      <c r="O203" s="471"/>
      <c r="P203" s="471"/>
      <c r="Q203" s="470"/>
      <c r="R203" s="470"/>
      <c r="S203" s="486">
        <f>S192+1</f>
        <v>44123</v>
      </c>
      <c r="T203" s="486"/>
      <c r="U203" s="486"/>
      <c r="V203" s="486"/>
      <c r="W203" s="486"/>
      <c r="X203" s="486"/>
      <c r="Y203" s="470"/>
      <c r="Z203" s="470"/>
      <c r="AA203" s="467">
        <f t="shared" ref="AA203" si="643">AA192+1</f>
        <v>44154</v>
      </c>
      <c r="AB203" s="467"/>
      <c r="AC203" s="467"/>
      <c r="AD203" s="467"/>
      <c r="AE203" s="467"/>
      <c r="AF203" s="467"/>
      <c r="AG203" s="470"/>
      <c r="AH203" s="470"/>
      <c r="AI203" s="467">
        <f t="shared" ref="AI203" si="644">AI192+1</f>
        <v>44184</v>
      </c>
      <c r="AJ203" s="467"/>
      <c r="AK203" s="467"/>
      <c r="AL203" s="467"/>
      <c r="AM203" s="467"/>
      <c r="AN203" s="467"/>
      <c r="AO203" s="470"/>
      <c r="AP203" s="470"/>
      <c r="AQ203" s="467">
        <f t="shared" ref="AQ203" si="645">AQ192+1</f>
        <v>44215</v>
      </c>
      <c r="AR203" s="467"/>
      <c r="AS203" s="467"/>
      <c r="AT203" s="467"/>
      <c r="AU203" s="467"/>
      <c r="AV203" s="467"/>
      <c r="AW203" s="470"/>
      <c r="AX203" s="470"/>
      <c r="AY203" s="467">
        <f t="shared" ref="AY203" si="646">AY192+1</f>
        <v>44246</v>
      </c>
      <c r="AZ203" s="467"/>
      <c r="BA203" s="467"/>
      <c r="BB203" s="467"/>
      <c r="BC203" s="467"/>
      <c r="BD203" s="467"/>
      <c r="BE203" s="470"/>
      <c r="BF203" s="470"/>
      <c r="BG203" s="467">
        <f t="shared" ref="BG203" si="647">BG192+1</f>
        <v>44274</v>
      </c>
      <c r="BH203" s="467"/>
      <c r="BI203" s="467"/>
      <c r="BJ203" s="467"/>
      <c r="BK203" s="467"/>
      <c r="BL203" s="467"/>
      <c r="BM203" s="470"/>
      <c r="BN203" s="470"/>
      <c r="BO203" s="467">
        <f t="shared" ref="BO203" si="648">BO192+1</f>
        <v>44305</v>
      </c>
      <c r="BP203" s="467"/>
      <c r="BQ203" s="467"/>
      <c r="BR203" s="467"/>
      <c r="BS203" s="467"/>
      <c r="BT203" s="467"/>
      <c r="BU203" s="470"/>
    </row>
    <row r="204" spans="1:73">
      <c r="A204" s="573"/>
      <c r="B204" s="470"/>
      <c r="C204" s="556">
        <v>8</v>
      </c>
      <c r="D204" s="557">
        <v>30</v>
      </c>
      <c r="E204" s="292">
        <f t="shared" ref="E204:E209" si="649">C204+(D204/60)</f>
        <v>8.5</v>
      </c>
      <c r="F204" s="457">
        <f t="shared" ref="F204" si="650">E205-E204</f>
        <v>3.5</v>
      </c>
      <c r="G204" s="552">
        <f t="shared" ref="G204" si="651">TRUNC(F204,0)</f>
        <v>3</v>
      </c>
      <c r="H204" s="553">
        <f t="shared" ref="H204" si="652">(F204-G204)*60</f>
        <v>30</v>
      </c>
      <c r="I204" s="470"/>
      <c r="J204" s="470"/>
      <c r="K204" s="544">
        <v>8</v>
      </c>
      <c r="L204" s="545">
        <v>30</v>
      </c>
      <c r="M204" s="292">
        <f t="shared" ref="M204:M209" si="653">K204+(L204/60)</f>
        <v>8.5</v>
      </c>
      <c r="N204" s="457">
        <f t="shared" ref="N204" si="654">M205-M204</f>
        <v>3.5</v>
      </c>
      <c r="O204" s="558">
        <f t="shared" ref="O204" si="655">TRUNC(N204,0)</f>
        <v>3</v>
      </c>
      <c r="P204" s="559">
        <f t="shared" ref="P204" si="656">(N204-O204)*60</f>
        <v>30</v>
      </c>
      <c r="Q204" s="470"/>
      <c r="R204" s="470"/>
      <c r="S204" s="546">
        <v>8</v>
      </c>
      <c r="T204" s="547">
        <v>0</v>
      </c>
      <c r="U204" s="292">
        <f t="shared" ref="U204:U209" si="657">S204+(T204/60)</f>
        <v>8</v>
      </c>
      <c r="V204" s="457">
        <f t="shared" ref="V204" si="658">U205-U204</f>
        <v>4</v>
      </c>
      <c r="W204" s="548">
        <f t="shared" ref="W204" si="659">TRUNC(V204,0)</f>
        <v>4</v>
      </c>
      <c r="X204" s="549">
        <f t="shared" ref="X204" si="660">(V204-W204)*60</f>
        <v>0</v>
      </c>
      <c r="Y204" s="470"/>
      <c r="Z204" s="470"/>
      <c r="AA204" s="295"/>
      <c r="AB204" s="296"/>
      <c r="AC204" s="292">
        <f t="shared" ref="AC204:AC209" si="661">AA204+(AB204/60)</f>
        <v>0</v>
      </c>
      <c r="AD204" s="457">
        <f t="shared" ref="AD204" si="662">AC205-AC204</f>
        <v>0</v>
      </c>
      <c r="AE204" s="468">
        <f t="shared" ref="AE204" si="663">TRUNC(AD204,0)</f>
        <v>0</v>
      </c>
      <c r="AF204" s="456">
        <f t="shared" ref="AF204" si="664">(AD204-AE204)*60</f>
        <v>0</v>
      </c>
      <c r="AG204" s="470"/>
      <c r="AH204" s="470"/>
      <c r="AI204" s="295"/>
      <c r="AJ204" s="296"/>
      <c r="AK204" s="292">
        <f t="shared" ref="AK204:AK209" si="665">AI204+(AJ204/60)</f>
        <v>0</v>
      </c>
      <c r="AL204" s="457">
        <f t="shared" ref="AL204" si="666">AK205-AK204</f>
        <v>0</v>
      </c>
      <c r="AM204" s="468">
        <f t="shared" ref="AM204" si="667">TRUNC(AL204,0)</f>
        <v>0</v>
      </c>
      <c r="AN204" s="456">
        <f t="shared" ref="AN204" si="668">(AL204-AM204)*60</f>
        <v>0</v>
      </c>
      <c r="AO204" s="470"/>
      <c r="AP204" s="470"/>
      <c r="AQ204" s="295"/>
      <c r="AR204" s="296"/>
      <c r="AS204" s="292">
        <f t="shared" ref="AS204:AS209" si="669">AQ204+(AR204/60)</f>
        <v>0</v>
      </c>
      <c r="AT204" s="457">
        <f t="shared" ref="AT204" si="670">AS205-AS204</f>
        <v>0</v>
      </c>
      <c r="AU204" s="468">
        <f t="shared" ref="AU204" si="671">TRUNC(AT204,0)</f>
        <v>0</v>
      </c>
      <c r="AV204" s="456">
        <f t="shared" ref="AV204" si="672">(AT204-AU204)*60</f>
        <v>0</v>
      </c>
      <c r="AW204" s="470"/>
      <c r="AX204" s="470"/>
      <c r="AY204" s="295"/>
      <c r="AZ204" s="296"/>
      <c r="BA204" s="292">
        <f t="shared" ref="BA204:BA209" si="673">AY204+(AZ204/60)</f>
        <v>0</v>
      </c>
      <c r="BB204" s="457">
        <f t="shared" ref="BB204" si="674">BA205-BA204</f>
        <v>0</v>
      </c>
      <c r="BC204" s="468">
        <f t="shared" ref="BC204" si="675">TRUNC(BB204,0)</f>
        <v>0</v>
      </c>
      <c r="BD204" s="456">
        <f t="shared" ref="BD204" si="676">(BB204-BC204)*60</f>
        <v>0</v>
      </c>
      <c r="BE204" s="470"/>
      <c r="BF204" s="470"/>
      <c r="BG204" s="295"/>
      <c r="BH204" s="296"/>
      <c r="BI204" s="292">
        <f t="shared" ref="BI204:BI209" si="677">BG204+(BH204/60)</f>
        <v>0</v>
      </c>
      <c r="BJ204" s="457">
        <f t="shared" ref="BJ204" si="678">BI205-BI204</f>
        <v>0</v>
      </c>
      <c r="BK204" s="468">
        <f t="shared" ref="BK204" si="679">TRUNC(BJ204,0)</f>
        <v>0</v>
      </c>
      <c r="BL204" s="456">
        <f t="shared" ref="BL204" si="680">(BJ204-BK204)*60</f>
        <v>0</v>
      </c>
      <c r="BM204" s="470"/>
      <c r="BN204" s="470"/>
      <c r="BO204" s="295"/>
      <c r="BP204" s="296"/>
      <c r="BQ204" s="292">
        <f t="shared" ref="BQ204:BQ209" si="681">BO204+(BP204/60)</f>
        <v>0</v>
      </c>
      <c r="BR204" s="457">
        <f t="shared" ref="BR204" si="682">BQ205-BQ204</f>
        <v>0</v>
      </c>
      <c r="BS204" s="468">
        <f t="shared" ref="BS204" si="683">TRUNC(BR204,0)</f>
        <v>0</v>
      </c>
      <c r="BT204" s="456">
        <f t="shared" ref="BT204" si="684">(BR204-BS204)*60</f>
        <v>0</v>
      </c>
      <c r="BU204" s="470"/>
    </row>
    <row r="205" spans="1:73">
      <c r="A205" s="573"/>
      <c r="B205" s="470"/>
      <c r="C205" s="556">
        <v>12</v>
      </c>
      <c r="D205" s="557">
        <v>0</v>
      </c>
      <c r="E205" s="292">
        <f t="shared" si="649"/>
        <v>12</v>
      </c>
      <c r="F205" s="457"/>
      <c r="G205" s="552"/>
      <c r="H205" s="553"/>
      <c r="I205" s="470"/>
      <c r="J205" s="470"/>
      <c r="K205" s="544">
        <v>12</v>
      </c>
      <c r="L205" s="545">
        <v>0</v>
      </c>
      <c r="M205" s="292">
        <f t="shared" si="653"/>
        <v>12</v>
      </c>
      <c r="N205" s="457"/>
      <c r="O205" s="558"/>
      <c r="P205" s="559"/>
      <c r="Q205" s="470"/>
      <c r="R205" s="470"/>
      <c r="S205" s="546">
        <v>12</v>
      </c>
      <c r="T205" s="547">
        <v>0</v>
      </c>
      <c r="U205" s="292">
        <f t="shared" si="657"/>
        <v>12</v>
      </c>
      <c r="V205" s="457"/>
      <c r="W205" s="548"/>
      <c r="X205" s="549"/>
      <c r="Y205" s="470"/>
      <c r="Z205" s="470"/>
      <c r="AA205" s="295"/>
      <c r="AB205" s="296"/>
      <c r="AC205" s="292">
        <f t="shared" si="661"/>
        <v>0</v>
      </c>
      <c r="AD205" s="457"/>
      <c r="AE205" s="468"/>
      <c r="AF205" s="456"/>
      <c r="AG205" s="470"/>
      <c r="AH205" s="470"/>
      <c r="AI205" s="295"/>
      <c r="AJ205" s="296"/>
      <c r="AK205" s="292">
        <f t="shared" si="665"/>
        <v>0</v>
      </c>
      <c r="AL205" s="457"/>
      <c r="AM205" s="468"/>
      <c r="AN205" s="456"/>
      <c r="AO205" s="470"/>
      <c r="AP205" s="470"/>
      <c r="AQ205" s="295"/>
      <c r="AR205" s="296"/>
      <c r="AS205" s="292">
        <f t="shared" si="669"/>
        <v>0</v>
      </c>
      <c r="AT205" s="457"/>
      <c r="AU205" s="468"/>
      <c r="AV205" s="456"/>
      <c r="AW205" s="470"/>
      <c r="AX205" s="470"/>
      <c r="AY205" s="295"/>
      <c r="AZ205" s="296"/>
      <c r="BA205" s="292">
        <f t="shared" si="673"/>
        <v>0</v>
      </c>
      <c r="BB205" s="457"/>
      <c r="BC205" s="468"/>
      <c r="BD205" s="456"/>
      <c r="BE205" s="470"/>
      <c r="BF205" s="470"/>
      <c r="BG205" s="295"/>
      <c r="BH205" s="296"/>
      <c r="BI205" s="292">
        <f t="shared" si="677"/>
        <v>0</v>
      </c>
      <c r="BJ205" s="457"/>
      <c r="BK205" s="468"/>
      <c r="BL205" s="456"/>
      <c r="BM205" s="470"/>
      <c r="BN205" s="470"/>
      <c r="BO205" s="295"/>
      <c r="BP205" s="296"/>
      <c r="BQ205" s="292">
        <f t="shared" si="681"/>
        <v>0</v>
      </c>
      <c r="BR205" s="457"/>
      <c r="BS205" s="468"/>
      <c r="BT205" s="456"/>
      <c r="BU205" s="470"/>
    </row>
    <row r="206" spans="1:73">
      <c r="A206" s="573"/>
      <c r="B206" s="470"/>
      <c r="C206" s="556">
        <v>13</v>
      </c>
      <c r="D206" s="557">
        <v>0</v>
      </c>
      <c r="E206" s="292">
        <f t="shared" si="649"/>
        <v>13</v>
      </c>
      <c r="F206" s="457">
        <f t="shared" ref="F206" si="685">E207-E206</f>
        <v>4.5</v>
      </c>
      <c r="G206" s="552">
        <f t="shared" ref="G206" si="686">TRUNC(F206,0)</f>
        <v>4</v>
      </c>
      <c r="H206" s="553">
        <f t="shared" ref="H206" si="687">(F206-G206)*60</f>
        <v>30</v>
      </c>
      <c r="I206" s="470"/>
      <c r="J206" s="470"/>
      <c r="K206" s="544">
        <v>14</v>
      </c>
      <c r="L206" s="545">
        <v>30</v>
      </c>
      <c r="M206" s="292">
        <f t="shared" si="653"/>
        <v>14.5</v>
      </c>
      <c r="N206" s="457">
        <f t="shared" ref="N206" si="688">M207-M206</f>
        <v>3.5</v>
      </c>
      <c r="O206" s="558">
        <f t="shared" ref="O206" si="689">TRUNC(N206,0)</f>
        <v>3</v>
      </c>
      <c r="P206" s="559">
        <f t="shared" ref="P206" si="690">(N206-O206)*60</f>
        <v>30</v>
      </c>
      <c r="Q206" s="470"/>
      <c r="R206" s="470"/>
      <c r="S206" s="546">
        <v>13</v>
      </c>
      <c r="T206" s="547">
        <v>30</v>
      </c>
      <c r="U206" s="292">
        <f t="shared" si="657"/>
        <v>13.5</v>
      </c>
      <c r="V206" s="457">
        <f t="shared" ref="V206" si="691">U207-U206</f>
        <v>4.5</v>
      </c>
      <c r="W206" s="548">
        <f t="shared" ref="W206" si="692">TRUNC(V206,0)</f>
        <v>4</v>
      </c>
      <c r="X206" s="549">
        <f t="shared" ref="X206" si="693">(V206-W206)*60</f>
        <v>30</v>
      </c>
      <c r="Y206" s="470"/>
      <c r="Z206" s="470"/>
      <c r="AA206" s="295"/>
      <c r="AB206" s="296"/>
      <c r="AC206" s="292">
        <f t="shared" si="661"/>
        <v>0</v>
      </c>
      <c r="AD206" s="457">
        <f t="shared" ref="AD206" si="694">AC207-AC206</f>
        <v>0</v>
      </c>
      <c r="AE206" s="468">
        <f t="shared" ref="AE206" si="695">TRUNC(AD206,0)</f>
        <v>0</v>
      </c>
      <c r="AF206" s="456">
        <f t="shared" ref="AF206" si="696">(AD206-AE206)*60</f>
        <v>0</v>
      </c>
      <c r="AG206" s="470"/>
      <c r="AH206" s="470"/>
      <c r="AI206" s="295"/>
      <c r="AJ206" s="296"/>
      <c r="AK206" s="292">
        <f t="shared" si="665"/>
        <v>0</v>
      </c>
      <c r="AL206" s="457">
        <f t="shared" ref="AL206" si="697">AK207-AK206</f>
        <v>0</v>
      </c>
      <c r="AM206" s="468">
        <f t="shared" ref="AM206" si="698">TRUNC(AL206,0)</f>
        <v>0</v>
      </c>
      <c r="AN206" s="456">
        <f t="shared" ref="AN206" si="699">(AL206-AM206)*60</f>
        <v>0</v>
      </c>
      <c r="AO206" s="470"/>
      <c r="AP206" s="470"/>
      <c r="AQ206" s="295"/>
      <c r="AR206" s="296"/>
      <c r="AS206" s="292">
        <f t="shared" si="669"/>
        <v>0</v>
      </c>
      <c r="AT206" s="457">
        <f t="shared" ref="AT206" si="700">AS207-AS206</f>
        <v>0</v>
      </c>
      <c r="AU206" s="468">
        <f t="shared" ref="AU206" si="701">TRUNC(AT206,0)</f>
        <v>0</v>
      </c>
      <c r="AV206" s="456">
        <f t="shared" ref="AV206" si="702">(AT206-AU206)*60</f>
        <v>0</v>
      </c>
      <c r="AW206" s="470"/>
      <c r="AX206" s="470"/>
      <c r="AY206" s="295"/>
      <c r="AZ206" s="296"/>
      <c r="BA206" s="292">
        <f t="shared" si="673"/>
        <v>0</v>
      </c>
      <c r="BB206" s="457">
        <f t="shared" ref="BB206" si="703">BA207-BA206</f>
        <v>0</v>
      </c>
      <c r="BC206" s="468">
        <f t="shared" ref="BC206" si="704">TRUNC(BB206,0)</f>
        <v>0</v>
      </c>
      <c r="BD206" s="456">
        <f t="shared" ref="BD206" si="705">(BB206-BC206)*60</f>
        <v>0</v>
      </c>
      <c r="BE206" s="470"/>
      <c r="BF206" s="470"/>
      <c r="BG206" s="295"/>
      <c r="BH206" s="296"/>
      <c r="BI206" s="292">
        <f t="shared" si="677"/>
        <v>0</v>
      </c>
      <c r="BJ206" s="457">
        <f t="shared" ref="BJ206" si="706">BI207-BI206</f>
        <v>0</v>
      </c>
      <c r="BK206" s="468">
        <f t="shared" ref="BK206" si="707">TRUNC(BJ206,0)</f>
        <v>0</v>
      </c>
      <c r="BL206" s="456">
        <f t="shared" ref="BL206" si="708">(BJ206-BK206)*60</f>
        <v>0</v>
      </c>
      <c r="BM206" s="470"/>
      <c r="BN206" s="470"/>
      <c r="BO206" s="295"/>
      <c r="BP206" s="296"/>
      <c r="BQ206" s="292">
        <f t="shared" si="681"/>
        <v>0</v>
      </c>
      <c r="BR206" s="457">
        <f t="shared" ref="BR206" si="709">BQ207-BQ206</f>
        <v>0</v>
      </c>
      <c r="BS206" s="468">
        <f t="shared" ref="BS206" si="710">TRUNC(BR206,0)</f>
        <v>0</v>
      </c>
      <c r="BT206" s="456">
        <f t="shared" ref="BT206" si="711">(BR206-BS206)*60</f>
        <v>0</v>
      </c>
      <c r="BU206" s="470"/>
    </row>
    <row r="207" spans="1:73">
      <c r="A207" s="573"/>
      <c r="B207" s="470"/>
      <c r="C207" s="556">
        <v>17</v>
      </c>
      <c r="D207" s="557">
        <v>30</v>
      </c>
      <c r="E207" s="292">
        <f t="shared" si="649"/>
        <v>17.5</v>
      </c>
      <c r="F207" s="457"/>
      <c r="G207" s="552"/>
      <c r="H207" s="553"/>
      <c r="I207" s="470"/>
      <c r="J207" s="470"/>
      <c r="K207" s="544">
        <v>18</v>
      </c>
      <c r="L207" s="545">
        <v>0</v>
      </c>
      <c r="M207" s="292">
        <f t="shared" si="653"/>
        <v>18</v>
      </c>
      <c r="N207" s="457"/>
      <c r="O207" s="558"/>
      <c r="P207" s="559"/>
      <c r="Q207" s="470"/>
      <c r="R207" s="470"/>
      <c r="S207" s="546">
        <v>18</v>
      </c>
      <c r="T207" s="547">
        <v>0</v>
      </c>
      <c r="U207" s="292">
        <f t="shared" si="657"/>
        <v>18</v>
      </c>
      <c r="V207" s="457"/>
      <c r="W207" s="548"/>
      <c r="X207" s="549"/>
      <c r="Y207" s="470"/>
      <c r="Z207" s="470"/>
      <c r="AA207" s="295"/>
      <c r="AB207" s="296"/>
      <c r="AC207" s="292">
        <f t="shared" si="661"/>
        <v>0</v>
      </c>
      <c r="AD207" s="457"/>
      <c r="AE207" s="468"/>
      <c r="AF207" s="456"/>
      <c r="AG207" s="470"/>
      <c r="AH207" s="470"/>
      <c r="AI207" s="295"/>
      <c r="AJ207" s="296"/>
      <c r="AK207" s="292">
        <f t="shared" si="665"/>
        <v>0</v>
      </c>
      <c r="AL207" s="457"/>
      <c r="AM207" s="468"/>
      <c r="AN207" s="456"/>
      <c r="AO207" s="470"/>
      <c r="AP207" s="470"/>
      <c r="AQ207" s="295"/>
      <c r="AR207" s="296"/>
      <c r="AS207" s="292">
        <f t="shared" si="669"/>
        <v>0</v>
      </c>
      <c r="AT207" s="457"/>
      <c r="AU207" s="468"/>
      <c r="AV207" s="456"/>
      <c r="AW207" s="470"/>
      <c r="AX207" s="470"/>
      <c r="AY207" s="295"/>
      <c r="AZ207" s="296"/>
      <c r="BA207" s="292">
        <f t="shared" si="673"/>
        <v>0</v>
      </c>
      <c r="BB207" s="457"/>
      <c r="BC207" s="468"/>
      <c r="BD207" s="456"/>
      <c r="BE207" s="470"/>
      <c r="BF207" s="470"/>
      <c r="BG207" s="295"/>
      <c r="BH207" s="296"/>
      <c r="BI207" s="292">
        <f t="shared" si="677"/>
        <v>0</v>
      </c>
      <c r="BJ207" s="457"/>
      <c r="BK207" s="468"/>
      <c r="BL207" s="456"/>
      <c r="BM207" s="470"/>
      <c r="BN207" s="470"/>
      <c r="BO207" s="295"/>
      <c r="BP207" s="296"/>
      <c r="BQ207" s="292">
        <f t="shared" si="681"/>
        <v>0</v>
      </c>
      <c r="BR207" s="457"/>
      <c r="BS207" s="468"/>
      <c r="BT207" s="456"/>
      <c r="BU207" s="470"/>
    </row>
    <row r="208" spans="1:73">
      <c r="A208" s="573"/>
      <c r="B208" s="470"/>
      <c r="C208" s="556">
        <v>18</v>
      </c>
      <c r="D208" s="557">
        <v>0</v>
      </c>
      <c r="E208" s="292">
        <f t="shared" si="649"/>
        <v>18</v>
      </c>
      <c r="F208" s="457">
        <f t="shared" ref="F208" si="712">E209-E208</f>
        <v>1</v>
      </c>
      <c r="G208" s="488">
        <f t="shared" ref="G208" si="713">TRUNC(F208,0)</f>
        <v>1</v>
      </c>
      <c r="H208" s="490">
        <f t="shared" ref="H208" si="714">(F208-G208)*60</f>
        <v>0</v>
      </c>
      <c r="I208" s="470"/>
      <c r="J208" s="470"/>
      <c r="K208" s="544"/>
      <c r="L208" s="545"/>
      <c r="M208" s="292">
        <f t="shared" si="653"/>
        <v>0</v>
      </c>
      <c r="N208" s="457">
        <f t="shared" ref="N208" si="715">M209-M208</f>
        <v>0</v>
      </c>
      <c r="O208" s="481">
        <f t="shared" ref="O208" si="716">TRUNC(N208,0)</f>
        <v>0</v>
      </c>
      <c r="P208" s="479">
        <f t="shared" ref="P208" si="717">(N208-O208)*60</f>
        <v>0</v>
      </c>
      <c r="Q208" s="470"/>
      <c r="R208" s="470"/>
      <c r="S208" s="546"/>
      <c r="T208" s="547"/>
      <c r="U208" s="292">
        <f t="shared" si="657"/>
        <v>0</v>
      </c>
      <c r="V208" s="457">
        <f t="shared" ref="V208" si="718">U209-U208</f>
        <v>0</v>
      </c>
      <c r="W208" s="483">
        <f t="shared" ref="W208" si="719">TRUNC(V208,0)</f>
        <v>0</v>
      </c>
      <c r="X208" s="485">
        <f t="shared" ref="X208" si="720">(V208-W208)*60</f>
        <v>0</v>
      </c>
      <c r="Y208" s="470"/>
      <c r="Z208" s="470"/>
      <c r="AA208" s="295"/>
      <c r="AB208" s="296"/>
      <c r="AC208" s="292">
        <f t="shared" si="661"/>
        <v>0</v>
      </c>
      <c r="AD208" s="457">
        <f t="shared" ref="AD208" si="721">AC209-AC208</f>
        <v>0</v>
      </c>
      <c r="AE208" s="459">
        <f t="shared" ref="AE208" si="722">TRUNC(AD208,0)</f>
        <v>0</v>
      </c>
      <c r="AF208" s="461">
        <f t="shared" ref="AF208" si="723">(AD208-AE208)*60</f>
        <v>0</v>
      </c>
      <c r="AG208" s="470"/>
      <c r="AH208" s="470"/>
      <c r="AI208" s="295"/>
      <c r="AJ208" s="296"/>
      <c r="AK208" s="292">
        <f t="shared" si="665"/>
        <v>0</v>
      </c>
      <c r="AL208" s="457">
        <f t="shared" ref="AL208" si="724">AK209-AK208</f>
        <v>0</v>
      </c>
      <c r="AM208" s="459">
        <f t="shared" ref="AM208" si="725">TRUNC(AL208,0)</f>
        <v>0</v>
      </c>
      <c r="AN208" s="461">
        <f t="shared" ref="AN208" si="726">(AL208-AM208)*60</f>
        <v>0</v>
      </c>
      <c r="AO208" s="470"/>
      <c r="AP208" s="470"/>
      <c r="AQ208" s="295"/>
      <c r="AR208" s="296"/>
      <c r="AS208" s="292">
        <f t="shared" si="669"/>
        <v>0</v>
      </c>
      <c r="AT208" s="457">
        <f t="shared" ref="AT208" si="727">AS209-AS208</f>
        <v>0</v>
      </c>
      <c r="AU208" s="459">
        <f t="shared" ref="AU208" si="728">TRUNC(AT208,0)</f>
        <v>0</v>
      </c>
      <c r="AV208" s="461">
        <f t="shared" ref="AV208" si="729">(AT208-AU208)*60</f>
        <v>0</v>
      </c>
      <c r="AW208" s="470"/>
      <c r="AX208" s="470"/>
      <c r="AY208" s="295"/>
      <c r="AZ208" s="296"/>
      <c r="BA208" s="292">
        <f t="shared" si="673"/>
        <v>0</v>
      </c>
      <c r="BB208" s="457">
        <f t="shared" ref="BB208" si="730">BA209-BA208</f>
        <v>0</v>
      </c>
      <c r="BC208" s="459">
        <f t="shared" ref="BC208" si="731">TRUNC(BB208,0)</f>
        <v>0</v>
      </c>
      <c r="BD208" s="461">
        <f t="shared" ref="BD208" si="732">(BB208-BC208)*60</f>
        <v>0</v>
      </c>
      <c r="BE208" s="470"/>
      <c r="BF208" s="470"/>
      <c r="BG208" s="295"/>
      <c r="BH208" s="296"/>
      <c r="BI208" s="292">
        <f t="shared" si="677"/>
        <v>0</v>
      </c>
      <c r="BJ208" s="457">
        <f t="shared" ref="BJ208" si="733">BI209-BI208</f>
        <v>0</v>
      </c>
      <c r="BK208" s="459">
        <f t="shared" ref="BK208" si="734">TRUNC(BJ208,0)</f>
        <v>0</v>
      </c>
      <c r="BL208" s="461">
        <f t="shared" ref="BL208" si="735">(BJ208-BK208)*60</f>
        <v>0</v>
      </c>
      <c r="BM208" s="470"/>
      <c r="BN208" s="470"/>
      <c r="BO208" s="295"/>
      <c r="BP208" s="296"/>
      <c r="BQ208" s="292">
        <f t="shared" si="681"/>
        <v>0</v>
      </c>
      <c r="BR208" s="457">
        <f t="shared" ref="BR208" si="736">BQ209-BQ208</f>
        <v>0</v>
      </c>
      <c r="BS208" s="459">
        <f t="shared" ref="BS208" si="737">TRUNC(BR208,0)</f>
        <v>0</v>
      </c>
      <c r="BT208" s="461">
        <f t="shared" ref="BT208" si="738">(BR208-BS208)*60</f>
        <v>0</v>
      </c>
      <c r="BU208" s="470"/>
    </row>
    <row r="209" spans="1:73">
      <c r="A209" s="573"/>
      <c r="B209" s="470"/>
      <c r="C209" s="556">
        <v>19</v>
      </c>
      <c r="D209" s="557">
        <v>0</v>
      </c>
      <c r="E209" s="292">
        <f t="shared" si="649"/>
        <v>19</v>
      </c>
      <c r="F209" s="458"/>
      <c r="G209" s="554"/>
      <c r="H209" s="555"/>
      <c r="I209" s="470"/>
      <c r="J209" s="470"/>
      <c r="K209" s="544"/>
      <c r="L209" s="545"/>
      <c r="M209" s="292">
        <f t="shared" si="653"/>
        <v>0</v>
      </c>
      <c r="N209" s="458"/>
      <c r="O209" s="560"/>
      <c r="P209" s="561"/>
      <c r="Q209" s="470"/>
      <c r="R209" s="470"/>
      <c r="S209" s="546"/>
      <c r="T209" s="547"/>
      <c r="U209" s="292">
        <f t="shared" si="657"/>
        <v>0</v>
      </c>
      <c r="V209" s="458"/>
      <c r="W209" s="550"/>
      <c r="X209" s="551"/>
      <c r="Y209" s="470"/>
      <c r="Z209" s="470"/>
      <c r="AA209" s="295"/>
      <c r="AB209" s="296"/>
      <c r="AC209" s="292">
        <f t="shared" si="661"/>
        <v>0</v>
      </c>
      <c r="AD209" s="458"/>
      <c r="AE209" s="460"/>
      <c r="AF209" s="462"/>
      <c r="AG209" s="470"/>
      <c r="AH209" s="470"/>
      <c r="AI209" s="295"/>
      <c r="AJ209" s="296"/>
      <c r="AK209" s="292">
        <f t="shared" si="665"/>
        <v>0</v>
      </c>
      <c r="AL209" s="458"/>
      <c r="AM209" s="460"/>
      <c r="AN209" s="462"/>
      <c r="AO209" s="470"/>
      <c r="AP209" s="470"/>
      <c r="AQ209" s="295"/>
      <c r="AR209" s="296"/>
      <c r="AS209" s="292">
        <f t="shared" si="669"/>
        <v>0</v>
      </c>
      <c r="AT209" s="458"/>
      <c r="AU209" s="460"/>
      <c r="AV209" s="462"/>
      <c r="AW209" s="470"/>
      <c r="AX209" s="470"/>
      <c r="AY209" s="295"/>
      <c r="AZ209" s="296"/>
      <c r="BA209" s="292">
        <f t="shared" si="673"/>
        <v>0</v>
      </c>
      <c r="BB209" s="458"/>
      <c r="BC209" s="460"/>
      <c r="BD209" s="462"/>
      <c r="BE209" s="470"/>
      <c r="BF209" s="470"/>
      <c r="BG209" s="295"/>
      <c r="BH209" s="296"/>
      <c r="BI209" s="292">
        <f t="shared" si="677"/>
        <v>0</v>
      </c>
      <c r="BJ209" s="458"/>
      <c r="BK209" s="460"/>
      <c r="BL209" s="462"/>
      <c r="BM209" s="470"/>
      <c r="BN209" s="470"/>
      <c r="BO209" s="295"/>
      <c r="BP209" s="296"/>
      <c r="BQ209" s="292">
        <f t="shared" si="681"/>
        <v>0</v>
      </c>
      <c r="BR209" s="458"/>
      <c r="BS209" s="460"/>
      <c r="BT209" s="462"/>
      <c r="BU209" s="470"/>
    </row>
    <row r="210" spans="1:73">
      <c r="A210" s="573"/>
      <c r="B210" s="470"/>
      <c r="C210" s="214"/>
      <c r="D210" s="149"/>
      <c r="E210" s="290"/>
      <c r="F210" s="291">
        <f t="shared" ref="F210" si="739">IF(SUM(F204:F209)&lt;&gt;0,SUM(F204:F209),"")</f>
        <v>9</v>
      </c>
      <c r="G210" s="487">
        <f t="shared" ref="G210" si="740">IF(F210&lt;&gt;"",TRUNC(F210,0),"")</f>
        <v>9</v>
      </c>
      <c r="H210" s="489">
        <f t="shared" ref="H210" si="741">IF(F210&lt;&gt;"",(F210-G210)*60,"")</f>
        <v>0</v>
      </c>
      <c r="I210" s="470"/>
      <c r="J210" s="470"/>
      <c r="K210" s="214"/>
      <c r="L210" s="149"/>
      <c r="M210" s="290"/>
      <c r="N210" s="291">
        <f t="shared" ref="N210" si="742">IF(SUM(N204:N209)&lt;&gt;0,SUM(N204:N209),"")</f>
        <v>7</v>
      </c>
      <c r="O210" s="480">
        <f t="shared" ref="O210" si="743">IF(N210&lt;&gt;"",TRUNC(N210,0),"")</f>
        <v>7</v>
      </c>
      <c r="P210" s="478">
        <f t="shared" ref="P210" si="744">IF(N210&lt;&gt;"",(N210-O210)*60,"")</f>
        <v>0</v>
      </c>
      <c r="Q210" s="470"/>
      <c r="R210" s="470"/>
      <c r="S210" s="214"/>
      <c r="T210" s="149"/>
      <c r="U210" s="290"/>
      <c r="V210" s="291">
        <f t="shared" ref="V210" si="745">IF(SUM(V204:V209)&lt;&gt;0,SUM(V204:V209),"")</f>
        <v>8.5</v>
      </c>
      <c r="W210" s="482">
        <f t="shared" ref="W210" si="746">IF(V210&lt;&gt;"",TRUNC(V210,0),"")</f>
        <v>8</v>
      </c>
      <c r="X210" s="484">
        <f t="shared" ref="X210" si="747">IF(V210&lt;&gt;"",(V210-W210)*60,"")</f>
        <v>30</v>
      </c>
      <c r="Y210" s="470"/>
      <c r="Z210" s="470"/>
      <c r="AA210" s="214"/>
      <c r="AB210" s="149"/>
      <c r="AC210" s="290"/>
      <c r="AD210" s="291" t="str">
        <f t="shared" ref="AD210" si="748">IF(SUM(AD204:AD209)&lt;&gt;0,SUM(AD204:AD209),"")</f>
        <v/>
      </c>
      <c r="AE210" s="463" t="str">
        <f t="shared" ref="AE210" si="749">IF(AD210&lt;&gt;"",TRUNC(AD210,0),"")</f>
        <v/>
      </c>
      <c r="AF210" s="465" t="str">
        <f t="shared" ref="AF210" si="750">IF(AD210&lt;&gt;"",(AD210-AE210)*60,"")</f>
        <v/>
      </c>
      <c r="AG210" s="470"/>
      <c r="AH210" s="470"/>
      <c r="AI210" s="214"/>
      <c r="AJ210" s="149"/>
      <c r="AK210" s="290"/>
      <c r="AL210" s="291" t="str">
        <f t="shared" ref="AL210" si="751">IF(SUM(AL204:AL209)&lt;&gt;0,SUM(AL204:AL209),"")</f>
        <v/>
      </c>
      <c r="AM210" s="463" t="str">
        <f t="shared" ref="AM210" si="752">IF(AL210&lt;&gt;"",TRUNC(AL210,0),"")</f>
        <v/>
      </c>
      <c r="AN210" s="465" t="str">
        <f t="shared" ref="AN210" si="753">IF(AL210&lt;&gt;"",(AL210-AM210)*60,"")</f>
        <v/>
      </c>
      <c r="AO210" s="470"/>
      <c r="AP210" s="470"/>
      <c r="AQ210" s="214"/>
      <c r="AR210" s="149"/>
      <c r="AS210" s="290"/>
      <c r="AT210" s="291" t="str">
        <f t="shared" ref="AT210" si="754">IF(SUM(AT204:AT209)&lt;&gt;0,SUM(AT204:AT209),"")</f>
        <v/>
      </c>
      <c r="AU210" s="463" t="str">
        <f t="shared" ref="AU210" si="755">IF(AT210&lt;&gt;"",TRUNC(AT210,0),"")</f>
        <v/>
      </c>
      <c r="AV210" s="465" t="str">
        <f t="shared" ref="AV210" si="756">IF(AT210&lt;&gt;"",(AT210-AU210)*60,"")</f>
        <v/>
      </c>
      <c r="AW210" s="470"/>
      <c r="AX210" s="470"/>
      <c r="AY210" s="214"/>
      <c r="AZ210" s="149"/>
      <c r="BA210" s="290"/>
      <c r="BB210" s="291" t="str">
        <f t="shared" ref="BB210" si="757">IF(SUM(BB204:BB209)&lt;&gt;0,SUM(BB204:BB209),"")</f>
        <v/>
      </c>
      <c r="BC210" s="463" t="str">
        <f t="shared" ref="BC210" si="758">IF(BB210&lt;&gt;"",TRUNC(BB210,0),"")</f>
        <v/>
      </c>
      <c r="BD210" s="465" t="str">
        <f t="shared" ref="BD210" si="759">IF(BB210&lt;&gt;"",(BB210-BC210)*60,"")</f>
        <v/>
      </c>
      <c r="BE210" s="470"/>
      <c r="BF210" s="470"/>
      <c r="BG210" s="214"/>
      <c r="BH210" s="149"/>
      <c r="BI210" s="290"/>
      <c r="BJ210" s="291" t="str">
        <f t="shared" ref="BJ210" si="760">IF(SUM(BJ204:BJ209)&lt;&gt;0,SUM(BJ204:BJ209),"")</f>
        <v/>
      </c>
      <c r="BK210" s="463" t="str">
        <f t="shared" ref="BK210" si="761">IF(BJ210&lt;&gt;"",TRUNC(BJ210,0),"")</f>
        <v/>
      </c>
      <c r="BL210" s="465" t="str">
        <f t="shared" ref="BL210" si="762">IF(BJ210&lt;&gt;"",(BJ210-BK210)*60,"")</f>
        <v/>
      </c>
      <c r="BM210" s="470"/>
      <c r="BN210" s="470"/>
      <c r="BO210" s="214"/>
      <c r="BP210" s="149"/>
      <c r="BQ210" s="290"/>
      <c r="BR210" s="291" t="str">
        <f t="shared" ref="BR210" si="763">IF(SUM(BR204:BR209)&lt;&gt;0,SUM(BR204:BR209),"")</f>
        <v/>
      </c>
      <c r="BS210" s="463" t="str">
        <f t="shared" ref="BS210" si="764">IF(BR210&lt;&gt;"",TRUNC(BR210,0),"")</f>
        <v/>
      </c>
      <c r="BT210" s="465" t="str">
        <f t="shared" ref="BT210" si="765">IF(BR210&lt;&gt;"",(BR210-BS210)*60,"")</f>
        <v/>
      </c>
      <c r="BU210" s="470"/>
    </row>
    <row r="211" spans="1:73">
      <c r="A211" s="573"/>
      <c r="B211" s="470"/>
      <c r="C211" s="293">
        <f t="shared" ref="C211" si="766">DAY(C203)</f>
        <v>19</v>
      </c>
      <c r="D211" s="149"/>
      <c r="G211" s="488"/>
      <c r="H211" s="490"/>
      <c r="I211" s="470"/>
      <c r="J211" s="470"/>
      <c r="K211" s="293">
        <f t="shared" ref="K211" si="767">DAY(K203)</f>
        <v>19</v>
      </c>
      <c r="L211" s="149"/>
      <c r="O211" s="481"/>
      <c r="P211" s="479"/>
      <c r="Q211" s="470"/>
      <c r="R211" s="470"/>
      <c r="S211" s="293">
        <f t="shared" ref="S211" si="768">DAY(S203)</f>
        <v>19</v>
      </c>
      <c r="T211" s="149"/>
      <c r="W211" s="483"/>
      <c r="X211" s="485"/>
      <c r="Y211" s="470"/>
      <c r="Z211" s="470"/>
      <c r="AA211" s="293">
        <f t="shared" ref="AA211" si="769">DAY(AA203)</f>
        <v>19</v>
      </c>
      <c r="AB211" s="149"/>
      <c r="AE211" s="464"/>
      <c r="AF211" s="466"/>
      <c r="AG211" s="470"/>
      <c r="AH211" s="470"/>
      <c r="AI211" s="293">
        <f t="shared" ref="AI211" si="770">DAY(AI203)</f>
        <v>19</v>
      </c>
      <c r="AJ211" s="149"/>
      <c r="AM211" s="464"/>
      <c r="AN211" s="466"/>
      <c r="AO211" s="470"/>
      <c r="AP211" s="470"/>
      <c r="AQ211" s="293">
        <f t="shared" ref="AQ211" si="771">DAY(AQ203)</f>
        <v>19</v>
      </c>
      <c r="AR211" s="149"/>
      <c r="AU211" s="464"/>
      <c r="AV211" s="466"/>
      <c r="AW211" s="470"/>
      <c r="AX211" s="470"/>
      <c r="AY211" s="293">
        <f t="shared" ref="AY211" si="772">DAY(AY203)</f>
        <v>19</v>
      </c>
      <c r="AZ211" s="149"/>
      <c r="BC211" s="464"/>
      <c r="BD211" s="466"/>
      <c r="BE211" s="470"/>
      <c r="BF211" s="470"/>
      <c r="BG211" s="293">
        <f t="shared" ref="BG211" si="773">DAY(BG203)</f>
        <v>19</v>
      </c>
      <c r="BH211" s="149"/>
      <c r="BK211" s="464"/>
      <c r="BL211" s="466"/>
      <c r="BM211" s="470"/>
      <c r="BN211" s="470"/>
      <c r="BO211" s="293">
        <f t="shared" ref="BO211" si="774">DAY(BO203)</f>
        <v>19</v>
      </c>
      <c r="BP211" s="149"/>
      <c r="BS211" s="464"/>
      <c r="BT211" s="466"/>
      <c r="BU211" s="470"/>
    </row>
    <row r="212" spans="1:73">
      <c r="A212" s="573"/>
      <c r="B212" s="470"/>
      <c r="C212" s="469"/>
      <c r="D212" s="469"/>
      <c r="E212" s="469"/>
      <c r="F212" s="469"/>
      <c r="G212" s="469"/>
      <c r="H212" s="469"/>
      <c r="I212" s="469"/>
      <c r="J212" s="470"/>
      <c r="K212" s="469"/>
      <c r="L212" s="469"/>
      <c r="M212" s="469"/>
      <c r="N212" s="469"/>
      <c r="O212" s="469"/>
      <c r="P212" s="469"/>
      <c r="Q212" s="469"/>
      <c r="R212" s="470"/>
      <c r="S212" s="469"/>
      <c r="T212" s="469"/>
      <c r="U212" s="469"/>
      <c r="V212" s="469"/>
      <c r="W212" s="469"/>
      <c r="X212" s="469"/>
      <c r="Y212" s="469"/>
      <c r="Z212" s="470"/>
      <c r="AA212" s="469"/>
      <c r="AB212" s="469"/>
      <c r="AC212" s="469"/>
      <c r="AD212" s="469"/>
      <c r="AE212" s="469"/>
      <c r="AF212" s="469"/>
      <c r="AG212" s="469"/>
      <c r="AH212" s="470"/>
      <c r="AI212" s="469"/>
      <c r="AJ212" s="469"/>
      <c r="AK212" s="469"/>
      <c r="AL212" s="469"/>
      <c r="AM212" s="469"/>
      <c r="AN212" s="469"/>
      <c r="AO212" s="469"/>
      <c r="AP212" s="470"/>
      <c r="AQ212" s="469"/>
      <c r="AR212" s="469"/>
      <c r="AS212" s="469"/>
      <c r="AT212" s="469"/>
      <c r="AU212" s="469"/>
      <c r="AV212" s="469"/>
      <c r="AW212" s="469"/>
      <c r="AX212" s="470"/>
      <c r="AY212" s="469"/>
      <c r="AZ212" s="469"/>
      <c r="BA212" s="469"/>
      <c r="BB212" s="469"/>
      <c r="BC212" s="469"/>
      <c r="BD212" s="469"/>
      <c r="BE212" s="469"/>
      <c r="BF212" s="470"/>
      <c r="BG212" s="469"/>
      <c r="BH212" s="469"/>
      <c r="BI212" s="469"/>
      <c r="BJ212" s="469"/>
      <c r="BK212" s="469"/>
      <c r="BL212" s="469"/>
      <c r="BM212" s="469"/>
      <c r="BN212" s="470"/>
      <c r="BO212" s="469"/>
      <c r="BP212" s="469"/>
      <c r="BQ212" s="469"/>
      <c r="BR212" s="469"/>
      <c r="BS212" s="469"/>
      <c r="BT212" s="469"/>
      <c r="BU212" s="469"/>
    </row>
    <row r="213" spans="1:73">
      <c r="A213" s="573">
        <f>A202+1</f>
        <v>20</v>
      </c>
      <c r="B213" s="470"/>
      <c r="C213" s="470"/>
      <c r="D213" s="470"/>
      <c r="E213" s="470"/>
      <c r="F213" s="470"/>
      <c r="G213" s="470"/>
      <c r="H213" s="470"/>
      <c r="I213" s="470"/>
      <c r="J213" s="470"/>
      <c r="K213" s="470"/>
      <c r="L213" s="470"/>
      <c r="M213" s="470"/>
      <c r="N213" s="470"/>
      <c r="O213" s="470"/>
      <c r="P213" s="470"/>
      <c r="Q213" s="470"/>
      <c r="R213" s="470"/>
      <c r="S213" s="470"/>
      <c r="T213" s="470"/>
      <c r="U213" s="470"/>
      <c r="V213" s="470"/>
      <c r="W213" s="470"/>
      <c r="X213" s="470"/>
      <c r="Y213" s="470"/>
      <c r="Z213" s="506"/>
      <c r="AA213" s="506"/>
      <c r="AB213" s="506"/>
      <c r="AC213" s="506"/>
      <c r="AD213" s="506"/>
      <c r="AE213" s="506"/>
      <c r="AF213" s="506"/>
      <c r="AG213" s="506"/>
      <c r="AH213" s="470"/>
      <c r="AI213" s="470"/>
      <c r="AJ213" s="470"/>
      <c r="AK213" s="470"/>
      <c r="AL213" s="470"/>
      <c r="AM213" s="470"/>
      <c r="AN213" s="470"/>
      <c r="AO213" s="470"/>
      <c r="AP213" s="470"/>
      <c r="AQ213" s="470"/>
      <c r="AR213" s="470"/>
      <c r="AS213" s="470"/>
      <c r="AT213" s="470"/>
      <c r="AU213" s="470"/>
      <c r="AV213" s="470"/>
      <c r="AW213" s="470"/>
      <c r="AX213" s="470"/>
      <c r="AY213" s="470"/>
      <c r="AZ213" s="470"/>
      <c r="BA213" s="470"/>
      <c r="BB213" s="470"/>
      <c r="BC213" s="470"/>
      <c r="BD213" s="470"/>
      <c r="BE213" s="470"/>
      <c r="BF213" s="470"/>
      <c r="BG213" s="470"/>
      <c r="BH213" s="470"/>
      <c r="BI213" s="470"/>
      <c r="BJ213" s="470"/>
      <c r="BK213" s="470"/>
      <c r="BL213" s="470"/>
      <c r="BM213" s="470"/>
      <c r="BN213" s="470"/>
      <c r="BO213" s="470"/>
      <c r="BP213" s="470"/>
      <c r="BQ213" s="470"/>
      <c r="BR213" s="470"/>
      <c r="BS213" s="470"/>
      <c r="BT213" s="470"/>
      <c r="BU213" s="470"/>
    </row>
    <row r="214" spans="1:73">
      <c r="A214" s="573"/>
      <c r="B214" s="470"/>
      <c r="C214" s="491">
        <f>C203+1</f>
        <v>44063</v>
      </c>
      <c r="D214" s="491"/>
      <c r="E214" s="491"/>
      <c r="F214" s="491"/>
      <c r="G214" s="491"/>
      <c r="H214" s="491"/>
      <c r="I214" s="470"/>
      <c r="J214" s="470"/>
      <c r="K214" s="471">
        <f>K203+1</f>
        <v>44094</v>
      </c>
      <c r="L214" s="471"/>
      <c r="M214" s="471"/>
      <c r="N214" s="471"/>
      <c r="O214" s="471"/>
      <c r="P214" s="471"/>
      <c r="Q214" s="470"/>
      <c r="R214" s="470"/>
      <c r="S214" s="486">
        <f>S203+1</f>
        <v>44124</v>
      </c>
      <c r="T214" s="486"/>
      <c r="U214" s="486"/>
      <c r="V214" s="486"/>
      <c r="W214" s="486"/>
      <c r="X214" s="486"/>
      <c r="Y214" s="470"/>
      <c r="Z214" s="506"/>
      <c r="AA214" s="507">
        <f>AA203+1</f>
        <v>44155</v>
      </c>
      <c r="AB214" s="507"/>
      <c r="AC214" s="507"/>
      <c r="AD214" s="507"/>
      <c r="AE214" s="507"/>
      <c r="AF214" s="507"/>
      <c r="AG214" s="506"/>
      <c r="AH214" s="470"/>
      <c r="AI214" s="467">
        <f>AI203+1</f>
        <v>44185</v>
      </c>
      <c r="AJ214" s="467"/>
      <c r="AK214" s="467"/>
      <c r="AL214" s="467"/>
      <c r="AM214" s="467"/>
      <c r="AN214" s="467"/>
      <c r="AO214" s="470"/>
      <c r="AP214" s="470"/>
      <c r="AQ214" s="467">
        <f>AQ203+1</f>
        <v>44216</v>
      </c>
      <c r="AR214" s="467"/>
      <c r="AS214" s="467"/>
      <c r="AT214" s="467"/>
      <c r="AU214" s="467"/>
      <c r="AV214" s="467"/>
      <c r="AW214" s="470"/>
      <c r="AX214" s="470"/>
      <c r="AY214" s="467">
        <f>AY203+1</f>
        <v>44247</v>
      </c>
      <c r="AZ214" s="467"/>
      <c r="BA214" s="467"/>
      <c r="BB214" s="467"/>
      <c r="BC214" s="467"/>
      <c r="BD214" s="467"/>
      <c r="BE214" s="470"/>
      <c r="BF214" s="470"/>
      <c r="BG214" s="467">
        <f>BG203+1</f>
        <v>44275</v>
      </c>
      <c r="BH214" s="467"/>
      <c r="BI214" s="467"/>
      <c r="BJ214" s="467"/>
      <c r="BK214" s="467"/>
      <c r="BL214" s="467"/>
      <c r="BM214" s="470"/>
      <c r="BN214" s="470"/>
      <c r="BO214" s="467">
        <f>BO203+1</f>
        <v>44306</v>
      </c>
      <c r="BP214" s="467"/>
      <c r="BQ214" s="467"/>
      <c r="BR214" s="467"/>
      <c r="BS214" s="467"/>
      <c r="BT214" s="467"/>
      <c r="BU214" s="470"/>
    </row>
    <row r="215" spans="1:73" ht="16" customHeight="1">
      <c r="A215" s="573"/>
      <c r="B215" s="470"/>
      <c r="C215" s="556">
        <v>8</v>
      </c>
      <c r="D215" s="557">
        <v>30</v>
      </c>
      <c r="E215" s="292">
        <f>C215+(D215/60)</f>
        <v>8.5</v>
      </c>
      <c r="F215" s="457">
        <f>E216-E215</f>
        <v>3.5</v>
      </c>
      <c r="G215" s="552">
        <f>TRUNC(F215,0)</f>
        <v>3</v>
      </c>
      <c r="H215" s="553">
        <f>(F215-G215)*60</f>
        <v>30</v>
      </c>
      <c r="I215" s="470"/>
      <c r="J215" s="470"/>
      <c r="K215" s="544">
        <v>8</v>
      </c>
      <c r="L215" s="545">
        <v>30</v>
      </c>
      <c r="M215" s="292">
        <f>K215+(L215/60)</f>
        <v>8.5</v>
      </c>
      <c r="N215" s="457">
        <f>M216-M215</f>
        <v>3.5</v>
      </c>
      <c r="O215" s="558">
        <f>TRUNC(N215,0)</f>
        <v>3</v>
      </c>
      <c r="P215" s="559">
        <f>(N215-O215)*60</f>
        <v>30</v>
      </c>
      <c r="Q215" s="470"/>
      <c r="R215" s="470"/>
      <c r="S215" s="546">
        <v>8</v>
      </c>
      <c r="T215" s="547">
        <v>0</v>
      </c>
      <c r="U215" s="292">
        <f>S215+(T215/60)</f>
        <v>8</v>
      </c>
      <c r="V215" s="457">
        <f>U216-U215</f>
        <v>4</v>
      </c>
      <c r="W215" s="548">
        <f>TRUNC(V215,0)</f>
        <v>4</v>
      </c>
      <c r="X215" s="549">
        <f>(V215-W215)*60</f>
        <v>0</v>
      </c>
      <c r="Y215" s="470"/>
      <c r="Z215" s="506"/>
      <c r="AA215" s="507"/>
      <c r="AB215" s="507"/>
      <c r="AC215" s="507"/>
      <c r="AD215" s="507"/>
      <c r="AE215" s="507"/>
      <c r="AF215" s="507"/>
      <c r="AG215" s="506"/>
      <c r="AH215" s="470"/>
      <c r="AI215" s="295"/>
      <c r="AJ215" s="296"/>
      <c r="AK215" s="292">
        <f>AI215+(AJ215/60)</f>
        <v>0</v>
      </c>
      <c r="AL215" s="457">
        <f>AK216-AK215</f>
        <v>0</v>
      </c>
      <c r="AM215" s="468">
        <f>TRUNC(AL215,0)</f>
        <v>0</v>
      </c>
      <c r="AN215" s="456">
        <f>(AL215-AM215)*60</f>
        <v>0</v>
      </c>
      <c r="AO215" s="470"/>
      <c r="AP215" s="470"/>
      <c r="AQ215" s="295"/>
      <c r="AR215" s="296"/>
      <c r="AS215" s="292">
        <f>AQ215+(AR215/60)</f>
        <v>0</v>
      </c>
      <c r="AT215" s="457">
        <f>AS216-AS215</f>
        <v>0</v>
      </c>
      <c r="AU215" s="468">
        <f>TRUNC(AT215,0)</f>
        <v>0</v>
      </c>
      <c r="AV215" s="456">
        <f>(AT215-AU215)*60</f>
        <v>0</v>
      </c>
      <c r="AW215" s="470"/>
      <c r="AX215" s="470"/>
      <c r="AY215" s="295"/>
      <c r="AZ215" s="296"/>
      <c r="BA215" s="292">
        <f>AY215+(AZ215/60)</f>
        <v>0</v>
      </c>
      <c r="BB215" s="457">
        <f>BA216-BA215</f>
        <v>0</v>
      </c>
      <c r="BC215" s="468">
        <f>TRUNC(BB215,0)</f>
        <v>0</v>
      </c>
      <c r="BD215" s="456">
        <f>(BB215-BC215)*60</f>
        <v>0</v>
      </c>
      <c r="BE215" s="470"/>
      <c r="BF215" s="470"/>
      <c r="BG215" s="295"/>
      <c r="BH215" s="296"/>
      <c r="BI215" s="292">
        <f>BG215+(BH215/60)</f>
        <v>0</v>
      </c>
      <c r="BJ215" s="457">
        <f>BI216-BI215</f>
        <v>0</v>
      </c>
      <c r="BK215" s="468">
        <f>TRUNC(BJ215,0)</f>
        <v>0</v>
      </c>
      <c r="BL215" s="456">
        <f>(BJ215-BK215)*60</f>
        <v>0</v>
      </c>
      <c r="BM215" s="470"/>
      <c r="BN215" s="470"/>
      <c r="BO215" s="295"/>
      <c r="BP215" s="296"/>
      <c r="BQ215" s="292">
        <f>BO215+(BP215/60)</f>
        <v>0</v>
      </c>
      <c r="BR215" s="457">
        <f>BQ216-BQ215</f>
        <v>0</v>
      </c>
      <c r="BS215" s="468">
        <f>TRUNC(BR215,0)</f>
        <v>0</v>
      </c>
      <c r="BT215" s="456">
        <f>(BR215-BS215)*60</f>
        <v>0</v>
      </c>
      <c r="BU215" s="470"/>
    </row>
    <row r="216" spans="1:73" ht="16" customHeight="1">
      <c r="A216" s="573"/>
      <c r="B216" s="470"/>
      <c r="C216" s="556">
        <v>12</v>
      </c>
      <c r="D216" s="557">
        <v>0</v>
      </c>
      <c r="E216" s="292">
        <f t="shared" ref="E216:E220" si="775">C216+(D216/60)</f>
        <v>12</v>
      </c>
      <c r="F216" s="457"/>
      <c r="G216" s="552"/>
      <c r="H216" s="553"/>
      <c r="I216" s="470"/>
      <c r="J216" s="470"/>
      <c r="K216" s="544">
        <v>12</v>
      </c>
      <c r="L216" s="545">
        <v>0</v>
      </c>
      <c r="M216" s="292">
        <f t="shared" ref="M216:M220" si="776">K216+(L216/60)</f>
        <v>12</v>
      </c>
      <c r="N216" s="457"/>
      <c r="O216" s="558"/>
      <c r="P216" s="559"/>
      <c r="Q216" s="470"/>
      <c r="R216" s="470"/>
      <c r="S216" s="546">
        <v>12</v>
      </c>
      <c r="T216" s="547">
        <v>0</v>
      </c>
      <c r="U216" s="292">
        <f t="shared" ref="U216:U220" si="777">S216+(T216/60)</f>
        <v>12</v>
      </c>
      <c r="V216" s="457"/>
      <c r="W216" s="548"/>
      <c r="X216" s="549"/>
      <c r="Y216" s="470"/>
      <c r="Z216" s="506"/>
      <c r="AA216" s="572" t="s">
        <v>11067</v>
      </c>
      <c r="AB216" s="572"/>
      <c r="AC216" s="572"/>
      <c r="AD216" s="572"/>
      <c r="AE216" s="572"/>
      <c r="AF216" s="572"/>
      <c r="AG216" s="506"/>
      <c r="AH216" s="470"/>
      <c r="AI216" s="295"/>
      <c r="AJ216" s="296"/>
      <c r="AK216" s="292">
        <f t="shared" ref="AK216:AK220" si="778">AI216+(AJ216/60)</f>
        <v>0</v>
      </c>
      <c r="AL216" s="457"/>
      <c r="AM216" s="468"/>
      <c r="AN216" s="456"/>
      <c r="AO216" s="470"/>
      <c r="AP216" s="470"/>
      <c r="AQ216" s="295"/>
      <c r="AR216" s="296"/>
      <c r="AS216" s="292">
        <f t="shared" ref="AS216:AS220" si="779">AQ216+(AR216/60)</f>
        <v>0</v>
      </c>
      <c r="AT216" s="457"/>
      <c r="AU216" s="468"/>
      <c r="AV216" s="456"/>
      <c r="AW216" s="470"/>
      <c r="AX216" s="470"/>
      <c r="AY216" s="295"/>
      <c r="AZ216" s="296"/>
      <c r="BA216" s="292">
        <f t="shared" ref="BA216:BA220" si="780">AY216+(AZ216/60)</f>
        <v>0</v>
      </c>
      <c r="BB216" s="457"/>
      <c r="BC216" s="468"/>
      <c r="BD216" s="456"/>
      <c r="BE216" s="470"/>
      <c r="BF216" s="470"/>
      <c r="BG216" s="295"/>
      <c r="BH216" s="296"/>
      <c r="BI216" s="292">
        <f t="shared" ref="BI216:BI220" si="781">BG216+(BH216/60)</f>
        <v>0</v>
      </c>
      <c r="BJ216" s="457"/>
      <c r="BK216" s="468"/>
      <c r="BL216" s="456"/>
      <c r="BM216" s="470"/>
      <c r="BN216" s="470"/>
      <c r="BO216" s="295"/>
      <c r="BP216" s="296"/>
      <c r="BQ216" s="292">
        <f t="shared" ref="BQ216:BQ220" si="782">BO216+(BP216/60)</f>
        <v>0</v>
      </c>
      <c r="BR216" s="457"/>
      <c r="BS216" s="468"/>
      <c r="BT216" s="456"/>
      <c r="BU216" s="470"/>
    </row>
    <row r="217" spans="1:73" ht="16" customHeight="1">
      <c r="A217" s="573"/>
      <c r="B217" s="470"/>
      <c r="C217" s="556">
        <v>13</v>
      </c>
      <c r="D217" s="557">
        <v>0</v>
      </c>
      <c r="E217" s="292">
        <f t="shared" si="775"/>
        <v>13</v>
      </c>
      <c r="F217" s="457">
        <f>E218-E217</f>
        <v>4.5</v>
      </c>
      <c r="G217" s="552">
        <f>TRUNC(F217,0)</f>
        <v>4</v>
      </c>
      <c r="H217" s="553">
        <f>(F217-G217)*60</f>
        <v>30</v>
      </c>
      <c r="I217" s="470"/>
      <c r="J217" s="470"/>
      <c r="K217" s="544">
        <v>14</v>
      </c>
      <c r="L217" s="545">
        <v>30</v>
      </c>
      <c r="M217" s="292">
        <f t="shared" si="776"/>
        <v>14.5</v>
      </c>
      <c r="N217" s="457">
        <f>M218-M217</f>
        <v>3.5</v>
      </c>
      <c r="O217" s="558">
        <f>TRUNC(N217,0)</f>
        <v>3</v>
      </c>
      <c r="P217" s="559">
        <f>(N217-O217)*60</f>
        <v>30</v>
      </c>
      <c r="Q217" s="470"/>
      <c r="R217" s="470"/>
      <c r="S217" s="546">
        <v>13</v>
      </c>
      <c r="T217" s="547">
        <v>30</v>
      </c>
      <c r="U217" s="292">
        <f t="shared" si="777"/>
        <v>13.5</v>
      </c>
      <c r="V217" s="457">
        <f>U218-U217</f>
        <v>4.5</v>
      </c>
      <c r="W217" s="548">
        <f>TRUNC(V217,0)</f>
        <v>4</v>
      </c>
      <c r="X217" s="549">
        <f>(V217-W217)*60</f>
        <v>30</v>
      </c>
      <c r="Y217" s="470"/>
      <c r="Z217" s="506"/>
      <c r="AA217" s="572"/>
      <c r="AB217" s="572"/>
      <c r="AC217" s="572"/>
      <c r="AD217" s="572"/>
      <c r="AE217" s="572"/>
      <c r="AF217" s="572"/>
      <c r="AG217" s="506"/>
      <c r="AH217" s="470"/>
      <c r="AI217" s="295"/>
      <c r="AJ217" s="296"/>
      <c r="AK217" s="292">
        <f t="shared" si="778"/>
        <v>0</v>
      </c>
      <c r="AL217" s="457">
        <f>AK218-AK217</f>
        <v>0</v>
      </c>
      <c r="AM217" s="468">
        <f>TRUNC(AL217,0)</f>
        <v>0</v>
      </c>
      <c r="AN217" s="456">
        <f>(AL217-AM217)*60</f>
        <v>0</v>
      </c>
      <c r="AO217" s="470"/>
      <c r="AP217" s="470"/>
      <c r="AQ217" s="295"/>
      <c r="AR217" s="296"/>
      <c r="AS217" s="292">
        <f t="shared" si="779"/>
        <v>0</v>
      </c>
      <c r="AT217" s="457">
        <f>AS218-AS217</f>
        <v>0</v>
      </c>
      <c r="AU217" s="468">
        <f>TRUNC(AT217,0)</f>
        <v>0</v>
      </c>
      <c r="AV217" s="456">
        <f>(AT217-AU217)*60</f>
        <v>0</v>
      </c>
      <c r="AW217" s="470"/>
      <c r="AX217" s="470"/>
      <c r="AY217" s="295"/>
      <c r="AZ217" s="296"/>
      <c r="BA217" s="292">
        <f t="shared" si="780"/>
        <v>0</v>
      </c>
      <c r="BB217" s="457">
        <f>BA218-BA217</f>
        <v>0</v>
      </c>
      <c r="BC217" s="468">
        <f>TRUNC(BB217,0)</f>
        <v>0</v>
      </c>
      <c r="BD217" s="456">
        <f>(BB217-BC217)*60</f>
        <v>0</v>
      </c>
      <c r="BE217" s="470"/>
      <c r="BF217" s="470"/>
      <c r="BG217" s="295"/>
      <c r="BH217" s="296"/>
      <c r="BI217" s="292">
        <f t="shared" si="781"/>
        <v>0</v>
      </c>
      <c r="BJ217" s="457">
        <f>BI218-BI217</f>
        <v>0</v>
      </c>
      <c r="BK217" s="468">
        <f>TRUNC(BJ217,0)</f>
        <v>0</v>
      </c>
      <c r="BL217" s="456">
        <f>(BJ217-BK217)*60</f>
        <v>0</v>
      </c>
      <c r="BM217" s="470"/>
      <c r="BN217" s="470"/>
      <c r="BO217" s="295"/>
      <c r="BP217" s="296"/>
      <c r="BQ217" s="292">
        <f t="shared" si="782"/>
        <v>0</v>
      </c>
      <c r="BR217" s="457">
        <f>BQ218-BQ217</f>
        <v>0</v>
      </c>
      <c r="BS217" s="468">
        <f>TRUNC(BR217,0)</f>
        <v>0</v>
      </c>
      <c r="BT217" s="456">
        <f>(BR217-BS217)*60</f>
        <v>0</v>
      </c>
      <c r="BU217" s="470"/>
    </row>
    <row r="218" spans="1:73" ht="16" customHeight="1">
      <c r="A218" s="573"/>
      <c r="B218" s="470"/>
      <c r="C218" s="556">
        <v>17</v>
      </c>
      <c r="D218" s="557">
        <v>30</v>
      </c>
      <c r="E218" s="292">
        <f t="shared" si="775"/>
        <v>17.5</v>
      </c>
      <c r="F218" s="457"/>
      <c r="G218" s="552"/>
      <c r="H218" s="553"/>
      <c r="I218" s="470"/>
      <c r="J218" s="470"/>
      <c r="K218" s="544">
        <v>18</v>
      </c>
      <c r="L218" s="545">
        <v>0</v>
      </c>
      <c r="M218" s="292">
        <f t="shared" si="776"/>
        <v>18</v>
      </c>
      <c r="N218" s="457"/>
      <c r="O218" s="558"/>
      <c r="P218" s="559"/>
      <c r="Q218" s="470"/>
      <c r="R218" s="470"/>
      <c r="S218" s="546">
        <v>18</v>
      </c>
      <c r="T218" s="547">
        <v>0</v>
      </c>
      <c r="U218" s="292">
        <f t="shared" si="777"/>
        <v>18</v>
      </c>
      <c r="V218" s="457"/>
      <c r="W218" s="548"/>
      <c r="X218" s="549"/>
      <c r="Y218" s="470"/>
      <c r="Z218" s="506"/>
      <c r="AA218" s="572"/>
      <c r="AB218" s="572"/>
      <c r="AC218" s="572"/>
      <c r="AD218" s="572"/>
      <c r="AE218" s="572"/>
      <c r="AF218" s="572"/>
      <c r="AG218" s="506"/>
      <c r="AH218" s="470"/>
      <c r="AI218" s="295"/>
      <c r="AJ218" s="296"/>
      <c r="AK218" s="292">
        <f t="shared" si="778"/>
        <v>0</v>
      </c>
      <c r="AL218" s="457"/>
      <c r="AM218" s="468"/>
      <c r="AN218" s="456"/>
      <c r="AO218" s="470"/>
      <c r="AP218" s="470"/>
      <c r="AQ218" s="295"/>
      <c r="AR218" s="296"/>
      <c r="AS218" s="292">
        <f t="shared" si="779"/>
        <v>0</v>
      </c>
      <c r="AT218" s="457"/>
      <c r="AU218" s="468"/>
      <c r="AV218" s="456"/>
      <c r="AW218" s="470"/>
      <c r="AX218" s="470"/>
      <c r="AY218" s="295"/>
      <c r="AZ218" s="296"/>
      <c r="BA218" s="292">
        <f t="shared" si="780"/>
        <v>0</v>
      </c>
      <c r="BB218" s="457"/>
      <c r="BC218" s="468"/>
      <c r="BD218" s="456"/>
      <c r="BE218" s="470"/>
      <c r="BF218" s="470"/>
      <c r="BG218" s="295"/>
      <c r="BH218" s="296"/>
      <c r="BI218" s="292">
        <f t="shared" si="781"/>
        <v>0</v>
      </c>
      <c r="BJ218" s="457"/>
      <c r="BK218" s="468"/>
      <c r="BL218" s="456"/>
      <c r="BM218" s="470"/>
      <c r="BN218" s="470"/>
      <c r="BO218" s="295"/>
      <c r="BP218" s="296"/>
      <c r="BQ218" s="292">
        <f t="shared" si="782"/>
        <v>0</v>
      </c>
      <c r="BR218" s="457"/>
      <c r="BS218" s="468"/>
      <c r="BT218" s="456"/>
      <c r="BU218" s="470"/>
    </row>
    <row r="219" spans="1:73" ht="16" customHeight="1">
      <c r="A219" s="573"/>
      <c r="B219" s="470"/>
      <c r="C219" s="556">
        <v>18</v>
      </c>
      <c r="D219" s="557">
        <v>0</v>
      </c>
      <c r="E219" s="292">
        <f t="shared" si="775"/>
        <v>18</v>
      </c>
      <c r="F219" s="457">
        <f>E220-E219</f>
        <v>1</v>
      </c>
      <c r="G219" s="488">
        <f>TRUNC(F219,0)</f>
        <v>1</v>
      </c>
      <c r="H219" s="490">
        <f>(F219-G219)*60</f>
        <v>0</v>
      </c>
      <c r="I219" s="470"/>
      <c r="J219" s="470"/>
      <c r="K219" s="544"/>
      <c r="L219" s="545"/>
      <c r="M219" s="292">
        <f t="shared" si="776"/>
        <v>0</v>
      </c>
      <c r="N219" s="457">
        <f>M220-M219</f>
        <v>0</v>
      </c>
      <c r="O219" s="481">
        <f>TRUNC(N219,0)</f>
        <v>0</v>
      </c>
      <c r="P219" s="479">
        <f>(N219-O219)*60</f>
        <v>0</v>
      </c>
      <c r="Q219" s="470"/>
      <c r="R219" s="470"/>
      <c r="S219" s="546"/>
      <c r="T219" s="547"/>
      <c r="U219" s="292">
        <f t="shared" si="777"/>
        <v>0</v>
      </c>
      <c r="V219" s="457">
        <f>U220-U219</f>
        <v>0</v>
      </c>
      <c r="W219" s="483">
        <f>TRUNC(V219,0)</f>
        <v>0</v>
      </c>
      <c r="X219" s="485">
        <f>(V219-W219)*60</f>
        <v>0</v>
      </c>
      <c r="Y219" s="470"/>
      <c r="Z219" s="506"/>
      <c r="AA219" s="572"/>
      <c r="AB219" s="572"/>
      <c r="AC219" s="572"/>
      <c r="AD219" s="572"/>
      <c r="AE219" s="572"/>
      <c r="AF219" s="572"/>
      <c r="AG219" s="506"/>
      <c r="AH219" s="470"/>
      <c r="AI219" s="295"/>
      <c r="AJ219" s="296"/>
      <c r="AK219" s="292">
        <f t="shared" si="778"/>
        <v>0</v>
      </c>
      <c r="AL219" s="457">
        <f>AK220-AK219</f>
        <v>0</v>
      </c>
      <c r="AM219" s="459">
        <f>TRUNC(AL219,0)</f>
        <v>0</v>
      </c>
      <c r="AN219" s="461">
        <f>(AL219-AM219)*60</f>
        <v>0</v>
      </c>
      <c r="AO219" s="470"/>
      <c r="AP219" s="470"/>
      <c r="AQ219" s="295"/>
      <c r="AR219" s="296"/>
      <c r="AS219" s="292">
        <f t="shared" si="779"/>
        <v>0</v>
      </c>
      <c r="AT219" s="457">
        <f>AS220-AS219</f>
        <v>0</v>
      </c>
      <c r="AU219" s="459">
        <f>TRUNC(AT219,0)</f>
        <v>0</v>
      </c>
      <c r="AV219" s="461">
        <f>(AT219-AU219)*60</f>
        <v>0</v>
      </c>
      <c r="AW219" s="470"/>
      <c r="AX219" s="470"/>
      <c r="AY219" s="295"/>
      <c r="AZ219" s="296"/>
      <c r="BA219" s="292">
        <f t="shared" si="780"/>
        <v>0</v>
      </c>
      <c r="BB219" s="457">
        <f>BA220-BA219</f>
        <v>0</v>
      </c>
      <c r="BC219" s="459">
        <f>TRUNC(BB219,0)</f>
        <v>0</v>
      </c>
      <c r="BD219" s="461">
        <f>(BB219-BC219)*60</f>
        <v>0</v>
      </c>
      <c r="BE219" s="470"/>
      <c r="BF219" s="470"/>
      <c r="BG219" s="295"/>
      <c r="BH219" s="296"/>
      <c r="BI219" s="292">
        <f t="shared" si="781"/>
        <v>0</v>
      </c>
      <c r="BJ219" s="457">
        <f>BI220-BI219</f>
        <v>0</v>
      </c>
      <c r="BK219" s="459">
        <f>TRUNC(BJ219,0)</f>
        <v>0</v>
      </c>
      <c r="BL219" s="461">
        <f>(BJ219-BK219)*60</f>
        <v>0</v>
      </c>
      <c r="BM219" s="470"/>
      <c r="BN219" s="470"/>
      <c r="BO219" s="295"/>
      <c r="BP219" s="296"/>
      <c r="BQ219" s="292">
        <f t="shared" si="782"/>
        <v>0</v>
      </c>
      <c r="BR219" s="457">
        <f>BQ220-BQ219</f>
        <v>0</v>
      </c>
      <c r="BS219" s="459">
        <f>TRUNC(BR219,0)</f>
        <v>0</v>
      </c>
      <c r="BT219" s="461">
        <f>(BR219-BS219)*60</f>
        <v>0</v>
      </c>
      <c r="BU219" s="470"/>
    </row>
    <row r="220" spans="1:73" ht="16" customHeight="1">
      <c r="A220" s="573"/>
      <c r="B220" s="470"/>
      <c r="C220" s="556">
        <v>19</v>
      </c>
      <c r="D220" s="557">
        <v>0</v>
      </c>
      <c r="E220" s="292">
        <f t="shared" si="775"/>
        <v>19</v>
      </c>
      <c r="F220" s="458"/>
      <c r="G220" s="554"/>
      <c r="H220" s="555"/>
      <c r="I220" s="470"/>
      <c r="J220" s="470"/>
      <c r="K220" s="544"/>
      <c r="L220" s="545"/>
      <c r="M220" s="292">
        <f t="shared" si="776"/>
        <v>0</v>
      </c>
      <c r="N220" s="458"/>
      <c r="O220" s="560"/>
      <c r="P220" s="561"/>
      <c r="Q220" s="470"/>
      <c r="R220" s="470"/>
      <c r="S220" s="546"/>
      <c r="T220" s="547"/>
      <c r="U220" s="292">
        <f t="shared" si="777"/>
        <v>0</v>
      </c>
      <c r="V220" s="458"/>
      <c r="W220" s="550"/>
      <c r="X220" s="551"/>
      <c r="Y220" s="470"/>
      <c r="Z220" s="506"/>
      <c r="AA220" s="572"/>
      <c r="AB220" s="572"/>
      <c r="AC220" s="572"/>
      <c r="AD220" s="572"/>
      <c r="AE220" s="572"/>
      <c r="AF220" s="572"/>
      <c r="AG220" s="506"/>
      <c r="AH220" s="470"/>
      <c r="AI220" s="295"/>
      <c r="AJ220" s="296"/>
      <c r="AK220" s="292">
        <f t="shared" si="778"/>
        <v>0</v>
      </c>
      <c r="AL220" s="458"/>
      <c r="AM220" s="460"/>
      <c r="AN220" s="462"/>
      <c r="AO220" s="470"/>
      <c r="AP220" s="470"/>
      <c r="AQ220" s="295"/>
      <c r="AR220" s="296"/>
      <c r="AS220" s="292">
        <f t="shared" si="779"/>
        <v>0</v>
      </c>
      <c r="AT220" s="458"/>
      <c r="AU220" s="460"/>
      <c r="AV220" s="462"/>
      <c r="AW220" s="470"/>
      <c r="AX220" s="470"/>
      <c r="AY220" s="295"/>
      <c r="AZ220" s="296"/>
      <c r="BA220" s="292">
        <f t="shared" si="780"/>
        <v>0</v>
      </c>
      <c r="BB220" s="458"/>
      <c r="BC220" s="460"/>
      <c r="BD220" s="462"/>
      <c r="BE220" s="470"/>
      <c r="BF220" s="470"/>
      <c r="BG220" s="295"/>
      <c r="BH220" s="296"/>
      <c r="BI220" s="292">
        <f t="shared" si="781"/>
        <v>0</v>
      </c>
      <c r="BJ220" s="458"/>
      <c r="BK220" s="460"/>
      <c r="BL220" s="462"/>
      <c r="BM220" s="470"/>
      <c r="BN220" s="470"/>
      <c r="BO220" s="295"/>
      <c r="BP220" s="296"/>
      <c r="BQ220" s="292">
        <f t="shared" si="782"/>
        <v>0</v>
      </c>
      <c r="BR220" s="458"/>
      <c r="BS220" s="460"/>
      <c r="BT220" s="462"/>
      <c r="BU220" s="470"/>
    </row>
    <row r="221" spans="1:73">
      <c r="A221" s="573"/>
      <c r="B221" s="470"/>
      <c r="C221" s="214"/>
      <c r="D221" s="149"/>
      <c r="E221" s="290"/>
      <c r="F221" s="291">
        <f>IF(SUM(F215:F220)&lt;&gt;0,SUM(F215:F220),"")</f>
        <v>9</v>
      </c>
      <c r="G221" s="487">
        <f>IF(F221&lt;&gt;"",TRUNC(F221,0),"")</f>
        <v>9</v>
      </c>
      <c r="H221" s="489">
        <f>IF(F221&lt;&gt;"",(F221-G221)*60,"")</f>
        <v>0</v>
      </c>
      <c r="I221" s="470"/>
      <c r="J221" s="470"/>
      <c r="K221" s="214"/>
      <c r="L221" s="149"/>
      <c r="M221" s="290"/>
      <c r="N221" s="291">
        <f>IF(SUM(N215:N220)&lt;&gt;0,SUM(N215:N220),"")</f>
        <v>7</v>
      </c>
      <c r="O221" s="480">
        <f>IF(N221&lt;&gt;"",TRUNC(N221,0),"")</f>
        <v>7</v>
      </c>
      <c r="P221" s="478">
        <f>IF(N221&lt;&gt;"",(N221-O221)*60,"")</f>
        <v>0</v>
      </c>
      <c r="Q221" s="470"/>
      <c r="R221" s="470"/>
      <c r="S221" s="214"/>
      <c r="T221" s="149"/>
      <c r="U221" s="290"/>
      <c r="V221" s="291">
        <f>IF(SUM(V215:V220)&lt;&gt;0,SUM(V215:V220),"")</f>
        <v>8.5</v>
      </c>
      <c r="W221" s="482">
        <f>IF(V221&lt;&gt;"",TRUNC(V221,0),"")</f>
        <v>8</v>
      </c>
      <c r="X221" s="484">
        <f>IF(V221&lt;&gt;"",(V221-W221)*60,"")</f>
        <v>30</v>
      </c>
      <c r="Y221" s="470"/>
      <c r="Z221" s="506"/>
      <c r="AA221" s="366"/>
      <c r="AB221" s="367"/>
      <c r="AC221" s="368"/>
      <c r="AD221" s="369"/>
      <c r="AE221" s="502"/>
      <c r="AF221" s="504"/>
      <c r="AG221" s="506"/>
      <c r="AH221" s="470"/>
      <c r="AI221" s="214"/>
      <c r="AJ221" s="149"/>
      <c r="AK221" s="290"/>
      <c r="AL221" s="291" t="str">
        <f>IF(SUM(AL215:AL220)&lt;&gt;0,SUM(AL215:AL220),"")</f>
        <v/>
      </c>
      <c r="AM221" s="463" t="str">
        <f>IF(AL221&lt;&gt;"",TRUNC(AL221,0),"")</f>
        <v/>
      </c>
      <c r="AN221" s="465" t="str">
        <f>IF(AL221&lt;&gt;"",(AL221-AM221)*60,"")</f>
        <v/>
      </c>
      <c r="AO221" s="470"/>
      <c r="AP221" s="470"/>
      <c r="AQ221" s="214"/>
      <c r="AR221" s="149"/>
      <c r="AS221" s="290"/>
      <c r="AT221" s="291" t="str">
        <f>IF(SUM(AT215:AT220)&lt;&gt;0,SUM(AT215:AT220),"")</f>
        <v/>
      </c>
      <c r="AU221" s="463" t="str">
        <f>IF(AT221&lt;&gt;"",TRUNC(AT221,0),"")</f>
        <v/>
      </c>
      <c r="AV221" s="465" t="str">
        <f>IF(AT221&lt;&gt;"",(AT221-AU221)*60,"")</f>
        <v/>
      </c>
      <c r="AW221" s="470"/>
      <c r="AX221" s="470"/>
      <c r="AY221" s="214"/>
      <c r="AZ221" s="149"/>
      <c r="BA221" s="290"/>
      <c r="BB221" s="291" t="str">
        <f>IF(SUM(BB215:BB220)&lt;&gt;0,SUM(BB215:BB220),"")</f>
        <v/>
      </c>
      <c r="BC221" s="463" t="str">
        <f>IF(BB221&lt;&gt;"",TRUNC(BB221,0),"")</f>
        <v/>
      </c>
      <c r="BD221" s="465" t="str">
        <f>IF(BB221&lt;&gt;"",(BB221-BC221)*60,"")</f>
        <v/>
      </c>
      <c r="BE221" s="470"/>
      <c r="BF221" s="470"/>
      <c r="BG221" s="214"/>
      <c r="BH221" s="149"/>
      <c r="BI221" s="290"/>
      <c r="BJ221" s="291" t="str">
        <f>IF(SUM(BJ215:BJ220)&lt;&gt;0,SUM(BJ215:BJ220),"")</f>
        <v/>
      </c>
      <c r="BK221" s="463" t="str">
        <f>IF(BJ221&lt;&gt;"",TRUNC(BJ221,0),"")</f>
        <v/>
      </c>
      <c r="BL221" s="465" t="str">
        <f>IF(BJ221&lt;&gt;"",(BJ221-BK221)*60,"")</f>
        <v/>
      </c>
      <c r="BM221" s="470"/>
      <c r="BN221" s="470"/>
      <c r="BO221" s="214"/>
      <c r="BP221" s="149"/>
      <c r="BQ221" s="290"/>
      <c r="BR221" s="291" t="str">
        <f>IF(SUM(BR215:BR220)&lt;&gt;0,SUM(BR215:BR220),"")</f>
        <v/>
      </c>
      <c r="BS221" s="463" t="str">
        <f>IF(BR221&lt;&gt;"",TRUNC(BR221,0),"")</f>
        <v/>
      </c>
      <c r="BT221" s="465" t="str">
        <f>IF(BR221&lt;&gt;"",(BR221-BS221)*60,"")</f>
        <v/>
      </c>
      <c r="BU221" s="470"/>
    </row>
    <row r="222" spans="1:73">
      <c r="A222" s="573"/>
      <c r="B222" s="470"/>
      <c r="C222" s="293">
        <f>DAY(C214)</f>
        <v>20</v>
      </c>
      <c r="D222" s="149"/>
      <c r="G222" s="488"/>
      <c r="H222" s="490"/>
      <c r="I222" s="470"/>
      <c r="J222" s="470"/>
      <c r="K222" s="293">
        <f>DAY(K214)</f>
        <v>20</v>
      </c>
      <c r="L222" s="149"/>
      <c r="O222" s="481"/>
      <c r="P222" s="479"/>
      <c r="Q222" s="470"/>
      <c r="R222" s="470"/>
      <c r="S222" s="293">
        <f>DAY(S214)</f>
        <v>20</v>
      </c>
      <c r="T222" s="149"/>
      <c r="W222" s="483"/>
      <c r="X222" s="485"/>
      <c r="Y222" s="470"/>
      <c r="Z222" s="506"/>
      <c r="AA222" s="370">
        <f>DAY(AA214)</f>
        <v>20</v>
      </c>
      <c r="AB222" s="367"/>
      <c r="AC222" s="371"/>
      <c r="AD222" s="371"/>
      <c r="AE222" s="503"/>
      <c r="AF222" s="505"/>
      <c r="AG222" s="506"/>
      <c r="AH222" s="470"/>
      <c r="AI222" s="293">
        <f>DAY(AI214)</f>
        <v>20</v>
      </c>
      <c r="AJ222" s="149"/>
      <c r="AM222" s="464"/>
      <c r="AN222" s="466"/>
      <c r="AO222" s="470"/>
      <c r="AP222" s="470"/>
      <c r="AQ222" s="293">
        <f>DAY(AQ214)</f>
        <v>20</v>
      </c>
      <c r="AR222" s="149"/>
      <c r="AU222" s="464"/>
      <c r="AV222" s="466"/>
      <c r="AW222" s="470"/>
      <c r="AX222" s="470"/>
      <c r="AY222" s="293">
        <f>DAY(AY214)</f>
        <v>20</v>
      </c>
      <c r="AZ222" s="149"/>
      <c r="BC222" s="464"/>
      <c r="BD222" s="466"/>
      <c r="BE222" s="470"/>
      <c r="BF222" s="470"/>
      <c r="BG222" s="293">
        <f>DAY(BG214)</f>
        <v>20</v>
      </c>
      <c r="BH222" s="149"/>
      <c r="BK222" s="464"/>
      <c r="BL222" s="466"/>
      <c r="BM222" s="470"/>
      <c r="BN222" s="470"/>
      <c r="BO222" s="293">
        <f>DAY(BO214)</f>
        <v>20</v>
      </c>
      <c r="BP222" s="149"/>
      <c r="BS222" s="464"/>
      <c r="BT222" s="466"/>
      <c r="BU222" s="470"/>
    </row>
    <row r="223" spans="1:73">
      <c r="A223" s="573"/>
      <c r="B223" s="470"/>
      <c r="C223" s="469"/>
      <c r="D223" s="469"/>
      <c r="E223" s="469"/>
      <c r="F223" s="469"/>
      <c r="G223" s="469"/>
      <c r="H223" s="469"/>
      <c r="I223" s="469"/>
      <c r="J223" s="470"/>
      <c r="K223" s="469"/>
      <c r="L223" s="469"/>
      <c r="M223" s="469"/>
      <c r="N223" s="469"/>
      <c r="O223" s="469"/>
      <c r="P223" s="469"/>
      <c r="Q223" s="469"/>
      <c r="R223" s="470"/>
      <c r="S223" s="469"/>
      <c r="T223" s="469"/>
      <c r="U223" s="469"/>
      <c r="V223" s="469"/>
      <c r="W223" s="469"/>
      <c r="X223" s="469"/>
      <c r="Y223" s="469"/>
      <c r="Z223" s="506"/>
      <c r="AA223" s="501"/>
      <c r="AB223" s="501"/>
      <c r="AC223" s="501"/>
      <c r="AD223" s="501"/>
      <c r="AE223" s="501"/>
      <c r="AF223" s="501"/>
      <c r="AG223" s="501"/>
      <c r="AH223" s="470"/>
      <c r="AI223" s="469"/>
      <c r="AJ223" s="469"/>
      <c r="AK223" s="469"/>
      <c r="AL223" s="469"/>
      <c r="AM223" s="469"/>
      <c r="AN223" s="469"/>
      <c r="AO223" s="469"/>
      <c r="AP223" s="470"/>
      <c r="AQ223" s="469"/>
      <c r="AR223" s="469"/>
      <c r="AS223" s="469"/>
      <c r="AT223" s="469"/>
      <c r="AU223" s="469"/>
      <c r="AV223" s="469"/>
      <c r="AW223" s="469"/>
      <c r="AX223" s="470"/>
      <c r="AY223" s="469"/>
      <c r="AZ223" s="469"/>
      <c r="BA223" s="469"/>
      <c r="BB223" s="469"/>
      <c r="BC223" s="469"/>
      <c r="BD223" s="469"/>
      <c r="BE223" s="469"/>
      <c r="BF223" s="470"/>
      <c r="BG223" s="469"/>
      <c r="BH223" s="469"/>
      <c r="BI223" s="469"/>
      <c r="BJ223" s="469"/>
      <c r="BK223" s="469"/>
      <c r="BL223" s="469"/>
      <c r="BM223" s="469"/>
      <c r="BN223" s="470"/>
      <c r="BO223" s="469"/>
      <c r="BP223" s="469"/>
      <c r="BQ223" s="469"/>
      <c r="BR223" s="469"/>
      <c r="BS223" s="469"/>
      <c r="BT223" s="469"/>
      <c r="BU223" s="469"/>
    </row>
    <row r="224" spans="1:73">
      <c r="A224" s="573">
        <f>A213+1</f>
        <v>21</v>
      </c>
      <c r="B224" s="470"/>
      <c r="C224" s="470"/>
      <c r="D224" s="470"/>
      <c r="E224" s="470"/>
      <c r="F224" s="470"/>
      <c r="G224" s="470"/>
      <c r="H224" s="470"/>
      <c r="I224" s="470"/>
      <c r="J224" s="470"/>
      <c r="K224" s="470"/>
      <c r="L224" s="470"/>
      <c r="M224" s="470"/>
      <c r="N224" s="470"/>
      <c r="O224" s="470"/>
      <c r="P224" s="470"/>
      <c r="Q224" s="470"/>
      <c r="R224" s="470"/>
      <c r="S224" s="470"/>
      <c r="T224" s="470"/>
      <c r="U224" s="470"/>
      <c r="V224" s="470"/>
      <c r="W224" s="470"/>
      <c r="X224" s="470"/>
      <c r="Y224" s="470"/>
      <c r="Z224" s="470"/>
      <c r="AA224" s="470"/>
      <c r="AB224" s="470"/>
      <c r="AC224" s="470"/>
      <c r="AD224" s="470"/>
      <c r="AE224" s="470"/>
      <c r="AF224" s="470"/>
      <c r="AG224" s="470"/>
      <c r="AH224" s="470"/>
      <c r="AI224" s="470"/>
      <c r="AJ224" s="470"/>
      <c r="AK224" s="470"/>
      <c r="AL224" s="470"/>
      <c r="AM224" s="470"/>
      <c r="AN224" s="470"/>
      <c r="AO224" s="470"/>
      <c r="AP224" s="470"/>
      <c r="AQ224" s="470"/>
      <c r="AR224" s="470"/>
      <c r="AS224" s="470"/>
      <c r="AT224" s="470"/>
      <c r="AU224" s="470"/>
      <c r="AV224" s="470"/>
      <c r="AW224" s="470"/>
      <c r="AX224" s="470"/>
      <c r="AY224" s="470"/>
      <c r="AZ224" s="470"/>
      <c r="BA224" s="470"/>
      <c r="BB224" s="470"/>
      <c r="BC224" s="470"/>
      <c r="BD224" s="470"/>
      <c r="BE224" s="470"/>
      <c r="BF224" s="470"/>
      <c r="BG224" s="470"/>
      <c r="BH224" s="470"/>
      <c r="BI224" s="470"/>
      <c r="BJ224" s="470"/>
      <c r="BK224" s="470"/>
      <c r="BL224" s="470"/>
      <c r="BM224" s="470"/>
      <c r="BN224" s="470"/>
      <c r="BO224" s="470"/>
      <c r="BP224" s="470"/>
      <c r="BQ224" s="470"/>
      <c r="BR224" s="470"/>
      <c r="BS224" s="470"/>
      <c r="BT224" s="470"/>
      <c r="BU224" s="470"/>
    </row>
    <row r="225" spans="1:73">
      <c r="A225" s="573"/>
      <c r="B225" s="470"/>
      <c r="C225" s="491">
        <f>C214+1</f>
        <v>44064</v>
      </c>
      <c r="D225" s="491"/>
      <c r="E225" s="491"/>
      <c r="F225" s="491"/>
      <c r="G225" s="491"/>
      <c r="H225" s="491"/>
      <c r="I225" s="470"/>
      <c r="J225" s="470"/>
      <c r="K225" s="471">
        <f>K214+1</f>
        <v>44095</v>
      </c>
      <c r="L225" s="471"/>
      <c r="M225" s="471"/>
      <c r="N225" s="471"/>
      <c r="O225" s="471"/>
      <c r="P225" s="471"/>
      <c r="Q225" s="470"/>
      <c r="R225" s="470"/>
      <c r="S225" s="491">
        <f>S214+1</f>
        <v>44125</v>
      </c>
      <c r="T225" s="491"/>
      <c r="U225" s="491"/>
      <c r="V225" s="491"/>
      <c r="W225" s="491"/>
      <c r="X225" s="491"/>
      <c r="Y225" s="470"/>
      <c r="Z225" s="470"/>
      <c r="AA225" s="467">
        <f>AA214+1</f>
        <v>44156</v>
      </c>
      <c r="AB225" s="467"/>
      <c r="AC225" s="467"/>
      <c r="AD225" s="467"/>
      <c r="AE225" s="467"/>
      <c r="AF225" s="467"/>
      <c r="AG225" s="470"/>
      <c r="AH225" s="470"/>
      <c r="AI225" s="467">
        <f>AI214+1</f>
        <v>44186</v>
      </c>
      <c r="AJ225" s="467"/>
      <c r="AK225" s="467"/>
      <c r="AL225" s="467"/>
      <c r="AM225" s="467"/>
      <c r="AN225" s="467"/>
      <c r="AO225" s="470"/>
      <c r="AP225" s="470"/>
      <c r="AQ225" s="467">
        <f>AQ214+1</f>
        <v>44217</v>
      </c>
      <c r="AR225" s="467"/>
      <c r="AS225" s="467"/>
      <c r="AT225" s="467"/>
      <c r="AU225" s="467"/>
      <c r="AV225" s="467"/>
      <c r="AW225" s="470"/>
      <c r="AX225" s="470"/>
      <c r="AY225" s="467">
        <f>AY214+1</f>
        <v>44248</v>
      </c>
      <c r="AZ225" s="467"/>
      <c r="BA225" s="467"/>
      <c r="BB225" s="467"/>
      <c r="BC225" s="467"/>
      <c r="BD225" s="467"/>
      <c r="BE225" s="470"/>
      <c r="BF225" s="470"/>
      <c r="BG225" s="467">
        <f>BG214+1</f>
        <v>44276</v>
      </c>
      <c r="BH225" s="467"/>
      <c r="BI225" s="467"/>
      <c r="BJ225" s="467"/>
      <c r="BK225" s="467"/>
      <c r="BL225" s="467"/>
      <c r="BM225" s="470"/>
      <c r="BN225" s="470"/>
      <c r="BO225" s="467">
        <f>BO214+1</f>
        <v>44307</v>
      </c>
      <c r="BP225" s="467"/>
      <c r="BQ225" s="467"/>
      <c r="BR225" s="467"/>
      <c r="BS225" s="467"/>
      <c r="BT225" s="467"/>
      <c r="BU225" s="470"/>
    </row>
    <row r="226" spans="1:73">
      <c r="A226" s="573"/>
      <c r="B226" s="470"/>
      <c r="C226" s="556">
        <v>8</v>
      </c>
      <c r="D226" s="557">
        <v>30</v>
      </c>
      <c r="E226" s="292">
        <f>C226+(D226/60)</f>
        <v>8.5</v>
      </c>
      <c r="F226" s="457">
        <f>E227-E226</f>
        <v>3.5</v>
      </c>
      <c r="G226" s="552">
        <f>TRUNC(F226,0)</f>
        <v>3</v>
      </c>
      <c r="H226" s="553">
        <f>(F226-G226)*60</f>
        <v>30</v>
      </c>
      <c r="I226" s="470"/>
      <c r="J226" s="470"/>
      <c r="K226" s="544">
        <v>8</v>
      </c>
      <c r="L226" s="545">
        <v>30</v>
      </c>
      <c r="M226" s="292">
        <f>K226+(L226/60)</f>
        <v>8.5</v>
      </c>
      <c r="N226" s="457">
        <f>M227-M226</f>
        <v>3.5</v>
      </c>
      <c r="O226" s="558">
        <f>TRUNC(N226,0)</f>
        <v>3</v>
      </c>
      <c r="P226" s="559">
        <f>(N226-O226)*60</f>
        <v>30</v>
      </c>
      <c r="Q226" s="470"/>
      <c r="R226" s="470"/>
      <c r="S226" s="556">
        <v>7</v>
      </c>
      <c r="T226" s="557">
        <v>30</v>
      </c>
      <c r="U226" s="292">
        <f>S226+(T226/60)</f>
        <v>7.5</v>
      </c>
      <c r="V226" s="457">
        <f>U227-U226</f>
        <v>4.5</v>
      </c>
      <c r="W226" s="552">
        <f>TRUNC(V226,0)</f>
        <v>4</v>
      </c>
      <c r="X226" s="553">
        <f>(V226-W226)*60</f>
        <v>30</v>
      </c>
      <c r="Y226" s="470"/>
      <c r="Z226" s="470"/>
      <c r="AA226" s="295"/>
      <c r="AB226" s="296"/>
      <c r="AC226" s="292">
        <f>AA226+(AB226/60)</f>
        <v>0</v>
      </c>
      <c r="AD226" s="457">
        <f>AC227-AC226</f>
        <v>0</v>
      </c>
      <c r="AE226" s="468">
        <f>TRUNC(AD226,0)</f>
        <v>0</v>
      </c>
      <c r="AF226" s="456">
        <f>(AD226-AE226)*60</f>
        <v>0</v>
      </c>
      <c r="AG226" s="470"/>
      <c r="AH226" s="470"/>
      <c r="AI226" s="295"/>
      <c r="AJ226" s="296"/>
      <c r="AK226" s="292">
        <f>AI226+(AJ226/60)</f>
        <v>0</v>
      </c>
      <c r="AL226" s="457">
        <f>AK227-AK226</f>
        <v>0</v>
      </c>
      <c r="AM226" s="468">
        <f>TRUNC(AL226,0)</f>
        <v>0</v>
      </c>
      <c r="AN226" s="456">
        <f>(AL226-AM226)*60</f>
        <v>0</v>
      </c>
      <c r="AO226" s="470"/>
      <c r="AP226" s="470"/>
      <c r="AQ226" s="295"/>
      <c r="AR226" s="296"/>
      <c r="AS226" s="292">
        <f>AQ226+(AR226/60)</f>
        <v>0</v>
      </c>
      <c r="AT226" s="457">
        <f>AS227-AS226</f>
        <v>0</v>
      </c>
      <c r="AU226" s="468">
        <f>TRUNC(AT226,0)</f>
        <v>0</v>
      </c>
      <c r="AV226" s="456">
        <f>(AT226-AU226)*60</f>
        <v>0</v>
      </c>
      <c r="AW226" s="470"/>
      <c r="AX226" s="470"/>
      <c r="AY226" s="295"/>
      <c r="AZ226" s="296"/>
      <c r="BA226" s="292">
        <f>AY226+(AZ226/60)</f>
        <v>0</v>
      </c>
      <c r="BB226" s="457">
        <f>BA227-BA226</f>
        <v>0</v>
      </c>
      <c r="BC226" s="468">
        <f>TRUNC(BB226,0)</f>
        <v>0</v>
      </c>
      <c r="BD226" s="456">
        <f>(BB226-BC226)*60</f>
        <v>0</v>
      </c>
      <c r="BE226" s="470"/>
      <c r="BF226" s="470"/>
      <c r="BG226" s="295"/>
      <c r="BH226" s="296"/>
      <c r="BI226" s="292">
        <f>BG226+(BH226/60)</f>
        <v>0</v>
      </c>
      <c r="BJ226" s="457">
        <f>BI227-BI226</f>
        <v>0</v>
      </c>
      <c r="BK226" s="468">
        <f>TRUNC(BJ226,0)</f>
        <v>0</v>
      </c>
      <c r="BL226" s="456">
        <f>(BJ226-BK226)*60</f>
        <v>0</v>
      </c>
      <c r="BM226" s="470"/>
      <c r="BN226" s="470"/>
      <c r="BO226" s="295"/>
      <c r="BP226" s="296"/>
      <c r="BQ226" s="292">
        <f>BO226+(BP226/60)</f>
        <v>0</v>
      </c>
      <c r="BR226" s="457">
        <f>BQ227-BQ226</f>
        <v>0</v>
      </c>
      <c r="BS226" s="468">
        <f>TRUNC(BR226,0)</f>
        <v>0</v>
      </c>
      <c r="BT226" s="456">
        <f>(BR226-BS226)*60</f>
        <v>0</v>
      </c>
      <c r="BU226" s="470"/>
    </row>
    <row r="227" spans="1:73">
      <c r="A227" s="573"/>
      <c r="B227" s="470"/>
      <c r="C227" s="556">
        <v>12</v>
      </c>
      <c r="D227" s="557">
        <v>0</v>
      </c>
      <c r="E227" s="292">
        <f t="shared" ref="E227:E231" si="783">C227+(D227/60)</f>
        <v>12</v>
      </c>
      <c r="F227" s="457"/>
      <c r="G227" s="552"/>
      <c r="H227" s="553"/>
      <c r="I227" s="470"/>
      <c r="J227" s="470"/>
      <c r="K227" s="544">
        <v>12</v>
      </c>
      <c r="L227" s="545">
        <v>0</v>
      </c>
      <c r="M227" s="292">
        <f t="shared" ref="M227:M231" si="784">K227+(L227/60)</f>
        <v>12</v>
      </c>
      <c r="N227" s="457"/>
      <c r="O227" s="558"/>
      <c r="P227" s="559"/>
      <c r="Q227" s="470"/>
      <c r="R227" s="470"/>
      <c r="S227" s="556">
        <v>12</v>
      </c>
      <c r="T227" s="557">
        <v>0</v>
      </c>
      <c r="U227" s="292">
        <f t="shared" ref="U227:U231" si="785">S227+(T227/60)</f>
        <v>12</v>
      </c>
      <c r="V227" s="457"/>
      <c r="W227" s="552"/>
      <c r="X227" s="553"/>
      <c r="Y227" s="470"/>
      <c r="Z227" s="470"/>
      <c r="AA227" s="295"/>
      <c r="AB227" s="296"/>
      <c r="AC227" s="292">
        <f t="shared" ref="AC227:AC231" si="786">AA227+(AB227/60)</f>
        <v>0</v>
      </c>
      <c r="AD227" s="457"/>
      <c r="AE227" s="468"/>
      <c r="AF227" s="456"/>
      <c r="AG227" s="470"/>
      <c r="AH227" s="470"/>
      <c r="AI227" s="295"/>
      <c r="AJ227" s="296"/>
      <c r="AK227" s="292">
        <f t="shared" ref="AK227:AK231" si="787">AI227+(AJ227/60)</f>
        <v>0</v>
      </c>
      <c r="AL227" s="457"/>
      <c r="AM227" s="468"/>
      <c r="AN227" s="456"/>
      <c r="AO227" s="470"/>
      <c r="AP227" s="470"/>
      <c r="AQ227" s="295"/>
      <c r="AR227" s="296"/>
      <c r="AS227" s="292">
        <f t="shared" ref="AS227:AS231" si="788">AQ227+(AR227/60)</f>
        <v>0</v>
      </c>
      <c r="AT227" s="457"/>
      <c r="AU227" s="468"/>
      <c r="AV227" s="456"/>
      <c r="AW227" s="470"/>
      <c r="AX227" s="470"/>
      <c r="AY227" s="295"/>
      <c r="AZ227" s="296"/>
      <c r="BA227" s="292">
        <f t="shared" ref="BA227:BA231" si="789">AY227+(AZ227/60)</f>
        <v>0</v>
      </c>
      <c r="BB227" s="457"/>
      <c r="BC227" s="468"/>
      <c r="BD227" s="456"/>
      <c r="BE227" s="470"/>
      <c r="BF227" s="470"/>
      <c r="BG227" s="295"/>
      <c r="BH227" s="296"/>
      <c r="BI227" s="292">
        <f t="shared" ref="BI227:BI231" si="790">BG227+(BH227/60)</f>
        <v>0</v>
      </c>
      <c r="BJ227" s="457"/>
      <c r="BK227" s="468"/>
      <c r="BL227" s="456"/>
      <c r="BM227" s="470"/>
      <c r="BN227" s="470"/>
      <c r="BO227" s="295"/>
      <c r="BP227" s="296"/>
      <c r="BQ227" s="292">
        <f t="shared" ref="BQ227:BQ231" si="791">BO227+(BP227/60)</f>
        <v>0</v>
      </c>
      <c r="BR227" s="457"/>
      <c r="BS227" s="468"/>
      <c r="BT227" s="456"/>
      <c r="BU227" s="470"/>
    </row>
    <row r="228" spans="1:73">
      <c r="A228" s="573"/>
      <c r="B228" s="470"/>
      <c r="C228" s="556">
        <v>13</v>
      </c>
      <c r="D228" s="557">
        <v>0</v>
      </c>
      <c r="E228" s="292">
        <f t="shared" si="783"/>
        <v>13</v>
      </c>
      <c r="F228" s="457">
        <f>E229-E228</f>
        <v>4.5</v>
      </c>
      <c r="G228" s="552">
        <f>TRUNC(F228,0)</f>
        <v>4</v>
      </c>
      <c r="H228" s="553">
        <f>(F228-G228)*60</f>
        <v>30</v>
      </c>
      <c r="I228" s="470"/>
      <c r="J228" s="470"/>
      <c r="K228" s="544">
        <v>14</v>
      </c>
      <c r="L228" s="545">
        <v>30</v>
      </c>
      <c r="M228" s="292">
        <f t="shared" si="784"/>
        <v>14.5</v>
      </c>
      <c r="N228" s="457">
        <f>M229-M228</f>
        <v>3.5</v>
      </c>
      <c r="O228" s="558">
        <f>TRUNC(N228,0)</f>
        <v>3</v>
      </c>
      <c r="P228" s="559">
        <f>(N228-O228)*60</f>
        <v>30</v>
      </c>
      <c r="Q228" s="470"/>
      <c r="R228" s="470"/>
      <c r="S228" s="556">
        <v>13</v>
      </c>
      <c r="T228" s="557">
        <v>30</v>
      </c>
      <c r="U228" s="292">
        <f t="shared" si="785"/>
        <v>13.5</v>
      </c>
      <c r="V228" s="457">
        <f>U229-U228</f>
        <v>4.5</v>
      </c>
      <c r="W228" s="552">
        <f>TRUNC(V228,0)</f>
        <v>4</v>
      </c>
      <c r="X228" s="553">
        <f>(V228-W228)*60</f>
        <v>30</v>
      </c>
      <c r="Y228" s="470"/>
      <c r="Z228" s="470"/>
      <c r="AA228" s="295"/>
      <c r="AB228" s="296"/>
      <c r="AC228" s="292">
        <f t="shared" si="786"/>
        <v>0</v>
      </c>
      <c r="AD228" s="457">
        <f>AC229-AC228</f>
        <v>0</v>
      </c>
      <c r="AE228" s="468">
        <f>TRUNC(AD228,0)</f>
        <v>0</v>
      </c>
      <c r="AF228" s="456">
        <f>(AD228-AE228)*60</f>
        <v>0</v>
      </c>
      <c r="AG228" s="470"/>
      <c r="AH228" s="470"/>
      <c r="AI228" s="295"/>
      <c r="AJ228" s="296"/>
      <c r="AK228" s="292">
        <f t="shared" si="787"/>
        <v>0</v>
      </c>
      <c r="AL228" s="457">
        <f>AK229-AK228</f>
        <v>0</v>
      </c>
      <c r="AM228" s="468">
        <f>TRUNC(AL228,0)</f>
        <v>0</v>
      </c>
      <c r="AN228" s="456">
        <f>(AL228-AM228)*60</f>
        <v>0</v>
      </c>
      <c r="AO228" s="470"/>
      <c r="AP228" s="470"/>
      <c r="AQ228" s="295"/>
      <c r="AR228" s="296"/>
      <c r="AS228" s="292">
        <f t="shared" si="788"/>
        <v>0</v>
      </c>
      <c r="AT228" s="457">
        <f>AS229-AS228</f>
        <v>0</v>
      </c>
      <c r="AU228" s="468">
        <f>TRUNC(AT228,0)</f>
        <v>0</v>
      </c>
      <c r="AV228" s="456">
        <f>(AT228-AU228)*60</f>
        <v>0</v>
      </c>
      <c r="AW228" s="470"/>
      <c r="AX228" s="470"/>
      <c r="AY228" s="295"/>
      <c r="AZ228" s="296"/>
      <c r="BA228" s="292">
        <f t="shared" si="789"/>
        <v>0</v>
      </c>
      <c r="BB228" s="457">
        <f>BA229-BA228</f>
        <v>0</v>
      </c>
      <c r="BC228" s="468">
        <f>TRUNC(BB228,0)</f>
        <v>0</v>
      </c>
      <c r="BD228" s="456">
        <f>(BB228-BC228)*60</f>
        <v>0</v>
      </c>
      <c r="BE228" s="470"/>
      <c r="BF228" s="470"/>
      <c r="BG228" s="295"/>
      <c r="BH228" s="296"/>
      <c r="BI228" s="292">
        <f t="shared" si="790"/>
        <v>0</v>
      </c>
      <c r="BJ228" s="457">
        <f>BI229-BI228</f>
        <v>0</v>
      </c>
      <c r="BK228" s="468">
        <f>TRUNC(BJ228,0)</f>
        <v>0</v>
      </c>
      <c r="BL228" s="456">
        <f>(BJ228-BK228)*60</f>
        <v>0</v>
      </c>
      <c r="BM228" s="470"/>
      <c r="BN228" s="470"/>
      <c r="BO228" s="295"/>
      <c r="BP228" s="296"/>
      <c r="BQ228" s="292">
        <f t="shared" si="791"/>
        <v>0</v>
      </c>
      <c r="BR228" s="457">
        <f>BQ229-BQ228</f>
        <v>0</v>
      </c>
      <c r="BS228" s="468">
        <f>TRUNC(BR228,0)</f>
        <v>0</v>
      </c>
      <c r="BT228" s="456">
        <f>(BR228-BS228)*60</f>
        <v>0</v>
      </c>
      <c r="BU228" s="470"/>
    </row>
    <row r="229" spans="1:73">
      <c r="A229" s="573"/>
      <c r="B229" s="470"/>
      <c r="C229" s="556">
        <v>17</v>
      </c>
      <c r="D229" s="557">
        <v>30</v>
      </c>
      <c r="E229" s="292">
        <f t="shared" si="783"/>
        <v>17.5</v>
      </c>
      <c r="F229" s="457"/>
      <c r="G229" s="552"/>
      <c r="H229" s="553"/>
      <c r="I229" s="470"/>
      <c r="J229" s="470"/>
      <c r="K229" s="544">
        <v>18</v>
      </c>
      <c r="L229" s="545">
        <v>0</v>
      </c>
      <c r="M229" s="292">
        <f t="shared" si="784"/>
        <v>18</v>
      </c>
      <c r="N229" s="457"/>
      <c r="O229" s="558"/>
      <c r="P229" s="559"/>
      <c r="Q229" s="470"/>
      <c r="R229" s="470"/>
      <c r="S229" s="556">
        <v>18</v>
      </c>
      <c r="T229" s="557">
        <v>0</v>
      </c>
      <c r="U229" s="292">
        <f t="shared" si="785"/>
        <v>18</v>
      </c>
      <c r="V229" s="457"/>
      <c r="W229" s="552"/>
      <c r="X229" s="553"/>
      <c r="Y229" s="470"/>
      <c r="Z229" s="470"/>
      <c r="AA229" s="295"/>
      <c r="AB229" s="296"/>
      <c r="AC229" s="292">
        <f t="shared" si="786"/>
        <v>0</v>
      </c>
      <c r="AD229" s="457"/>
      <c r="AE229" s="468"/>
      <c r="AF229" s="456"/>
      <c r="AG229" s="470"/>
      <c r="AH229" s="470"/>
      <c r="AI229" s="295"/>
      <c r="AJ229" s="296"/>
      <c r="AK229" s="292">
        <f t="shared" si="787"/>
        <v>0</v>
      </c>
      <c r="AL229" s="457"/>
      <c r="AM229" s="468"/>
      <c r="AN229" s="456"/>
      <c r="AO229" s="470"/>
      <c r="AP229" s="470"/>
      <c r="AQ229" s="295"/>
      <c r="AR229" s="296"/>
      <c r="AS229" s="292">
        <f t="shared" si="788"/>
        <v>0</v>
      </c>
      <c r="AT229" s="457"/>
      <c r="AU229" s="468"/>
      <c r="AV229" s="456"/>
      <c r="AW229" s="470"/>
      <c r="AX229" s="470"/>
      <c r="AY229" s="295"/>
      <c r="AZ229" s="296"/>
      <c r="BA229" s="292">
        <f t="shared" si="789"/>
        <v>0</v>
      </c>
      <c r="BB229" s="457"/>
      <c r="BC229" s="468"/>
      <c r="BD229" s="456"/>
      <c r="BE229" s="470"/>
      <c r="BF229" s="470"/>
      <c r="BG229" s="295"/>
      <c r="BH229" s="296"/>
      <c r="BI229" s="292">
        <f t="shared" si="790"/>
        <v>0</v>
      </c>
      <c r="BJ229" s="457"/>
      <c r="BK229" s="468"/>
      <c r="BL229" s="456"/>
      <c r="BM229" s="470"/>
      <c r="BN229" s="470"/>
      <c r="BO229" s="295"/>
      <c r="BP229" s="296"/>
      <c r="BQ229" s="292">
        <f t="shared" si="791"/>
        <v>0</v>
      </c>
      <c r="BR229" s="457"/>
      <c r="BS229" s="468"/>
      <c r="BT229" s="456"/>
      <c r="BU229" s="470"/>
    </row>
    <row r="230" spans="1:73">
      <c r="A230" s="573"/>
      <c r="B230" s="470"/>
      <c r="C230" s="556">
        <v>18</v>
      </c>
      <c r="D230" s="557">
        <v>0</v>
      </c>
      <c r="E230" s="292">
        <f t="shared" si="783"/>
        <v>18</v>
      </c>
      <c r="F230" s="457">
        <f>E231-E230</f>
        <v>1</v>
      </c>
      <c r="G230" s="488">
        <f>TRUNC(F230,0)</f>
        <v>1</v>
      </c>
      <c r="H230" s="490">
        <f>(F230-G230)*60</f>
        <v>0</v>
      </c>
      <c r="I230" s="470"/>
      <c r="J230" s="470"/>
      <c r="K230" s="544"/>
      <c r="L230" s="545"/>
      <c r="M230" s="292">
        <f t="shared" si="784"/>
        <v>0</v>
      </c>
      <c r="N230" s="457">
        <f>M231-M230</f>
        <v>0</v>
      </c>
      <c r="O230" s="481">
        <f>TRUNC(N230,0)</f>
        <v>0</v>
      </c>
      <c r="P230" s="479">
        <f>(N230-O230)*60</f>
        <v>0</v>
      </c>
      <c r="Q230" s="470"/>
      <c r="R230" s="470"/>
      <c r="S230" s="556"/>
      <c r="T230" s="557"/>
      <c r="U230" s="292">
        <f t="shared" si="785"/>
        <v>0</v>
      </c>
      <c r="V230" s="457">
        <f>U231-U230</f>
        <v>0</v>
      </c>
      <c r="W230" s="488">
        <f>TRUNC(V230,0)</f>
        <v>0</v>
      </c>
      <c r="X230" s="490">
        <f>(V230-W230)*60</f>
        <v>0</v>
      </c>
      <c r="Y230" s="470"/>
      <c r="Z230" s="470"/>
      <c r="AA230" s="295"/>
      <c r="AB230" s="296"/>
      <c r="AC230" s="292">
        <f t="shared" si="786"/>
        <v>0</v>
      </c>
      <c r="AD230" s="457">
        <f>AC231-AC230</f>
        <v>0</v>
      </c>
      <c r="AE230" s="459">
        <f>TRUNC(AD230,0)</f>
        <v>0</v>
      </c>
      <c r="AF230" s="461">
        <f>(AD230-AE230)*60</f>
        <v>0</v>
      </c>
      <c r="AG230" s="470"/>
      <c r="AH230" s="470"/>
      <c r="AI230" s="295"/>
      <c r="AJ230" s="296"/>
      <c r="AK230" s="292">
        <f t="shared" si="787"/>
        <v>0</v>
      </c>
      <c r="AL230" s="457">
        <f>AK231-AK230</f>
        <v>0</v>
      </c>
      <c r="AM230" s="459">
        <f>TRUNC(AL230,0)</f>
        <v>0</v>
      </c>
      <c r="AN230" s="461">
        <f>(AL230-AM230)*60</f>
        <v>0</v>
      </c>
      <c r="AO230" s="470"/>
      <c r="AP230" s="470"/>
      <c r="AQ230" s="295"/>
      <c r="AR230" s="296"/>
      <c r="AS230" s="292">
        <f t="shared" si="788"/>
        <v>0</v>
      </c>
      <c r="AT230" s="457">
        <f>AS231-AS230</f>
        <v>0</v>
      </c>
      <c r="AU230" s="459">
        <f>TRUNC(AT230,0)</f>
        <v>0</v>
      </c>
      <c r="AV230" s="461">
        <f>(AT230-AU230)*60</f>
        <v>0</v>
      </c>
      <c r="AW230" s="470"/>
      <c r="AX230" s="470"/>
      <c r="AY230" s="295"/>
      <c r="AZ230" s="296"/>
      <c r="BA230" s="292">
        <f t="shared" si="789"/>
        <v>0</v>
      </c>
      <c r="BB230" s="457">
        <f>BA231-BA230</f>
        <v>0</v>
      </c>
      <c r="BC230" s="459">
        <f>TRUNC(BB230,0)</f>
        <v>0</v>
      </c>
      <c r="BD230" s="461">
        <f>(BB230-BC230)*60</f>
        <v>0</v>
      </c>
      <c r="BE230" s="470"/>
      <c r="BF230" s="470"/>
      <c r="BG230" s="295"/>
      <c r="BH230" s="296"/>
      <c r="BI230" s="292">
        <f t="shared" si="790"/>
        <v>0</v>
      </c>
      <c r="BJ230" s="457">
        <f>BI231-BI230</f>
        <v>0</v>
      </c>
      <c r="BK230" s="459">
        <f>TRUNC(BJ230,0)</f>
        <v>0</v>
      </c>
      <c r="BL230" s="461">
        <f>(BJ230-BK230)*60</f>
        <v>0</v>
      </c>
      <c r="BM230" s="470"/>
      <c r="BN230" s="470"/>
      <c r="BO230" s="295"/>
      <c r="BP230" s="296"/>
      <c r="BQ230" s="292">
        <f t="shared" si="791"/>
        <v>0</v>
      </c>
      <c r="BR230" s="457">
        <f>BQ231-BQ230</f>
        <v>0</v>
      </c>
      <c r="BS230" s="459">
        <f>TRUNC(BR230,0)</f>
        <v>0</v>
      </c>
      <c r="BT230" s="461">
        <f>(BR230-BS230)*60</f>
        <v>0</v>
      </c>
      <c r="BU230" s="470"/>
    </row>
    <row r="231" spans="1:73">
      <c r="A231" s="573"/>
      <c r="B231" s="470"/>
      <c r="C231" s="556">
        <v>19</v>
      </c>
      <c r="D231" s="557">
        <v>0</v>
      </c>
      <c r="E231" s="292">
        <f t="shared" si="783"/>
        <v>19</v>
      </c>
      <c r="F231" s="458"/>
      <c r="G231" s="554"/>
      <c r="H231" s="555"/>
      <c r="I231" s="470"/>
      <c r="J231" s="470"/>
      <c r="K231" s="544"/>
      <c r="L231" s="545"/>
      <c r="M231" s="292">
        <f t="shared" si="784"/>
        <v>0</v>
      </c>
      <c r="N231" s="458"/>
      <c r="O231" s="560"/>
      <c r="P231" s="561"/>
      <c r="Q231" s="470"/>
      <c r="R231" s="470"/>
      <c r="S231" s="556"/>
      <c r="T231" s="557"/>
      <c r="U231" s="292">
        <f t="shared" si="785"/>
        <v>0</v>
      </c>
      <c r="V231" s="458"/>
      <c r="W231" s="554"/>
      <c r="X231" s="555"/>
      <c r="Y231" s="470"/>
      <c r="Z231" s="470"/>
      <c r="AA231" s="295"/>
      <c r="AB231" s="296"/>
      <c r="AC231" s="292">
        <f t="shared" si="786"/>
        <v>0</v>
      </c>
      <c r="AD231" s="458"/>
      <c r="AE231" s="460"/>
      <c r="AF231" s="462"/>
      <c r="AG231" s="470"/>
      <c r="AH231" s="470"/>
      <c r="AI231" s="295"/>
      <c r="AJ231" s="296"/>
      <c r="AK231" s="292">
        <f t="shared" si="787"/>
        <v>0</v>
      </c>
      <c r="AL231" s="458"/>
      <c r="AM231" s="460"/>
      <c r="AN231" s="462"/>
      <c r="AO231" s="470"/>
      <c r="AP231" s="470"/>
      <c r="AQ231" s="295"/>
      <c r="AR231" s="296"/>
      <c r="AS231" s="292">
        <f t="shared" si="788"/>
        <v>0</v>
      </c>
      <c r="AT231" s="458"/>
      <c r="AU231" s="460"/>
      <c r="AV231" s="462"/>
      <c r="AW231" s="470"/>
      <c r="AX231" s="470"/>
      <c r="AY231" s="295"/>
      <c r="AZ231" s="296"/>
      <c r="BA231" s="292">
        <f t="shared" si="789"/>
        <v>0</v>
      </c>
      <c r="BB231" s="458"/>
      <c r="BC231" s="460"/>
      <c r="BD231" s="462"/>
      <c r="BE231" s="470"/>
      <c r="BF231" s="470"/>
      <c r="BG231" s="295"/>
      <c r="BH231" s="296"/>
      <c r="BI231" s="292">
        <f t="shared" si="790"/>
        <v>0</v>
      </c>
      <c r="BJ231" s="458"/>
      <c r="BK231" s="460"/>
      <c r="BL231" s="462"/>
      <c r="BM231" s="470"/>
      <c r="BN231" s="470"/>
      <c r="BO231" s="295"/>
      <c r="BP231" s="296"/>
      <c r="BQ231" s="292">
        <f t="shared" si="791"/>
        <v>0</v>
      </c>
      <c r="BR231" s="458"/>
      <c r="BS231" s="460"/>
      <c r="BT231" s="462"/>
      <c r="BU231" s="470"/>
    </row>
    <row r="232" spans="1:73">
      <c r="A232" s="573"/>
      <c r="B232" s="470"/>
      <c r="C232" s="214"/>
      <c r="D232" s="149"/>
      <c r="E232" s="290"/>
      <c r="F232" s="291">
        <f>IF(SUM(F226:F231)&lt;&gt;0,SUM(F226:F231),"")</f>
        <v>9</v>
      </c>
      <c r="G232" s="487">
        <f>IF(F232&lt;&gt;"",TRUNC(F232,0),"")</f>
        <v>9</v>
      </c>
      <c r="H232" s="489">
        <f>IF(F232&lt;&gt;"",(F232-G232)*60,"")</f>
        <v>0</v>
      </c>
      <c r="I232" s="470"/>
      <c r="J232" s="470"/>
      <c r="K232" s="214"/>
      <c r="L232" s="149"/>
      <c r="M232" s="290"/>
      <c r="N232" s="291">
        <f>IF(SUM(N226:N231)&lt;&gt;0,SUM(N226:N231),"")</f>
        <v>7</v>
      </c>
      <c r="O232" s="480">
        <f>IF(N232&lt;&gt;"",TRUNC(N232,0),"")</f>
        <v>7</v>
      </c>
      <c r="P232" s="478">
        <f>IF(N232&lt;&gt;"",(N232-O232)*60,"")</f>
        <v>0</v>
      </c>
      <c r="Q232" s="470"/>
      <c r="R232" s="470"/>
      <c r="S232" s="214"/>
      <c r="T232" s="149"/>
      <c r="U232" s="290"/>
      <c r="V232" s="291">
        <f>IF(SUM(V226:V231)&lt;&gt;0,SUM(V226:V231),"")</f>
        <v>9</v>
      </c>
      <c r="W232" s="487">
        <f>IF(V232&lt;&gt;"",TRUNC(V232,0),"")</f>
        <v>9</v>
      </c>
      <c r="X232" s="489">
        <f>IF(V232&lt;&gt;"",(V232-W232)*60,"")</f>
        <v>0</v>
      </c>
      <c r="Y232" s="470"/>
      <c r="Z232" s="470"/>
      <c r="AA232" s="214"/>
      <c r="AB232" s="149"/>
      <c r="AC232" s="290"/>
      <c r="AD232" s="291" t="str">
        <f>IF(SUM(AD226:AD231)&lt;&gt;0,SUM(AD226:AD231),"")</f>
        <v/>
      </c>
      <c r="AE232" s="463" t="str">
        <f>IF(AD232&lt;&gt;"",TRUNC(AD232,0),"")</f>
        <v/>
      </c>
      <c r="AF232" s="465" t="str">
        <f>IF(AD232&lt;&gt;"",(AD232-AE232)*60,"")</f>
        <v/>
      </c>
      <c r="AG232" s="470"/>
      <c r="AH232" s="470"/>
      <c r="AI232" s="214"/>
      <c r="AJ232" s="149"/>
      <c r="AK232" s="290"/>
      <c r="AL232" s="291" t="str">
        <f>IF(SUM(AL226:AL231)&lt;&gt;0,SUM(AL226:AL231),"")</f>
        <v/>
      </c>
      <c r="AM232" s="463" t="str">
        <f>IF(AL232&lt;&gt;"",TRUNC(AL232,0),"")</f>
        <v/>
      </c>
      <c r="AN232" s="465" t="str">
        <f>IF(AL232&lt;&gt;"",(AL232-AM232)*60,"")</f>
        <v/>
      </c>
      <c r="AO232" s="470"/>
      <c r="AP232" s="470"/>
      <c r="AQ232" s="214"/>
      <c r="AR232" s="149"/>
      <c r="AS232" s="290"/>
      <c r="AT232" s="291" t="str">
        <f>IF(SUM(AT226:AT231)&lt;&gt;0,SUM(AT226:AT231),"")</f>
        <v/>
      </c>
      <c r="AU232" s="463" t="str">
        <f>IF(AT232&lt;&gt;"",TRUNC(AT232,0),"")</f>
        <v/>
      </c>
      <c r="AV232" s="465" t="str">
        <f>IF(AT232&lt;&gt;"",(AT232-AU232)*60,"")</f>
        <v/>
      </c>
      <c r="AW232" s="470"/>
      <c r="AX232" s="470"/>
      <c r="AY232" s="214"/>
      <c r="AZ232" s="149"/>
      <c r="BA232" s="290"/>
      <c r="BB232" s="291" t="str">
        <f>IF(SUM(BB226:BB231)&lt;&gt;0,SUM(BB226:BB231),"")</f>
        <v/>
      </c>
      <c r="BC232" s="463" t="str">
        <f>IF(BB232&lt;&gt;"",TRUNC(BB232,0),"")</f>
        <v/>
      </c>
      <c r="BD232" s="465" t="str">
        <f>IF(BB232&lt;&gt;"",(BB232-BC232)*60,"")</f>
        <v/>
      </c>
      <c r="BE232" s="470"/>
      <c r="BF232" s="470"/>
      <c r="BG232" s="214"/>
      <c r="BH232" s="149"/>
      <c r="BI232" s="290"/>
      <c r="BJ232" s="291" t="str">
        <f>IF(SUM(BJ226:BJ231)&lt;&gt;0,SUM(BJ226:BJ231),"")</f>
        <v/>
      </c>
      <c r="BK232" s="463" t="str">
        <f>IF(BJ232&lt;&gt;"",TRUNC(BJ232,0),"")</f>
        <v/>
      </c>
      <c r="BL232" s="465" t="str">
        <f>IF(BJ232&lt;&gt;"",(BJ232-BK232)*60,"")</f>
        <v/>
      </c>
      <c r="BM232" s="470"/>
      <c r="BN232" s="470"/>
      <c r="BO232" s="214"/>
      <c r="BP232" s="149"/>
      <c r="BQ232" s="290"/>
      <c r="BR232" s="291" t="str">
        <f>IF(SUM(BR226:BR231)&lt;&gt;0,SUM(BR226:BR231),"")</f>
        <v/>
      </c>
      <c r="BS232" s="463" t="str">
        <f>IF(BR232&lt;&gt;"",TRUNC(BR232,0),"")</f>
        <v/>
      </c>
      <c r="BT232" s="465" t="str">
        <f>IF(BR232&lt;&gt;"",(BR232-BS232)*60,"")</f>
        <v/>
      </c>
      <c r="BU232" s="470"/>
    </row>
    <row r="233" spans="1:73">
      <c r="A233" s="573"/>
      <c r="B233" s="470"/>
      <c r="C233" s="293">
        <f>DAY(C225)</f>
        <v>21</v>
      </c>
      <c r="D233" s="149"/>
      <c r="G233" s="488"/>
      <c r="H233" s="490"/>
      <c r="I233" s="470"/>
      <c r="J233" s="470"/>
      <c r="K233" s="293">
        <f>DAY(K225)</f>
        <v>21</v>
      </c>
      <c r="L233" s="149"/>
      <c r="O233" s="481"/>
      <c r="P233" s="479"/>
      <c r="Q233" s="470"/>
      <c r="R233" s="470"/>
      <c r="S233" s="293">
        <f>DAY(S225)</f>
        <v>21</v>
      </c>
      <c r="T233" s="149"/>
      <c r="W233" s="488"/>
      <c r="X233" s="490"/>
      <c r="Y233" s="470"/>
      <c r="Z233" s="470"/>
      <c r="AA233" s="293">
        <f>DAY(AA225)</f>
        <v>21</v>
      </c>
      <c r="AB233" s="149"/>
      <c r="AE233" s="464"/>
      <c r="AF233" s="466"/>
      <c r="AG233" s="470"/>
      <c r="AH233" s="470"/>
      <c r="AI233" s="293">
        <f>DAY(AI225)</f>
        <v>21</v>
      </c>
      <c r="AJ233" s="149"/>
      <c r="AM233" s="464"/>
      <c r="AN233" s="466"/>
      <c r="AO233" s="470"/>
      <c r="AP233" s="470"/>
      <c r="AQ233" s="293">
        <f>DAY(AQ225)</f>
        <v>21</v>
      </c>
      <c r="AR233" s="149"/>
      <c r="AU233" s="464"/>
      <c r="AV233" s="466"/>
      <c r="AW233" s="470"/>
      <c r="AX233" s="470"/>
      <c r="AY233" s="293">
        <f>DAY(AY225)</f>
        <v>21</v>
      </c>
      <c r="AZ233" s="149"/>
      <c r="BC233" s="464"/>
      <c r="BD233" s="466"/>
      <c r="BE233" s="470"/>
      <c r="BF233" s="470"/>
      <c r="BG233" s="293">
        <f>DAY(BG225)</f>
        <v>21</v>
      </c>
      <c r="BH233" s="149"/>
      <c r="BK233" s="464"/>
      <c r="BL233" s="466"/>
      <c r="BM233" s="470"/>
      <c r="BN233" s="470"/>
      <c r="BO233" s="293">
        <f>DAY(BO225)</f>
        <v>21</v>
      </c>
      <c r="BP233" s="149"/>
      <c r="BS233" s="464"/>
      <c r="BT233" s="466"/>
      <c r="BU233" s="470"/>
    </row>
    <row r="234" spans="1:73">
      <c r="A234" s="573"/>
      <c r="B234" s="470"/>
      <c r="C234" s="469"/>
      <c r="D234" s="469"/>
      <c r="E234" s="469"/>
      <c r="F234" s="469"/>
      <c r="G234" s="469"/>
      <c r="H234" s="469"/>
      <c r="I234" s="469"/>
      <c r="J234" s="470"/>
      <c r="K234" s="469"/>
      <c r="L234" s="469"/>
      <c r="M234" s="469"/>
      <c r="N234" s="469"/>
      <c r="O234" s="469"/>
      <c r="P234" s="469"/>
      <c r="Q234" s="469"/>
      <c r="R234" s="470"/>
      <c r="S234" s="469"/>
      <c r="T234" s="469"/>
      <c r="U234" s="469"/>
      <c r="V234" s="469"/>
      <c r="W234" s="469"/>
      <c r="X234" s="469"/>
      <c r="Y234" s="469"/>
      <c r="Z234" s="470"/>
      <c r="AA234" s="469"/>
      <c r="AB234" s="469"/>
      <c r="AC234" s="469"/>
      <c r="AD234" s="469"/>
      <c r="AE234" s="469"/>
      <c r="AF234" s="469"/>
      <c r="AG234" s="469"/>
      <c r="AH234" s="470"/>
      <c r="AI234" s="469"/>
      <c r="AJ234" s="469"/>
      <c r="AK234" s="469"/>
      <c r="AL234" s="469"/>
      <c r="AM234" s="469"/>
      <c r="AN234" s="469"/>
      <c r="AO234" s="469"/>
      <c r="AP234" s="470"/>
      <c r="AQ234" s="469"/>
      <c r="AR234" s="469"/>
      <c r="AS234" s="469"/>
      <c r="AT234" s="469"/>
      <c r="AU234" s="469"/>
      <c r="AV234" s="469"/>
      <c r="AW234" s="469"/>
      <c r="AX234" s="470"/>
      <c r="AY234" s="469"/>
      <c r="AZ234" s="469"/>
      <c r="BA234" s="469"/>
      <c r="BB234" s="469"/>
      <c r="BC234" s="469"/>
      <c r="BD234" s="469"/>
      <c r="BE234" s="469"/>
      <c r="BF234" s="470"/>
      <c r="BG234" s="469"/>
      <c r="BH234" s="469"/>
      <c r="BI234" s="469"/>
      <c r="BJ234" s="469"/>
      <c r="BK234" s="469"/>
      <c r="BL234" s="469"/>
      <c r="BM234" s="469"/>
      <c r="BN234" s="470"/>
      <c r="BO234" s="469"/>
      <c r="BP234" s="469"/>
      <c r="BQ234" s="469"/>
      <c r="BR234" s="469"/>
      <c r="BS234" s="469"/>
      <c r="BT234" s="469"/>
      <c r="BU234" s="469"/>
    </row>
    <row r="235" spans="1:73">
      <c r="A235" s="573">
        <f>A224+1</f>
        <v>22</v>
      </c>
      <c r="B235" s="470"/>
      <c r="C235" s="470"/>
      <c r="D235" s="470"/>
      <c r="E235" s="470"/>
      <c r="F235" s="470"/>
      <c r="G235" s="470"/>
      <c r="H235" s="470"/>
      <c r="I235" s="470"/>
      <c r="J235" s="470"/>
      <c r="K235" s="470"/>
      <c r="L235" s="470"/>
      <c r="M235" s="470"/>
      <c r="N235" s="470"/>
      <c r="O235" s="470"/>
      <c r="P235" s="470"/>
      <c r="Q235" s="470"/>
      <c r="R235" s="470"/>
      <c r="S235" s="470"/>
      <c r="T235" s="470"/>
      <c r="U235" s="470"/>
      <c r="V235" s="470"/>
      <c r="W235" s="470"/>
      <c r="X235" s="470"/>
      <c r="Y235" s="470"/>
      <c r="Z235" s="470"/>
      <c r="AA235" s="470"/>
      <c r="AB235" s="470"/>
      <c r="AC235" s="470"/>
      <c r="AD235" s="470"/>
      <c r="AE235" s="470"/>
      <c r="AF235" s="470"/>
      <c r="AG235" s="470"/>
      <c r="AH235" s="470"/>
      <c r="AI235" s="470"/>
      <c r="AJ235" s="470"/>
      <c r="AK235" s="470"/>
      <c r="AL235" s="470"/>
      <c r="AM235" s="470"/>
      <c r="AN235" s="470"/>
      <c r="AO235" s="470"/>
      <c r="AP235" s="470"/>
      <c r="AQ235" s="470"/>
      <c r="AR235" s="470"/>
      <c r="AS235" s="470"/>
      <c r="AT235" s="470"/>
      <c r="AU235" s="470"/>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row>
    <row r="236" spans="1:73">
      <c r="A236" s="573"/>
      <c r="B236" s="470"/>
      <c r="C236" s="471">
        <f t="shared" ref="C236" si="792">C225+1</f>
        <v>44065</v>
      </c>
      <c r="D236" s="471"/>
      <c r="E236" s="471"/>
      <c r="F236" s="471"/>
      <c r="G236" s="471"/>
      <c r="H236" s="471"/>
      <c r="I236" s="470"/>
      <c r="J236" s="470"/>
      <c r="K236" s="471">
        <f t="shared" ref="K236" si="793">K225+1</f>
        <v>44096</v>
      </c>
      <c r="L236" s="471"/>
      <c r="M236" s="471"/>
      <c r="N236" s="471"/>
      <c r="O236" s="471"/>
      <c r="P236" s="471"/>
      <c r="Q236" s="470"/>
      <c r="R236" s="470"/>
      <c r="S236" s="491">
        <f>S225+1</f>
        <v>44126</v>
      </c>
      <c r="T236" s="491"/>
      <c r="U236" s="491"/>
      <c r="V236" s="491"/>
      <c r="W236" s="491"/>
      <c r="X236" s="491"/>
      <c r="Y236" s="470"/>
      <c r="Z236" s="470"/>
      <c r="AA236" s="467">
        <f t="shared" ref="AA236" si="794">AA225+1</f>
        <v>44157</v>
      </c>
      <c r="AB236" s="467"/>
      <c r="AC236" s="467"/>
      <c r="AD236" s="467"/>
      <c r="AE236" s="467"/>
      <c r="AF236" s="467"/>
      <c r="AG236" s="470"/>
      <c r="AH236" s="470"/>
      <c r="AI236" s="467">
        <f t="shared" ref="AI236" si="795">AI225+1</f>
        <v>44187</v>
      </c>
      <c r="AJ236" s="467"/>
      <c r="AK236" s="467"/>
      <c r="AL236" s="467"/>
      <c r="AM236" s="467"/>
      <c r="AN236" s="467"/>
      <c r="AO236" s="470"/>
      <c r="AP236" s="470"/>
      <c r="AQ236" s="467">
        <f t="shared" ref="AQ236" si="796">AQ225+1</f>
        <v>44218</v>
      </c>
      <c r="AR236" s="467"/>
      <c r="AS236" s="467"/>
      <c r="AT236" s="467"/>
      <c r="AU236" s="467"/>
      <c r="AV236" s="467"/>
      <c r="AW236" s="470"/>
      <c r="AX236" s="470"/>
      <c r="AY236" s="467">
        <f t="shared" ref="AY236" si="797">AY225+1</f>
        <v>44249</v>
      </c>
      <c r="AZ236" s="467"/>
      <c r="BA236" s="467"/>
      <c r="BB236" s="467"/>
      <c r="BC236" s="467"/>
      <c r="BD236" s="467"/>
      <c r="BE236" s="470"/>
      <c r="BF236" s="470"/>
      <c r="BG236" s="467">
        <f t="shared" ref="BG236" si="798">BG225+1</f>
        <v>44277</v>
      </c>
      <c r="BH236" s="467"/>
      <c r="BI236" s="467"/>
      <c r="BJ236" s="467"/>
      <c r="BK236" s="467"/>
      <c r="BL236" s="467"/>
      <c r="BM236" s="470"/>
      <c r="BN236" s="470"/>
      <c r="BO236" s="467">
        <f t="shared" ref="BO236" si="799">BO225+1</f>
        <v>44308</v>
      </c>
      <c r="BP236" s="467"/>
      <c r="BQ236" s="467"/>
      <c r="BR236" s="467"/>
      <c r="BS236" s="467"/>
      <c r="BT236" s="467"/>
      <c r="BU236" s="470"/>
    </row>
    <row r="237" spans="1:73">
      <c r="A237" s="573"/>
      <c r="B237" s="470"/>
      <c r="C237" s="544">
        <v>9</v>
      </c>
      <c r="D237" s="545">
        <v>0</v>
      </c>
      <c r="E237" s="292">
        <f t="shared" ref="E237:E242" si="800">C237+(D237/60)</f>
        <v>9</v>
      </c>
      <c r="F237" s="457">
        <f t="shared" ref="F237" si="801">E238-E237</f>
        <v>3</v>
      </c>
      <c r="G237" s="558">
        <f t="shared" ref="G237" si="802">TRUNC(F237,0)</f>
        <v>3</v>
      </c>
      <c r="H237" s="559">
        <f t="shared" ref="H237" si="803">(F237-G237)*60</f>
        <v>0</v>
      </c>
      <c r="I237" s="470"/>
      <c r="J237" s="470"/>
      <c r="K237" s="544">
        <v>8</v>
      </c>
      <c r="L237" s="545">
        <v>30</v>
      </c>
      <c r="M237" s="292">
        <f t="shared" ref="M237:M242" si="804">K237+(L237/60)</f>
        <v>8.5</v>
      </c>
      <c r="N237" s="457">
        <f t="shared" ref="N237" si="805">M238-M237</f>
        <v>3.5</v>
      </c>
      <c r="O237" s="558">
        <f t="shared" ref="O237" si="806">TRUNC(N237,0)</f>
        <v>3</v>
      </c>
      <c r="P237" s="559">
        <f t="shared" ref="P237" si="807">(N237-O237)*60</f>
        <v>30</v>
      </c>
      <c r="Q237" s="470"/>
      <c r="R237" s="470"/>
      <c r="S237" s="556">
        <v>7</v>
      </c>
      <c r="T237" s="557">
        <v>30</v>
      </c>
      <c r="U237" s="292">
        <f t="shared" ref="U237:U242" si="808">S237+(T237/60)</f>
        <v>7.5</v>
      </c>
      <c r="V237" s="457">
        <f t="shared" ref="V237" si="809">U238-U237</f>
        <v>4.5</v>
      </c>
      <c r="W237" s="552">
        <f t="shared" ref="W237" si="810">TRUNC(V237,0)</f>
        <v>4</v>
      </c>
      <c r="X237" s="553">
        <f t="shared" ref="X237" si="811">(V237-W237)*60</f>
        <v>30</v>
      </c>
      <c r="Y237" s="470"/>
      <c r="Z237" s="470"/>
      <c r="AA237" s="295"/>
      <c r="AB237" s="296"/>
      <c r="AC237" s="292">
        <f t="shared" ref="AC237:AC242" si="812">AA237+(AB237/60)</f>
        <v>0</v>
      </c>
      <c r="AD237" s="457">
        <f t="shared" ref="AD237" si="813">AC238-AC237</f>
        <v>0</v>
      </c>
      <c r="AE237" s="468">
        <f t="shared" ref="AE237" si="814">TRUNC(AD237,0)</f>
        <v>0</v>
      </c>
      <c r="AF237" s="456">
        <f t="shared" ref="AF237" si="815">(AD237-AE237)*60</f>
        <v>0</v>
      </c>
      <c r="AG237" s="470"/>
      <c r="AH237" s="470"/>
      <c r="AI237" s="295"/>
      <c r="AJ237" s="296"/>
      <c r="AK237" s="292">
        <f t="shared" ref="AK237:AK242" si="816">AI237+(AJ237/60)</f>
        <v>0</v>
      </c>
      <c r="AL237" s="457">
        <f t="shared" ref="AL237" si="817">AK238-AK237</f>
        <v>0</v>
      </c>
      <c r="AM237" s="468">
        <f t="shared" ref="AM237" si="818">TRUNC(AL237,0)</f>
        <v>0</v>
      </c>
      <c r="AN237" s="456">
        <f t="shared" ref="AN237" si="819">(AL237-AM237)*60</f>
        <v>0</v>
      </c>
      <c r="AO237" s="470"/>
      <c r="AP237" s="470"/>
      <c r="AQ237" s="295"/>
      <c r="AR237" s="296"/>
      <c r="AS237" s="292">
        <f t="shared" ref="AS237:AS242" si="820">AQ237+(AR237/60)</f>
        <v>0</v>
      </c>
      <c r="AT237" s="457">
        <f t="shared" ref="AT237" si="821">AS238-AS237</f>
        <v>0</v>
      </c>
      <c r="AU237" s="468">
        <f t="shared" ref="AU237" si="822">TRUNC(AT237,0)</f>
        <v>0</v>
      </c>
      <c r="AV237" s="456">
        <f t="shared" ref="AV237" si="823">(AT237-AU237)*60</f>
        <v>0</v>
      </c>
      <c r="AW237" s="470"/>
      <c r="AX237" s="470"/>
      <c r="AY237" s="295"/>
      <c r="AZ237" s="296"/>
      <c r="BA237" s="292">
        <f t="shared" ref="BA237:BA242" si="824">AY237+(AZ237/60)</f>
        <v>0</v>
      </c>
      <c r="BB237" s="457">
        <f t="shared" ref="BB237" si="825">BA238-BA237</f>
        <v>0</v>
      </c>
      <c r="BC237" s="468">
        <f t="shared" ref="BC237" si="826">TRUNC(BB237,0)</f>
        <v>0</v>
      </c>
      <c r="BD237" s="456">
        <f t="shared" ref="BD237" si="827">(BB237-BC237)*60</f>
        <v>0</v>
      </c>
      <c r="BE237" s="470"/>
      <c r="BF237" s="470"/>
      <c r="BG237" s="295"/>
      <c r="BH237" s="296"/>
      <c r="BI237" s="292">
        <f t="shared" ref="BI237:BI242" si="828">BG237+(BH237/60)</f>
        <v>0</v>
      </c>
      <c r="BJ237" s="457">
        <f t="shared" ref="BJ237" si="829">BI238-BI237</f>
        <v>0</v>
      </c>
      <c r="BK237" s="468">
        <f t="shared" ref="BK237" si="830">TRUNC(BJ237,0)</f>
        <v>0</v>
      </c>
      <c r="BL237" s="456">
        <f t="shared" ref="BL237" si="831">(BJ237-BK237)*60</f>
        <v>0</v>
      </c>
      <c r="BM237" s="470"/>
      <c r="BN237" s="470"/>
      <c r="BO237" s="295"/>
      <c r="BP237" s="296"/>
      <c r="BQ237" s="292">
        <f t="shared" ref="BQ237:BQ242" si="832">BO237+(BP237/60)</f>
        <v>0</v>
      </c>
      <c r="BR237" s="457">
        <f t="shared" ref="BR237" si="833">BQ238-BQ237</f>
        <v>0</v>
      </c>
      <c r="BS237" s="468">
        <f t="shared" ref="BS237" si="834">TRUNC(BR237,0)</f>
        <v>0</v>
      </c>
      <c r="BT237" s="456">
        <f t="shared" ref="BT237" si="835">(BR237-BS237)*60</f>
        <v>0</v>
      </c>
      <c r="BU237" s="470"/>
    </row>
    <row r="238" spans="1:73">
      <c r="A238" s="573"/>
      <c r="B238" s="470"/>
      <c r="C238" s="544">
        <v>12</v>
      </c>
      <c r="D238" s="545">
        <v>0</v>
      </c>
      <c r="E238" s="292">
        <f t="shared" si="800"/>
        <v>12</v>
      </c>
      <c r="F238" s="457"/>
      <c r="G238" s="558"/>
      <c r="H238" s="559"/>
      <c r="I238" s="470"/>
      <c r="J238" s="470"/>
      <c r="K238" s="544">
        <v>12</v>
      </c>
      <c r="L238" s="545">
        <v>0</v>
      </c>
      <c r="M238" s="292">
        <f t="shared" si="804"/>
        <v>12</v>
      </c>
      <c r="N238" s="457"/>
      <c r="O238" s="558"/>
      <c r="P238" s="559"/>
      <c r="Q238" s="470"/>
      <c r="R238" s="470"/>
      <c r="S238" s="556">
        <v>12</v>
      </c>
      <c r="T238" s="557">
        <v>0</v>
      </c>
      <c r="U238" s="292">
        <f t="shared" si="808"/>
        <v>12</v>
      </c>
      <c r="V238" s="457"/>
      <c r="W238" s="552"/>
      <c r="X238" s="553"/>
      <c r="Y238" s="470"/>
      <c r="Z238" s="470"/>
      <c r="AA238" s="295"/>
      <c r="AB238" s="296"/>
      <c r="AC238" s="292">
        <f t="shared" si="812"/>
        <v>0</v>
      </c>
      <c r="AD238" s="457"/>
      <c r="AE238" s="468"/>
      <c r="AF238" s="456"/>
      <c r="AG238" s="470"/>
      <c r="AH238" s="470"/>
      <c r="AI238" s="295"/>
      <c r="AJ238" s="296"/>
      <c r="AK238" s="292">
        <f t="shared" si="816"/>
        <v>0</v>
      </c>
      <c r="AL238" s="457"/>
      <c r="AM238" s="468"/>
      <c r="AN238" s="456"/>
      <c r="AO238" s="470"/>
      <c r="AP238" s="470"/>
      <c r="AQ238" s="295"/>
      <c r="AR238" s="296"/>
      <c r="AS238" s="292">
        <f t="shared" si="820"/>
        <v>0</v>
      </c>
      <c r="AT238" s="457"/>
      <c r="AU238" s="468"/>
      <c r="AV238" s="456"/>
      <c r="AW238" s="470"/>
      <c r="AX238" s="470"/>
      <c r="AY238" s="295"/>
      <c r="AZ238" s="296"/>
      <c r="BA238" s="292">
        <f t="shared" si="824"/>
        <v>0</v>
      </c>
      <c r="BB238" s="457"/>
      <c r="BC238" s="468"/>
      <c r="BD238" s="456"/>
      <c r="BE238" s="470"/>
      <c r="BF238" s="470"/>
      <c r="BG238" s="295"/>
      <c r="BH238" s="296"/>
      <c r="BI238" s="292">
        <f t="shared" si="828"/>
        <v>0</v>
      </c>
      <c r="BJ238" s="457"/>
      <c r="BK238" s="468"/>
      <c r="BL238" s="456"/>
      <c r="BM238" s="470"/>
      <c r="BN238" s="470"/>
      <c r="BO238" s="295"/>
      <c r="BP238" s="296"/>
      <c r="BQ238" s="292">
        <f t="shared" si="832"/>
        <v>0</v>
      </c>
      <c r="BR238" s="457"/>
      <c r="BS238" s="468"/>
      <c r="BT238" s="456"/>
      <c r="BU238" s="470"/>
    </row>
    <row r="239" spans="1:73">
      <c r="A239" s="573"/>
      <c r="B239" s="470"/>
      <c r="C239" s="544">
        <v>15</v>
      </c>
      <c r="D239" s="545">
        <v>0</v>
      </c>
      <c r="E239" s="292">
        <f t="shared" si="800"/>
        <v>15</v>
      </c>
      <c r="F239" s="457">
        <f t="shared" ref="F239" si="836">E240-E239</f>
        <v>2</v>
      </c>
      <c r="G239" s="558">
        <f t="shared" ref="G239" si="837">TRUNC(F239,0)</f>
        <v>2</v>
      </c>
      <c r="H239" s="559">
        <f t="shared" ref="H239" si="838">(F239-G239)*60</f>
        <v>0</v>
      </c>
      <c r="I239" s="470"/>
      <c r="J239" s="470"/>
      <c r="K239" s="544">
        <v>14</v>
      </c>
      <c r="L239" s="545">
        <v>30</v>
      </c>
      <c r="M239" s="292">
        <f t="shared" si="804"/>
        <v>14.5</v>
      </c>
      <c r="N239" s="457">
        <f t="shared" ref="N239" si="839">M240-M239</f>
        <v>3.5</v>
      </c>
      <c r="O239" s="558">
        <f t="shared" ref="O239" si="840">TRUNC(N239,0)</f>
        <v>3</v>
      </c>
      <c r="P239" s="559">
        <f t="shared" ref="P239" si="841">(N239-O239)*60</f>
        <v>30</v>
      </c>
      <c r="Q239" s="470"/>
      <c r="R239" s="470"/>
      <c r="S239" s="556">
        <v>13</v>
      </c>
      <c r="T239" s="557">
        <v>30</v>
      </c>
      <c r="U239" s="292">
        <f t="shared" si="808"/>
        <v>13.5</v>
      </c>
      <c r="V239" s="457">
        <f t="shared" ref="V239" si="842">U240-U239</f>
        <v>4.5</v>
      </c>
      <c r="W239" s="552">
        <f t="shared" ref="W239" si="843">TRUNC(V239,0)</f>
        <v>4</v>
      </c>
      <c r="X239" s="553">
        <f t="shared" ref="X239" si="844">(V239-W239)*60</f>
        <v>30</v>
      </c>
      <c r="Y239" s="470"/>
      <c r="Z239" s="470"/>
      <c r="AA239" s="295"/>
      <c r="AB239" s="296"/>
      <c r="AC239" s="292">
        <f t="shared" si="812"/>
        <v>0</v>
      </c>
      <c r="AD239" s="457">
        <f t="shared" ref="AD239" si="845">AC240-AC239</f>
        <v>0</v>
      </c>
      <c r="AE239" s="468">
        <f t="shared" ref="AE239" si="846">TRUNC(AD239,0)</f>
        <v>0</v>
      </c>
      <c r="AF239" s="456">
        <f t="shared" ref="AF239" si="847">(AD239-AE239)*60</f>
        <v>0</v>
      </c>
      <c r="AG239" s="470"/>
      <c r="AH239" s="470"/>
      <c r="AI239" s="295"/>
      <c r="AJ239" s="296"/>
      <c r="AK239" s="292">
        <f t="shared" si="816"/>
        <v>0</v>
      </c>
      <c r="AL239" s="457">
        <f t="shared" ref="AL239" si="848">AK240-AK239</f>
        <v>0</v>
      </c>
      <c r="AM239" s="468">
        <f t="shared" ref="AM239" si="849">TRUNC(AL239,0)</f>
        <v>0</v>
      </c>
      <c r="AN239" s="456">
        <f t="shared" ref="AN239" si="850">(AL239-AM239)*60</f>
        <v>0</v>
      </c>
      <c r="AO239" s="470"/>
      <c r="AP239" s="470"/>
      <c r="AQ239" s="295"/>
      <c r="AR239" s="296"/>
      <c r="AS239" s="292">
        <f t="shared" si="820"/>
        <v>0</v>
      </c>
      <c r="AT239" s="457">
        <f t="shared" ref="AT239" si="851">AS240-AS239</f>
        <v>0</v>
      </c>
      <c r="AU239" s="468">
        <f t="shared" ref="AU239" si="852">TRUNC(AT239,0)</f>
        <v>0</v>
      </c>
      <c r="AV239" s="456">
        <f t="shared" ref="AV239" si="853">(AT239-AU239)*60</f>
        <v>0</v>
      </c>
      <c r="AW239" s="470"/>
      <c r="AX239" s="470"/>
      <c r="AY239" s="295"/>
      <c r="AZ239" s="296"/>
      <c r="BA239" s="292">
        <f t="shared" si="824"/>
        <v>0</v>
      </c>
      <c r="BB239" s="457">
        <f t="shared" ref="BB239" si="854">BA240-BA239</f>
        <v>0</v>
      </c>
      <c r="BC239" s="468">
        <f t="shared" ref="BC239" si="855">TRUNC(BB239,0)</f>
        <v>0</v>
      </c>
      <c r="BD239" s="456">
        <f t="shared" ref="BD239" si="856">(BB239-BC239)*60</f>
        <v>0</v>
      </c>
      <c r="BE239" s="470"/>
      <c r="BF239" s="470"/>
      <c r="BG239" s="295"/>
      <c r="BH239" s="296"/>
      <c r="BI239" s="292">
        <f t="shared" si="828"/>
        <v>0</v>
      </c>
      <c r="BJ239" s="457">
        <f t="shared" ref="BJ239" si="857">BI240-BI239</f>
        <v>0</v>
      </c>
      <c r="BK239" s="468">
        <f t="shared" ref="BK239" si="858">TRUNC(BJ239,0)</f>
        <v>0</v>
      </c>
      <c r="BL239" s="456">
        <f t="shared" ref="BL239" si="859">(BJ239-BK239)*60</f>
        <v>0</v>
      </c>
      <c r="BM239" s="470"/>
      <c r="BN239" s="470"/>
      <c r="BO239" s="295"/>
      <c r="BP239" s="296"/>
      <c r="BQ239" s="292">
        <f t="shared" si="832"/>
        <v>0</v>
      </c>
      <c r="BR239" s="457">
        <f t="shared" ref="BR239" si="860">BQ240-BQ239</f>
        <v>0</v>
      </c>
      <c r="BS239" s="468">
        <f t="shared" ref="BS239" si="861">TRUNC(BR239,0)</f>
        <v>0</v>
      </c>
      <c r="BT239" s="456">
        <f t="shared" ref="BT239" si="862">(BR239-BS239)*60</f>
        <v>0</v>
      </c>
      <c r="BU239" s="470"/>
    </row>
    <row r="240" spans="1:73">
      <c r="A240" s="573"/>
      <c r="B240" s="470"/>
      <c r="C240" s="544">
        <v>17</v>
      </c>
      <c r="D240" s="545">
        <v>0</v>
      </c>
      <c r="E240" s="292">
        <f t="shared" si="800"/>
        <v>17</v>
      </c>
      <c r="F240" s="457"/>
      <c r="G240" s="558"/>
      <c r="H240" s="559"/>
      <c r="I240" s="470"/>
      <c r="J240" s="470"/>
      <c r="K240" s="544">
        <v>18</v>
      </c>
      <c r="L240" s="545">
        <v>0</v>
      </c>
      <c r="M240" s="292">
        <f t="shared" si="804"/>
        <v>18</v>
      </c>
      <c r="N240" s="457"/>
      <c r="O240" s="558"/>
      <c r="P240" s="559"/>
      <c r="Q240" s="470"/>
      <c r="R240" s="470"/>
      <c r="S240" s="556">
        <v>18</v>
      </c>
      <c r="T240" s="557">
        <v>0</v>
      </c>
      <c r="U240" s="292">
        <f t="shared" si="808"/>
        <v>18</v>
      </c>
      <c r="V240" s="457"/>
      <c r="W240" s="552"/>
      <c r="X240" s="553"/>
      <c r="Y240" s="470"/>
      <c r="Z240" s="470"/>
      <c r="AA240" s="295"/>
      <c r="AB240" s="296"/>
      <c r="AC240" s="292">
        <f t="shared" si="812"/>
        <v>0</v>
      </c>
      <c r="AD240" s="457"/>
      <c r="AE240" s="468"/>
      <c r="AF240" s="456"/>
      <c r="AG240" s="470"/>
      <c r="AH240" s="470"/>
      <c r="AI240" s="295"/>
      <c r="AJ240" s="296"/>
      <c r="AK240" s="292">
        <f t="shared" si="816"/>
        <v>0</v>
      </c>
      <c r="AL240" s="457"/>
      <c r="AM240" s="468"/>
      <c r="AN240" s="456"/>
      <c r="AO240" s="470"/>
      <c r="AP240" s="470"/>
      <c r="AQ240" s="295"/>
      <c r="AR240" s="296"/>
      <c r="AS240" s="292">
        <f t="shared" si="820"/>
        <v>0</v>
      </c>
      <c r="AT240" s="457"/>
      <c r="AU240" s="468"/>
      <c r="AV240" s="456"/>
      <c r="AW240" s="470"/>
      <c r="AX240" s="470"/>
      <c r="AY240" s="295"/>
      <c r="AZ240" s="296"/>
      <c r="BA240" s="292">
        <f t="shared" si="824"/>
        <v>0</v>
      </c>
      <c r="BB240" s="457"/>
      <c r="BC240" s="468"/>
      <c r="BD240" s="456"/>
      <c r="BE240" s="470"/>
      <c r="BF240" s="470"/>
      <c r="BG240" s="295"/>
      <c r="BH240" s="296"/>
      <c r="BI240" s="292">
        <f t="shared" si="828"/>
        <v>0</v>
      </c>
      <c r="BJ240" s="457"/>
      <c r="BK240" s="468"/>
      <c r="BL240" s="456"/>
      <c r="BM240" s="470"/>
      <c r="BN240" s="470"/>
      <c r="BO240" s="295"/>
      <c r="BP240" s="296"/>
      <c r="BQ240" s="292">
        <f t="shared" si="832"/>
        <v>0</v>
      </c>
      <c r="BR240" s="457"/>
      <c r="BS240" s="468"/>
      <c r="BT240" s="456"/>
      <c r="BU240" s="470"/>
    </row>
    <row r="241" spans="1:73">
      <c r="A241" s="573"/>
      <c r="B241" s="470"/>
      <c r="C241" s="544"/>
      <c r="D241" s="545"/>
      <c r="E241" s="292">
        <f t="shared" si="800"/>
        <v>0</v>
      </c>
      <c r="F241" s="457">
        <f t="shared" ref="F241" si="863">E242-E241</f>
        <v>0</v>
      </c>
      <c r="G241" s="481">
        <f t="shared" ref="G241" si="864">TRUNC(F241,0)</f>
        <v>0</v>
      </c>
      <c r="H241" s="479">
        <f t="shared" ref="H241" si="865">(F241-G241)*60</f>
        <v>0</v>
      </c>
      <c r="I241" s="470"/>
      <c r="J241" s="470"/>
      <c r="K241" s="544"/>
      <c r="L241" s="545"/>
      <c r="M241" s="292">
        <f t="shared" si="804"/>
        <v>0</v>
      </c>
      <c r="N241" s="457">
        <f t="shared" ref="N241" si="866">M242-M241</f>
        <v>0</v>
      </c>
      <c r="O241" s="481">
        <f t="shared" ref="O241" si="867">TRUNC(N241,0)</f>
        <v>0</v>
      </c>
      <c r="P241" s="479">
        <f t="shared" ref="P241" si="868">(N241-O241)*60</f>
        <v>0</v>
      </c>
      <c r="Q241" s="470"/>
      <c r="R241" s="470"/>
      <c r="S241" s="556"/>
      <c r="T241" s="557"/>
      <c r="U241" s="292">
        <f t="shared" si="808"/>
        <v>0</v>
      </c>
      <c r="V241" s="457">
        <f t="shared" ref="V241" si="869">U242-U241</f>
        <v>0</v>
      </c>
      <c r="W241" s="488">
        <f t="shared" ref="W241" si="870">TRUNC(V241,0)</f>
        <v>0</v>
      </c>
      <c r="X241" s="490">
        <f t="shared" ref="X241" si="871">(V241-W241)*60</f>
        <v>0</v>
      </c>
      <c r="Y241" s="470"/>
      <c r="Z241" s="470"/>
      <c r="AA241" s="295"/>
      <c r="AB241" s="296"/>
      <c r="AC241" s="292">
        <f t="shared" si="812"/>
        <v>0</v>
      </c>
      <c r="AD241" s="457">
        <f t="shared" ref="AD241" si="872">AC242-AC241</f>
        <v>0</v>
      </c>
      <c r="AE241" s="459">
        <f t="shared" ref="AE241" si="873">TRUNC(AD241,0)</f>
        <v>0</v>
      </c>
      <c r="AF241" s="461">
        <f t="shared" ref="AF241" si="874">(AD241-AE241)*60</f>
        <v>0</v>
      </c>
      <c r="AG241" s="470"/>
      <c r="AH241" s="470"/>
      <c r="AI241" s="295"/>
      <c r="AJ241" s="296"/>
      <c r="AK241" s="292">
        <f t="shared" si="816"/>
        <v>0</v>
      </c>
      <c r="AL241" s="457">
        <f t="shared" ref="AL241" si="875">AK242-AK241</f>
        <v>0</v>
      </c>
      <c r="AM241" s="459">
        <f t="shared" ref="AM241" si="876">TRUNC(AL241,0)</f>
        <v>0</v>
      </c>
      <c r="AN241" s="461">
        <f t="shared" ref="AN241" si="877">(AL241-AM241)*60</f>
        <v>0</v>
      </c>
      <c r="AO241" s="470"/>
      <c r="AP241" s="470"/>
      <c r="AQ241" s="295"/>
      <c r="AR241" s="296"/>
      <c r="AS241" s="292">
        <f t="shared" si="820"/>
        <v>0</v>
      </c>
      <c r="AT241" s="457">
        <f t="shared" ref="AT241" si="878">AS242-AS241</f>
        <v>0</v>
      </c>
      <c r="AU241" s="459">
        <f t="shared" ref="AU241" si="879">TRUNC(AT241,0)</f>
        <v>0</v>
      </c>
      <c r="AV241" s="461">
        <f t="shared" ref="AV241" si="880">(AT241-AU241)*60</f>
        <v>0</v>
      </c>
      <c r="AW241" s="470"/>
      <c r="AX241" s="470"/>
      <c r="AY241" s="295"/>
      <c r="AZ241" s="296"/>
      <c r="BA241" s="292">
        <f t="shared" si="824"/>
        <v>0</v>
      </c>
      <c r="BB241" s="457">
        <f t="shared" ref="BB241" si="881">BA242-BA241</f>
        <v>0</v>
      </c>
      <c r="BC241" s="459">
        <f t="shared" ref="BC241" si="882">TRUNC(BB241,0)</f>
        <v>0</v>
      </c>
      <c r="BD241" s="461">
        <f t="shared" ref="BD241" si="883">(BB241-BC241)*60</f>
        <v>0</v>
      </c>
      <c r="BE241" s="470"/>
      <c r="BF241" s="470"/>
      <c r="BG241" s="295"/>
      <c r="BH241" s="296"/>
      <c r="BI241" s="292">
        <f t="shared" si="828"/>
        <v>0</v>
      </c>
      <c r="BJ241" s="457">
        <f t="shared" ref="BJ241" si="884">BI242-BI241</f>
        <v>0</v>
      </c>
      <c r="BK241" s="459">
        <f t="shared" ref="BK241" si="885">TRUNC(BJ241,0)</f>
        <v>0</v>
      </c>
      <c r="BL241" s="461">
        <f t="shared" ref="BL241" si="886">(BJ241-BK241)*60</f>
        <v>0</v>
      </c>
      <c r="BM241" s="470"/>
      <c r="BN241" s="470"/>
      <c r="BO241" s="295"/>
      <c r="BP241" s="296"/>
      <c r="BQ241" s="292">
        <f t="shared" si="832"/>
        <v>0</v>
      </c>
      <c r="BR241" s="457">
        <f t="shared" ref="BR241" si="887">BQ242-BQ241</f>
        <v>0</v>
      </c>
      <c r="BS241" s="459">
        <f t="shared" ref="BS241" si="888">TRUNC(BR241,0)</f>
        <v>0</v>
      </c>
      <c r="BT241" s="461">
        <f t="shared" ref="BT241" si="889">(BR241-BS241)*60</f>
        <v>0</v>
      </c>
      <c r="BU241" s="470"/>
    </row>
    <row r="242" spans="1:73">
      <c r="A242" s="573"/>
      <c r="B242" s="470"/>
      <c r="C242" s="544"/>
      <c r="D242" s="545"/>
      <c r="E242" s="292">
        <f t="shared" si="800"/>
        <v>0</v>
      </c>
      <c r="F242" s="458"/>
      <c r="G242" s="560"/>
      <c r="H242" s="561"/>
      <c r="I242" s="470"/>
      <c r="J242" s="470"/>
      <c r="K242" s="544"/>
      <c r="L242" s="545"/>
      <c r="M242" s="292">
        <f t="shared" si="804"/>
        <v>0</v>
      </c>
      <c r="N242" s="458"/>
      <c r="O242" s="560"/>
      <c r="P242" s="561"/>
      <c r="Q242" s="470"/>
      <c r="R242" s="470"/>
      <c r="S242" s="556"/>
      <c r="T242" s="557"/>
      <c r="U242" s="292">
        <f t="shared" si="808"/>
        <v>0</v>
      </c>
      <c r="V242" s="458"/>
      <c r="W242" s="554"/>
      <c r="X242" s="555"/>
      <c r="Y242" s="470"/>
      <c r="Z242" s="470"/>
      <c r="AA242" s="295"/>
      <c r="AB242" s="296"/>
      <c r="AC242" s="292">
        <f t="shared" si="812"/>
        <v>0</v>
      </c>
      <c r="AD242" s="458"/>
      <c r="AE242" s="460"/>
      <c r="AF242" s="462"/>
      <c r="AG242" s="470"/>
      <c r="AH242" s="470"/>
      <c r="AI242" s="295"/>
      <c r="AJ242" s="296"/>
      <c r="AK242" s="292">
        <f t="shared" si="816"/>
        <v>0</v>
      </c>
      <c r="AL242" s="458"/>
      <c r="AM242" s="460"/>
      <c r="AN242" s="462"/>
      <c r="AO242" s="470"/>
      <c r="AP242" s="470"/>
      <c r="AQ242" s="295"/>
      <c r="AR242" s="296"/>
      <c r="AS242" s="292">
        <f t="shared" si="820"/>
        <v>0</v>
      </c>
      <c r="AT242" s="458"/>
      <c r="AU242" s="460"/>
      <c r="AV242" s="462"/>
      <c r="AW242" s="470"/>
      <c r="AX242" s="470"/>
      <c r="AY242" s="295"/>
      <c r="AZ242" s="296"/>
      <c r="BA242" s="292">
        <f t="shared" si="824"/>
        <v>0</v>
      </c>
      <c r="BB242" s="458"/>
      <c r="BC242" s="460"/>
      <c r="BD242" s="462"/>
      <c r="BE242" s="470"/>
      <c r="BF242" s="470"/>
      <c r="BG242" s="295"/>
      <c r="BH242" s="296"/>
      <c r="BI242" s="292">
        <f t="shared" si="828"/>
        <v>0</v>
      </c>
      <c r="BJ242" s="458"/>
      <c r="BK242" s="460"/>
      <c r="BL242" s="462"/>
      <c r="BM242" s="470"/>
      <c r="BN242" s="470"/>
      <c r="BO242" s="295"/>
      <c r="BP242" s="296"/>
      <c r="BQ242" s="292">
        <f t="shared" si="832"/>
        <v>0</v>
      </c>
      <c r="BR242" s="458"/>
      <c r="BS242" s="460"/>
      <c r="BT242" s="462"/>
      <c r="BU242" s="470"/>
    </row>
    <row r="243" spans="1:73">
      <c r="A243" s="573"/>
      <c r="B243" s="470"/>
      <c r="C243" s="214"/>
      <c r="D243" s="149"/>
      <c r="E243" s="290"/>
      <c r="F243" s="291">
        <f t="shared" ref="F243" si="890">IF(SUM(F237:F242)&lt;&gt;0,SUM(F237:F242),"")</f>
        <v>5</v>
      </c>
      <c r="G243" s="480">
        <f t="shared" ref="G243" si="891">IF(F243&lt;&gt;"",TRUNC(F243,0),"")</f>
        <v>5</v>
      </c>
      <c r="H243" s="478">
        <f t="shared" ref="H243" si="892">IF(F243&lt;&gt;"",(F243-G243)*60,"")</f>
        <v>0</v>
      </c>
      <c r="I243" s="470"/>
      <c r="J243" s="470"/>
      <c r="K243" s="214"/>
      <c r="L243" s="149"/>
      <c r="M243" s="290"/>
      <c r="N243" s="291">
        <f t="shared" ref="N243" si="893">IF(SUM(N237:N242)&lt;&gt;0,SUM(N237:N242),"")</f>
        <v>7</v>
      </c>
      <c r="O243" s="480">
        <f t="shared" ref="O243" si="894">IF(N243&lt;&gt;"",TRUNC(N243,0),"")</f>
        <v>7</v>
      </c>
      <c r="P243" s="478">
        <f t="shared" ref="P243" si="895">IF(N243&lt;&gt;"",(N243-O243)*60,"")</f>
        <v>0</v>
      </c>
      <c r="Q243" s="470"/>
      <c r="R243" s="470"/>
      <c r="S243" s="214"/>
      <c r="T243" s="149"/>
      <c r="U243" s="290"/>
      <c r="V243" s="291">
        <f t="shared" ref="V243" si="896">IF(SUM(V237:V242)&lt;&gt;0,SUM(V237:V242),"")</f>
        <v>9</v>
      </c>
      <c r="W243" s="487">
        <f t="shared" ref="W243" si="897">IF(V243&lt;&gt;"",TRUNC(V243,0),"")</f>
        <v>9</v>
      </c>
      <c r="X243" s="489">
        <f t="shared" ref="X243" si="898">IF(V243&lt;&gt;"",(V243-W243)*60,"")</f>
        <v>0</v>
      </c>
      <c r="Y243" s="470"/>
      <c r="Z243" s="470"/>
      <c r="AA243" s="214"/>
      <c r="AB243" s="149"/>
      <c r="AC243" s="290"/>
      <c r="AD243" s="291" t="str">
        <f t="shared" ref="AD243" si="899">IF(SUM(AD237:AD242)&lt;&gt;0,SUM(AD237:AD242),"")</f>
        <v/>
      </c>
      <c r="AE243" s="463" t="str">
        <f t="shared" ref="AE243" si="900">IF(AD243&lt;&gt;"",TRUNC(AD243,0),"")</f>
        <v/>
      </c>
      <c r="AF243" s="465" t="str">
        <f t="shared" ref="AF243" si="901">IF(AD243&lt;&gt;"",(AD243-AE243)*60,"")</f>
        <v/>
      </c>
      <c r="AG243" s="470"/>
      <c r="AH243" s="470"/>
      <c r="AI243" s="214"/>
      <c r="AJ243" s="149"/>
      <c r="AK243" s="290"/>
      <c r="AL243" s="291" t="str">
        <f t="shared" ref="AL243" si="902">IF(SUM(AL237:AL242)&lt;&gt;0,SUM(AL237:AL242),"")</f>
        <v/>
      </c>
      <c r="AM243" s="463" t="str">
        <f t="shared" ref="AM243" si="903">IF(AL243&lt;&gt;"",TRUNC(AL243,0),"")</f>
        <v/>
      </c>
      <c r="AN243" s="465" t="str">
        <f t="shared" ref="AN243" si="904">IF(AL243&lt;&gt;"",(AL243-AM243)*60,"")</f>
        <v/>
      </c>
      <c r="AO243" s="470"/>
      <c r="AP243" s="470"/>
      <c r="AQ243" s="214"/>
      <c r="AR243" s="149"/>
      <c r="AS243" s="290"/>
      <c r="AT243" s="291" t="str">
        <f t="shared" ref="AT243" si="905">IF(SUM(AT237:AT242)&lt;&gt;0,SUM(AT237:AT242),"")</f>
        <v/>
      </c>
      <c r="AU243" s="463" t="str">
        <f t="shared" ref="AU243" si="906">IF(AT243&lt;&gt;"",TRUNC(AT243,0),"")</f>
        <v/>
      </c>
      <c r="AV243" s="465" t="str">
        <f t="shared" ref="AV243" si="907">IF(AT243&lt;&gt;"",(AT243-AU243)*60,"")</f>
        <v/>
      </c>
      <c r="AW243" s="470"/>
      <c r="AX243" s="470"/>
      <c r="AY243" s="214"/>
      <c r="AZ243" s="149"/>
      <c r="BA243" s="290"/>
      <c r="BB243" s="291" t="str">
        <f t="shared" ref="BB243" si="908">IF(SUM(BB237:BB242)&lt;&gt;0,SUM(BB237:BB242),"")</f>
        <v/>
      </c>
      <c r="BC243" s="463" t="str">
        <f t="shared" ref="BC243" si="909">IF(BB243&lt;&gt;"",TRUNC(BB243,0),"")</f>
        <v/>
      </c>
      <c r="BD243" s="465" t="str">
        <f t="shared" ref="BD243" si="910">IF(BB243&lt;&gt;"",(BB243-BC243)*60,"")</f>
        <v/>
      </c>
      <c r="BE243" s="470"/>
      <c r="BF243" s="470"/>
      <c r="BG243" s="214"/>
      <c r="BH243" s="149"/>
      <c r="BI243" s="290"/>
      <c r="BJ243" s="291" t="str">
        <f t="shared" ref="BJ243" si="911">IF(SUM(BJ237:BJ242)&lt;&gt;0,SUM(BJ237:BJ242),"")</f>
        <v/>
      </c>
      <c r="BK243" s="463" t="str">
        <f t="shared" ref="BK243" si="912">IF(BJ243&lt;&gt;"",TRUNC(BJ243,0),"")</f>
        <v/>
      </c>
      <c r="BL243" s="465" t="str">
        <f t="shared" ref="BL243" si="913">IF(BJ243&lt;&gt;"",(BJ243-BK243)*60,"")</f>
        <v/>
      </c>
      <c r="BM243" s="470"/>
      <c r="BN243" s="470"/>
      <c r="BO243" s="214"/>
      <c r="BP243" s="149"/>
      <c r="BQ243" s="290"/>
      <c r="BR243" s="291" t="str">
        <f t="shared" ref="BR243" si="914">IF(SUM(BR237:BR242)&lt;&gt;0,SUM(BR237:BR242),"")</f>
        <v/>
      </c>
      <c r="BS243" s="463" t="str">
        <f t="shared" ref="BS243" si="915">IF(BR243&lt;&gt;"",TRUNC(BR243,0),"")</f>
        <v/>
      </c>
      <c r="BT243" s="465" t="str">
        <f t="shared" ref="BT243" si="916">IF(BR243&lt;&gt;"",(BR243-BS243)*60,"")</f>
        <v/>
      </c>
      <c r="BU243" s="470"/>
    </row>
    <row r="244" spans="1:73">
      <c r="A244" s="573"/>
      <c r="B244" s="470"/>
      <c r="C244" s="293">
        <f t="shared" ref="C244" si="917">DAY(C236)</f>
        <v>22</v>
      </c>
      <c r="D244" s="149"/>
      <c r="G244" s="481"/>
      <c r="H244" s="479"/>
      <c r="I244" s="470"/>
      <c r="J244" s="470"/>
      <c r="K244" s="293">
        <f t="shared" ref="K244" si="918">DAY(K236)</f>
        <v>22</v>
      </c>
      <c r="L244" s="149"/>
      <c r="O244" s="481"/>
      <c r="P244" s="479"/>
      <c r="Q244" s="470"/>
      <c r="R244" s="470"/>
      <c r="S244" s="293">
        <f t="shared" ref="S244" si="919">DAY(S236)</f>
        <v>22</v>
      </c>
      <c r="T244" s="149"/>
      <c r="W244" s="488"/>
      <c r="X244" s="490"/>
      <c r="Y244" s="470"/>
      <c r="Z244" s="470"/>
      <c r="AA244" s="293">
        <f t="shared" ref="AA244" si="920">DAY(AA236)</f>
        <v>22</v>
      </c>
      <c r="AB244" s="149"/>
      <c r="AE244" s="464"/>
      <c r="AF244" s="466"/>
      <c r="AG244" s="470"/>
      <c r="AH244" s="470"/>
      <c r="AI244" s="293">
        <f t="shared" ref="AI244" si="921">DAY(AI236)</f>
        <v>22</v>
      </c>
      <c r="AJ244" s="149"/>
      <c r="AM244" s="464"/>
      <c r="AN244" s="466"/>
      <c r="AO244" s="470"/>
      <c r="AP244" s="470"/>
      <c r="AQ244" s="293">
        <f t="shared" ref="AQ244" si="922">DAY(AQ236)</f>
        <v>22</v>
      </c>
      <c r="AR244" s="149"/>
      <c r="AU244" s="464"/>
      <c r="AV244" s="466"/>
      <c r="AW244" s="470"/>
      <c r="AX244" s="470"/>
      <c r="AY244" s="293">
        <f t="shared" ref="AY244" si="923">DAY(AY236)</f>
        <v>22</v>
      </c>
      <c r="AZ244" s="149"/>
      <c r="BC244" s="464"/>
      <c r="BD244" s="466"/>
      <c r="BE244" s="470"/>
      <c r="BF244" s="470"/>
      <c r="BG244" s="293">
        <f t="shared" ref="BG244" si="924">DAY(BG236)</f>
        <v>22</v>
      </c>
      <c r="BH244" s="149"/>
      <c r="BK244" s="464"/>
      <c r="BL244" s="466"/>
      <c r="BM244" s="470"/>
      <c r="BN244" s="470"/>
      <c r="BO244" s="293">
        <f t="shared" ref="BO244" si="925">DAY(BO236)</f>
        <v>22</v>
      </c>
      <c r="BP244" s="149"/>
      <c r="BS244" s="464"/>
      <c r="BT244" s="466"/>
      <c r="BU244" s="470"/>
    </row>
    <row r="245" spans="1:73">
      <c r="A245" s="573"/>
      <c r="B245" s="470"/>
      <c r="C245" s="469"/>
      <c r="D245" s="469"/>
      <c r="E245" s="469"/>
      <c r="F245" s="469"/>
      <c r="G245" s="469"/>
      <c r="H245" s="469"/>
      <c r="I245" s="469"/>
      <c r="J245" s="470"/>
      <c r="K245" s="469"/>
      <c r="L245" s="469"/>
      <c r="M245" s="469"/>
      <c r="N245" s="469"/>
      <c r="O245" s="469"/>
      <c r="P245" s="469"/>
      <c r="Q245" s="469"/>
      <c r="R245" s="470"/>
      <c r="S245" s="469"/>
      <c r="T245" s="469"/>
      <c r="U245" s="469"/>
      <c r="V245" s="469"/>
      <c r="W245" s="469"/>
      <c r="X245" s="469"/>
      <c r="Y245" s="469"/>
      <c r="Z245" s="470"/>
      <c r="AA245" s="469"/>
      <c r="AB245" s="469"/>
      <c r="AC245" s="469"/>
      <c r="AD245" s="469"/>
      <c r="AE245" s="469"/>
      <c r="AF245" s="469"/>
      <c r="AG245" s="469"/>
      <c r="AH245" s="470"/>
      <c r="AI245" s="469"/>
      <c r="AJ245" s="469"/>
      <c r="AK245" s="469"/>
      <c r="AL245" s="469"/>
      <c r="AM245" s="469"/>
      <c r="AN245" s="469"/>
      <c r="AO245" s="469"/>
      <c r="AP245" s="470"/>
      <c r="AQ245" s="469"/>
      <c r="AR245" s="469"/>
      <c r="AS245" s="469"/>
      <c r="AT245" s="469"/>
      <c r="AU245" s="469"/>
      <c r="AV245" s="469"/>
      <c r="AW245" s="469"/>
      <c r="AX245" s="470"/>
      <c r="AY245" s="469"/>
      <c r="AZ245" s="469"/>
      <c r="BA245" s="469"/>
      <c r="BB245" s="469"/>
      <c r="BC245" s="469"/>
      <c r="BD245" s="469"/>
      <c r="BE245" s="469"/>
      <c r="BF245" s="470"/>
      <c r="BG245" s="469"/>
      <c r="BH245" s="469"/>
      <c r="BI245" s="469"/>
      <c r="BJ245" s="469"/>
      <c r="BK245" s="469"/>
      <c r="BL245" s="469"/>
      <c r="BM245" s="469"/>
      <c r="BN245" s="470"/>
      <c r="BO245" s="469"/>
      <c r="BP245" s="469"/>
      <c r="BQ245" s="469"/>
      <c r="BR245" s="469"/>
      <c r="BS245" s="469"/>
      <c r="BT245" s="469"/>
      <c r="BU245" s="469"/>
    </row>
    <row r="246" spans="1:73">
      <c r="A246" s="573">
        <f>A235+1</f>
        <v>23</v>
      </c>
      <c r="B246" s="470"/>
      <c r="C246" s="470"/>
      <c r="D246" s="470"/>
      <c r="E246" s="470"/>
      <c r="F246" s="470"/>
      <c r="G246" s="470"/>
      <c r="H246" s="470"/>
      <c r="I246" s="470"/>
      <c r="J246" s="470"/>
      <c r="K246" s="470"/>
      <c r="L246" s="470"/>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row>
    <row r="247" spans="1:73">
      <c r="A247" s="573"/>
      <c r="B247" s="470"/>
      <c r="C247" s="471">
        <f t="shared" ref="C247" si="926">C236+1</f>
        <v>44066</v>
      </c>
      <c r="D247" s="471"/>
      <c r="E247" s="471"/>
      <c r="F247" s="471"/>
      <c r="G247" s="471"/>
      <c r="H247" s="471"/>
      <c r="I247" s="470"/>
      <c r="J247" s="470"/>
      <c r="K247" s="471">
        <f>K236+1</f>
        <v>44097</v>
      </c>
      <c r="L247" s="471"/>
      <c r="M247" s="471"/>
      <c r="N247" s="471"/>
      <c r="O247" s="471"/>
      <c r="P247" s="471"/>
      <c r="Q247" s="470"/>
      <c r="R247" s="470"/>
      <c r="S247" s="491">
        <f>S236+1</f>
        <v>44127</v>
      </c>
      <c r="T247" s="491"/>
      <c r="U247" s="491"/>
      <c r="V247" s="491"/>
      <c r="W247" s="491"/>
      <c r="X247" s="491"/>
      <c r="Y247" s="470"/>
      <c r="Z247" s="470"/>
      <c r="AA247" s="467">
        <f>AA236+1</f>
        <v>44158</v>
      </c>
      <c r="AB247" s="467"/>
      <c r="AC247" s="467"/>
      <c r="AD247" s="467"/>
      <c r="AE247" s="467"/>
      <c r="AF247" s="467"/>
      <c r="AG247" s="470"/>
      <c r="AH247" s="470"/>
      <c r="AI247" s="467">
        <f>AI236+1</f>
        <v>44188</v>
      </c>
      <c r="AJ247" s="467"/>
      <c r="AK247" s="467"/>
      <c r="AL247" s="467"/>
      <c r="AM247" s="467"/>
      <c r="AN247" s="467"/>
      <c r="AO247" s="470"/>
      <c r="AP247" s="470"/>
      <c r="AQ247" s="467">
        <f>AQ236+1</f>
        <v>44219</v>
      </c>
      <c r="AR247" s="467"/>
      <c r="AS247" s="467"/>
      <c r="AT247" s="467"/>
      <c r="AU247" s="467"/>
      <c r="AV247" s="467"/>
      <c r="AW247" s="470"/>
      <c r="AX247" s="470"/>
      <c r="AY247" s="467">
        <f>AY236+1</f>
        <v>44250</v>
      </c>
      <c r="AZ247" s="467"/>
      <c r="BA247" s="467"/>
      <c r="BB247" s="467"/>
      <c r="BC247" s="467"/>
      <c r="BD247" s="467"/>
      <c r="BE247" s="470"/>
      <c r="BF247" s="470"/>
      <c r="BG247" s="467">
        <f>BG236+1</f>
        <v>44278</v>
      </c>
      <c r="BH247" s="467"/>
      <c r="BI247" s="467"/>
      <c r="BJ247" s="467"/>
      <c r="BK247" s="467"/>
      <c r="BL247" s="467"/>
      <c r="BM247" s="470"/>
      <c r="BN247" s="470"/>
      <c r="BO247" s="467">
        <f>BO236+1</f>
        <v>44309</v>
      </c>
      <c r="BP247" s="467"/>
      <c r="BQ247" s="467"/>
      <c r="BR247" s="467"/>
      <c r="BS247" s="467"/>
      <c r="BT247" s="467"/>
      <c r="BU247" s="470"/>
    </row>
    <row r="248" spans="1:73">
      <c r="A248" s="573"/>
      <c r="B248" s="470"/>
      <c r="C248" s="544">
        <v>9</v>
      </c>
      <c r="D248" s="545">
        <v>0</v>
      </c>
      <c r="E248" s="292">
        <f>C248+(D248/60)</f>
        <v>9</v>
      </c>
      <c r="F248" s="457">
        <f>E249-E248</f>
        <v>3</v>
      </c>
      <c r="G248" s="558">
        <f>TRUNC(F248,0)</f>
        <v>3</v>
      </c>
      <c r="H248" s="559">
        <f>(F248-G248)*60</f>
        <v>0</v>
      </c>
      <c r="I248" s="470"/>
      <c r="J248" s="470"/>
      <c r="K248" s="544">
        <v>8</v>
      </c>
      <c r="L248" s="545">
        <v>30</v>
      </c>
      <c r="M248" s="292">
        <f>K248+(L248/60)</f>
        <v>8.5</v>
      </c>
      <c r="N248" s="457">
        <f>M249-M248</f>
        <v>3.5</v>
      </c>
      <c r="O248" s="558">
        <f>TRUNC(N248,0)</f>
        <v>3</v>
      </c>
      <c r="P248" s="559">
        <f>(N248-O248)*60</f>
        <v>30</v>
      </c>
      <c r="Q248" s="470"/>
      <c r="R248" s="470"/>
      <c r="S248" s="556">
        <v>7</v>
      </c>
      <c r="T248" s="557">
        <v>30</v>
      </c>
      <c r="U248" s="292">
        <f t="shared" ref="U248:U253" si="927">S248+(T248/60)</f>
        <v>7.5</v>
      </c>
      <c r="V248" s="457">
        <f t="shared" ref="V248" si="928">U249-U248</f>
        <v>4.5</v>
      </c>
      <c r="W248" s="552">
        <f t="shared" ref="W248" si="929">TRUNC(V248,0)</f>
        <v>4</v>
      </c>
      <c r="X248" s="553">
        <f t="shared" ref="X248" si="930">(V248-W248)*60</f>
        <v>30</v>
      </c>
      <c r="Y248" s="470"/>
      <c r="Z248" s="470"/>
      <c r="AA248" s="295"/>
      <c r="AB248" s="296"/>
      <c r="AC248" s="292">
        <f>AA248+(AB248/60)</f>
        <v>0</v>
      </c>
      <c r="AD248" s="457">
        <f>AC249-AC248</f>
        <v>0</v>
      </c>
      <c r="AE248" s="468">
        <f>TRUNC(AD248,0)</f>
        <v>0</v>
      </c>
      <c r="AF248" s="456">
        <f>(AD248-AE248)*60</f>
        <v>0</v>
      </c>
      <c r="AG248" s="470"/>
      <c r="AH248" s="470"/>
      <c r="AI248" s="295"/>
      <c r="AJ248" s="296"/>
      <c r="AK248" s="292">
        <f>AI248+(AJ248/60)</f>
        <v>0</v>
      </c>
      <c r="AL248" s="457">
        <f>AK249-AK248</f>
        <v>0</v>
      </c>
      <c r="AM248" s="468">
        <f>TRUNC(AL248,0)</f>
        <v>0</v>
      </c>
      <c r="AN248" s="456">
        <f>(AL248-AM248)*60</f>
        <v>0</v>
      </c>
      <c r="AO248" s="470"/>
      <c r="AP248" s="470"/>
      <c r="AQ248" s="295"/>
      <c r="AR248" s="296"/>
      <c r="AS248" s="292">
        <f>AQ248+(AR248/60)</f>
        <v>0</v>
      </c>
      <c r="AT248" s="457">
        <f>AS249-AS248</f>
        <v>0</v>
      </c>
      <c r="AU248" s="468">
        <f>TRUNC(AT248,0)</f>
        <v>0</v>
      </c>
      <c r="AV248" s="456">
        <f>(AT248-AU248)*60</f>
        <v>0</v>
      </c>
      <c r="AW248" s="470"/>
      <c r="AX248" s="470"/>
      <c r="AY248" s="295"/>
      <c r="AZ248" s="296"/>
      <c r="BA248" s="292">
        <f>AY248+(AZ248/60)</f>
        <v>0</v>
      </c>
      <c r="BB248" s="457">
        <f>BA249-BA248</f>
        <v>0</v>
      </c>
      <c r="BC248" s="468">
        <f>TRUNC(BB248,0)</f>
        <v>0</v>
      </c>
      <c r="BD248" s="456">
        <f>(BB248-BC248)*60</f>
        <v>0</v>
      </c>
      <c r="BE248" s="470"/>
      <c r="BF248" s="470"/>
      <c r="BG248" s="295"/>
      <c r="BH248" s="296"/>
      <c r="BI248" s="292">
        <f>BG248+(BH248/60)</f>
        <v>0</v>
      </c>
      <c r="BJ248" s="457">
        <f>BI249-BI248</f>
        <v>0</v>
      </c>
      <c r="BK248" s="468">
        <f>TRUNC(BJ248,0)</f>
        <v>0</v>
      </c>
      <c r="BL248" s="456">
        <f>(BJ248-BK248)*60</f>
        <v>0</v>
      </c>
      <c r="BM248" s="470"/>
      <c r="BN248" s="470"/>
      <c r="BO248" s="295"/>
      <c r="BP248" s="296"/>
      <c r="BQ248" s="292">
        <f>BO248+(BP248/60)</f>
        <v>0</v>
      </c>
      <c r="BR248" s="457">
        <f>BQ249-BQ248</f>
        <v>0</v>
      </c>
      <c r="BS248" s="468">
        <f>TRUNC(BR248,0)</f>
        <v>0</v>
      </c>
      <c r="BT248" s="456">
        <f>(BR248-BS248)*60</f>
        <v>0</v>
      </c>
      <c r="BU248" s="470"/>
    </row>
    <row r="249" spans="1:73">
      <c r="A249" s="573"/>
      <c r="B249" s="470"/>
      <c r="C249" s="544">
        <v>12</v>
      </c>
      <c r="D249" s="545">
        <v>0</v>
      </c>
      <c r="E249" s="292">
        <f t="shared" ref="E249:E253" si="931">C249+(D249/60)</f>
        <v>12</v>
      </c>
      <c r="F249" s="457"/>
      <c r="G249" s="558"/>
      <c r="H249" s="559"/>
      <c r="I249" s="470"/>
      <c r="J249" s="470"/>
      <c r="K249" s="544">
        <v>12</v>
      </c>
      <c r="L249" s="545">
        <v>0</v>
      </c>
      <c r="M249" s="292">
        <f t="shared" ref="M249:M253" si="932">K249+(L249/60)</f>
        <v>12</v>
      </c>
      <c r="N249" s="457"/>
      <c r="O249" s="558"/>
      <c r="P249" s="559"/>
      <c r="Q249" s="470"/>
      <c r="R249" s="470"/>
      <c r="S249" s="556">
        <v>12</v>
      </c>
      <c r="T249" s="557">
        <v>0</v>
      </c>
      <c r="U249" s="292">
        <f t="shared" si="927"/>
        <v>12</v>
      </c>
      <c r="V249" s="457"/>
      <c r="W249" s="552"/>
      <c r="X249" s="553"/>
      <c r="Y249" s="470"/>
      <c r="Z249" s="470"/>
      <c r="AA249" s="295"/>
      <c r="AB249" s="296"/>
      <c r="AC249" s="292">
        <f t="shared" ref="AC249:AC253" si="933">AA249+(AB249/60)</f>
        <v>0</v>
      </c>
      <c r="AD249" s="457"/>
      <c r="AE249" s="468"/>
      <c r="AF249" s="456"/>
      <c r="AG249" s="470"/>
      <c r="AH249" s="470"/>
      <c r="AI249" s="295"/>
      <c r="AJ249" s="296"/>
      <c r="AK249" s="292">
        <f t="shared" ref="AK249:AK253" si="934">AI249+(AJ249/60)</f>
        <v>0</v>
      </c>
      <c r="AL249" s="457"/>
      <c r="AM249" s="468"/>
      <c r="AN249" s="456"/>
      <c r="AO249" s="470"/>
      <c r="AP249" s="470"/>
      <c r="AQ249" s="295"/>
      <c r="AR249" s="296"/>
      <c r="AS249" s="292">
        <f t="shared" ref="AS249:AS253" si="935">AQ249+(AR249/60)</f>
        <v>0</v>
      </c>
      <c r="AT249" s="457"/>
      <c r="AU249" s="468"/>
      <c r="AV249" s="456"/>
      <c r="AW249" s="470"/>
      <c r="AX249" s="470"/>
      <c r="AY249" s="295"/>
      <c r="AZ249" s="296"/>
      <c r="BA249" s="292">
        <f t="shared" ref="BA249:BA253" si="936">AY249+(AZ249/60)</f>
        <v>0</v>
      </c>
      <c r="BB249" s="457"/>
      <c r="BC249" s="468"/>
      <c r="BD249" s="456"/>
      <c r="BE249" s="470"/>
      <c r="BF249" s="470"/>
      <c r="BG249" s="295"/>
      <c r="BH249" s="296"/>
      <c r="BI249" s="292">
        <f t="shared" ref="BI249:BI253" si="937">BG249+(BH249/60)</f>
        <v>0</v>
      </c>
      <c r="BJ249" s="457"/>
      <c r="BK249" s="468"/>
      <c r="BL249" s="456"/>
      <c r="BM249" s="470"/>
      <c r="BN249" s="470"/>
      <c r="BO249" s="295"/>
      <c r="BP249" s="296"/>
      <c r="BQ249" s="292">
        <f t="shared" ref="BQ249:BQ253" si="938">BO249+(BP249/60)</f>
        <v>0</v>
      </c>
      <c r="BR249" s="457"/>
      <c r="BS249" s="468"/>
      <c r="BT249" s="456"/>
      <c r="BU249" s="470"/>
    </row>
    <row r="250" spans="1:73">
      <c r="A250" s="573"/>
      <c r="B250" s="470"/>
      <c r="C250" s="544">
        <v>15</v>
      </c>
      <c r="D250" s="545">
        <v>0</v>
      </c>
      <c r="E250" s="292">
        <f t="shared" si="931"/>
        <v>15</v>
      </c>
      <c r="F250" s="457">
        <f>E251-E250</f>
        <v>2</v>
      </c>
      <c r="G250" s="558">
        <f>TRUNC(F250,0)</f>
        <v>2</v>
      </c>
      <c r="H250" s="559">
        <f>(F250-G250)*60</f>
        <v>0</v>
      </c>
      <c r="I250" s="470"/>
      <c r="J250" s="470"/>
      <c r="K250" s="544">
        <v>14</v>
      </c>
      <c r="L250" s="545">
        <v>30</v>
      </c>
      <c r="M250" s="292">
        <f t="shared" si="932"/>
        <v>14.5</v>
      </c>
      <c r="N250" s="457">
        <f>M251-M250</f>
        <v>3.5</v>
      </c>
      <c r="O250" s="558">
        <f>TRUNC(N250,0)</f>
        <v>3</v>
      </c>
      <c r="P250" s="559">
        <f>(N250-O250)*60</f>
        <v>30</v>
      </c>
      <c r="Q250" s="470"/>
      <c r="R250" s="470"/>
      <c r="S250" s="556">
        <v>13</v>
      </c>
      <c r="T250" s="557">
        <v>30</v>
      </c>
      <c r="U250" s="292">
        <f t="shared" si="927"/>
        <v>13.5</v>
      </c>
      <c r="V250" s="457">
        <f t="shared" ref="V250" si="939">U251-U250</f>
        <v>4.5</v>
      </c>
      <c r="W250" s="552">
        <f t="shared" ref="W250" si="940">TRUNC(V250,0)</f>
        <v>4</v>
      </c>
      <c r="X250" s="553">
        <f t="shared" ref="X250" si="941">(V250-W250)*60</f>
        <v>30</v>
      </c>
      <c r="Y250" s="470"/>
      <c r="Z250" s="470"/>
      <c r="AA250" s="295"/>
      <c r="AB250" s="296"/>
      <c r="AC250" s="292">
        <f t="shared" si="933"/>
        <v>0</v>
      </c>
      <c r="AD250" s="457">
        <f>AC251-AC250</f>
        <v>0</v>
      </c>
      <c r="AE250" s="468">
        <f>TRUNC(AD250,0)</f>
        <v>0</v>
      </c>
      <c r="AF250" s="456">
        <f>(AD250-AE250)*60</f>
        <v>0</v>
      </c>
      <c r="AG250" s="470"/>
      <c r="AH250" s="470"/>
      <c r="AI250" s="295"/>
      <c r="AJ250" s="296"/>
      <c r="AK250" s="292">
        <f t="shared" si="934"/>
        <v>0</v>
      </c>
      <c r="AL250" s="457">
        <f>AK251-AK250</f>
        <v>0</v>
      </c>
      <c r="AM250" s="468">
        <f>TRUNC(AL250,0)</f>
        <v>0</v>
      </c>
      <c r="AN250" s="456">
        <f>(AL250-AM250)*60</f>
        <v>0</v>
      </c>
      <c r="AO250" s="470"/>
      <c r="AP250" s="470"/>
      <c r="AQ250" s="295"/>
      <c r="AR250" s="296"/>
      <c r="AS250" s="292">
        <f t="shared" si="935"/>
        <v>0</v>
      </c>
      <c r="AT250" s="457">
        <f>AS251-AS250</f>
        <v>0</v>
      </c>
      <c r="AU250" s="468">
        <f>TRUNC(AT250,0)</f>
        <v>0</v>
      </c>
      <c r="AV250" s="456">
        <f>(AT250-AU250)*60</f>
        <v>0</v>
      </c>
      <c r="AW250" s="470"/>
      <c r="AX250" s="470"/>
      <c r="AY250" s="295"/>
      <c r="AZ250" s="296"/>
      <c r="BA250" s="292">
        <f t="shared" si="936"/>
        <v>0</v>
      </c>
      <c r="BB250" s="457">
        <f>BA251-BA250</f>
        <v>0</v>
      </c>
      <c r="BC250" s="468">
        <f>TRUNC(BB250,0)</f>
        <v>0</v>
      </c>
      <c r="BD250" s="456">
        <f>(BB250-BC250)*60</f>
        <v>0</v>
      </c>
      <c r="BE250" s="470"/>
      <c r="BF250" s="470"/>
      <c r="BG250" s="295"/>
      <c r="BH250" s="296"/>
      <c r="BI250" s="292">
        <f t="shared" si="937"/>
        <v>0</v>
      </c>
      <c r="BJ250" s="457">
        <f>BI251-BI250</f>
        <v>0</v>
      </c>
      <c r="BK250" s="468">
        <f>TRUNC(BJ250,0)</f>
        <v>0</v>
      </c>
      <c r="BL250" s="456">
        <f>(BJ250-BK250)*60</f>
        <v>0</v>
      </c>
      <c r="BM250" s="470"/>
      <c r="BN250" s="470"/>
      <c r="BO250" s="295"/>
      <c r="BP250" s="296"/>
      <c r="BQ250" s="292">
        <f t="shared" si="938"/>
        <v>0</v>
      </c>
      <c r="BR250" s="457">
        <f>BQ251-BQ250</f>
        <v>0</v>
      </c>
      <c r="BS250" s="468">
        <f>TRUNC(BR250,0)</f>
        <v>0</v>
      </c>
      <c r="BT250" s="456">
        <f>(BR250-BS250)*60</f>
        <v>0</v>
      </c>
      <c r="BU250" s="470"/>
    </row>
    <row r="251" spans="1:73">
      <c r="A251" s="573"/>
      <c r="B251" s="470"/>
      <c r="C251" s="544">
        <v>17</v>
      </c>
      <c r="D251" s="545">
        <v>0</v>
      </c>
      <c r="E251" s="292">
        <f t="shared" si="931"/>
        <v>17</v>
      </c>
      <c r="F251" s="457"/>
      <c r="G251" s="558"/>
      <c r="H251" s="559"/>
      <c r="I251" s="470"/>
      <c r="J251" s="470"/>
      <c r="K251" s="544">
        <v>18</v>
      </c>
      <c r="L251" s="545">
        <v>0</v>
      </c>
      <c r="M251" s="292">
        <f t="shared" si="932"/>
        <v>18</v>
      </c>
      <c r="N251" s="457"/>
      <c r="O251" s="558"/>
      <c r="P251" s="559"/>
      <c r="Q251" s="470"/>
      <c r="R251" s="470"/>
      <c r="S251" s="556">
        <v>18</v>
      </c>
      <c r="T251" s="557">
        <v>0</v>
      </c>
      <c r="U251" s="292">
        <f t="shared" si="927"/>
        <v>18</v>
      </c>
      <c r="V251" s="457"/>
      <c r="W251" s="552"/>
      <c r="X251" s="553"/>
      <c r="Y251" s="470"/>
      <c r="Z251" s="470"/>
      <c r="AA251" s="295"/>
      <c r="AB251" s="296"/>
      <c r="AC251" s="292">
        <f t="shared" si="933"/>
        <v>0</v>
      </c>
      <c r="AD251" s="457"/>
      <c r="AE251" s="468"/>
      <c r="AF251" s="456"/>
      <c r="AG251" s="470"/>
      <c r="AH251" s="470"/>
      <c r="AI251" s="295"/>
      <c r="AJ251" s="296"/>
      <c r="AK251" s="292">
        <f t="shared" si="934"/>
        <v>0</v>
      </c>
      <c r="AL251" s="457"/>
      <c r="AM251" s="468"/>
      <c r="AN251" s="456"/>
      <c r="AO251" s="470"/>
      <c r="AP251" s="470"/>
      <c r="AQ251" s="295"/>
      <c r="AR251" s="296"/>
      <c r="AS251" s="292">
        <f t="shared" si="935"/>
        <v>0</v>
      </c>
      <c r="AT251" s="457"/>
      <c r="AU251" s="468"/>
      <c r="AV251" s="456"/>
      <c r="AW251" s="470"/>
      <c r="AX251" s="470"/>
      <c r="AY251" s="295"/>
      <c r="AZ251" s="296"/>
      <c r="BA251" s="292">
        <f t="shared" si="936"/>
        <v>0</v>
      </c>
      <c r="BB251" s="457"/>
      <c r="BC251" s="468"/>
      <c r="BD251" s="456"/>
      <c r="BE251" s="470"/>
      <c r="BF251" s="470"/>
      <c r="BG251" s="295"/>
      <c r="BH251" s="296"/>
      <c r="BI251" s="292">
        <f t="shared" si="937"/>
        <v>0</v>
      </c>
      <c r="BJ251" s="457"/>
      <c r="BK251" s="468"/>
      <c r="BL251" s="456"/>
      <c r="BM251" s="470"/>
      <c r="BN251" s="470"/>
      <c r="BO251" s="295"/>
      <c r="BP251" s="296"/>
      <c r="BQ251" s="292">
        <f t="shared" si="938"/>
        <v>0</v>
      </c>
      <c r="BR251" s="457"/>
      <c r="BS251" s="468"/>
      <c r="BT251" s="456"/>
      <c r="BU251" s="470"/>
    </row>
    <row r="252" spans="1:73">
      <c r="A252" s="573"/>
      <c r="B252" s="470"/>
      <c r="C252" s="544"/>
      <c r="D252" s="545"/>
      <c r="E252" s="292">
        <f t="shared" si="931"/>
        <v>0</v>
      </c>
      <c r="F252" s="457">
        <f>E253-E252</f>
        <v>0</v>
      </c>
      <c r="G252" s="481">
        <f>TRUNC(F252,0)</f>
        <v>0</v>
      </c>
      <c r="H252" s="479">
        <f>(F252-G252)*60</f>
        <v>0</v>
      </c>
      <c r="I252" s="470"/>
      <c r="J252" s="470"/>
      <c r="K252" s="544"/>
      <c r="L252" s="545"/>
      <c r="M252" s="292">
        <f t="shared" si="932"/>
        <v>0</v>
      </c>
      <c r="N252" s="457">
        <f>M253-M252</f>
        <v>0</v>
      </c>
      <c r="O252" s="481">
        <f>TRUNC(N252,0)</f>
        <v>0</v>
      </c>
      <c r="P252" s="479">
        <f>(N252-O252)*60</f>
        <v>0</v>
      </c>
      <c r="Q252" s="470"/>
      <c r="R252" s="470"/>
      <c r="S252" s="556"/>
      <c r="T252" s="557"/>
      <c r="U252" s="292">
        <f t="shared" si="927"/>
        <v>0</v>
      </c>
      <c r="V252" s="457">
        <f t="shared" ref="V252" si="942">U253-U252</f>
        <v>0</v>
      </c>
      <c r="W252" s="488">
        <f t="shared" ref="W252" si="943">TRUNC(V252,0)</f>
        <v>0</v>
      </c>
      <c r="X252" s="490">
        <f t="shared" ref="X252" si="944">(V252-W252)*60</f>
        <v>0</v>
      </c>
      <c r="Y252" s="470"/>
      <c r="Z252" s="470"/>
      <c r="AA252" s="295"/>
      <c r="AB252" s="296"/>
      <c r="AC252" s="292">
        <f t="shared" si="933"/>
        <v>0</v>
      </c>
      <c r="AD252" s="457">
        <f>AC253-AC252</f>
        <v>0</v>
      </c>
      <c r="AE252" s="459">
        <f>TRUNC(AD252,0)</f>
        <v>0</v>
      </c>
      <c r="AF252" s="461">
        <f>(AD252-AE252)*60</f>
        <v>0</v>
      </c>
      <c r="AG252" s="470"/>
      <c r="AH252" s="470"/>
      <c r="AI252" s="295"/>
      <c r="AJ252" s="296"/>
      <c r="AK252" s="292">
        <f t="shared" si="934"/>
        <v>0</v>
      </c>
      <c r="AL252" s="457">
        <f>AK253-AK252</f>
        <v>0</v>
      </c>
      <c r="AM252" s="459">
        <f>TRUNC(AL252,0)</f>
        <v>0</v>
      </c>
      <c r="AN252" s="461">
        <f>(AL252-AM252)*60</f>
        <v>0</v>
      </c>
      <c r="AO252" s="470"/>
      <c r="AP252" s="470"/>
      <c r="AQ252" s="295"/>
      <c r="AR252" s="296"/>
      <c r="AS252" s="292">
        <f t="shared" si="935"/>
        <v>0</v>
      </c>
      <c r="AT252" s="457">
        <f>AS253-AS252</f>
        <v>0</v>
      </c>
      <c r="AU252" s="459">
        <f>TRUNC(AT252,0)</f>
        <v>0</v>
      </c>
      <c r="AV252" s="461">
        <f>(AT252-AU252)*60</f>
        <v>0</v>
      </c>
      <c r="AW252" s="470"/>
      <c r="AX252" s="470"/>
      <c r="AY252" s="295"/>
      <c r="AZ252" s="296"/>
      <c r="BA252" s="292">
        <f t="shared" si="936"/>
        <v>0</v>
      </c>
      <c r="BB252" s="457">
        <f>BA253-BA252</f>
        <v>0</v>
      </c>
      <c r="BC252" s="459">
        <f>TRUNC(BB252,0)</f>
        <v>0</v>
      </c>
      <c r="BD252" s="461">
        <f>(BB252-BC252)*60</f>
        <v>0</v>
      </c>
      <c r="BE252" s="470"/>
      <c r="BF252" s="470"/>
      <c r="BG252" s="295"/>
      <c r="BH252" s="296"/>
      <c r="BI252" s="292">
        <f t="shared" si="937"/>
        <v>0</v>
      </c>
      <c r="BJ252" s="457">
        <f>BI253-BI252</f>
        <v>0</v>
      </c>
      <c r="BK252" s="459">
        <f>TRUNC(BJ252,0)</f>
        <v>0</v>
      </c>
      <c r="BL252" s="461">
        <f>(BJ252-BK252)*60</f>
        <v>0</v>
      </c>
      <c r="BM252" s="470"/>
      <c r="BN252" s="470"/>
      <c r="BO252" s="295"/>
      <c r="BP252" s="296"/>
      <c r="BQ252" s="292">
        <f t="shared" si="938"/>
        <v>0</v>
      </c>
      <c r="BR252" s="457">
        <f>BQ253-BQ252</f>
        <v>0</v>
      </c>
      <c r="BS252" s="459">
        <f>TRUNC(BR252,0)</f>
        <v>0</v>
      </c>
      <c r="BT252" s="461">
        <f>(BR252-BS252)*60</f>
        <v>0</v>
      </c>
      <c r="BU252" s="470"/>
    </row>
    <row r="253" spans="1:73">
      <c r="A253" s="573"/>
      <c r="B253" s="470"/>
      <c r="C253" s="544"/>
      <c r="D253" s="545"/>
      <c r="E253" s="292">
        <f t="shared" si="931"/>
        <v>0</v>
      </c>
      <c r="F253" s="458"/>
      <c r="G253" s="560"/>
      <c r="H253" s="561"/>
      <c r="I253" s="470"/>
      <c r="J253" s="470"/>
      <c r="K253" s="544"/>
      <c r="L253" s="545"/>
      <c r="M253" s="292">
        <f t="shared" si="932"/>
        <v>0</v>
      </c>
      <c r="N253" s="458"/>
      <c r="O253" s="560"/>
      <c r="P253" s="561"/>
      <c r="Q253" s="470"/>
      <c r="R253" s="470"/>
      <c r="S253" s="556"/>
      <c r="T253" s="557"/>
      <c r="U253" s="292">
        <f t="shared" si="927"/>
        <v>0</v>
      </c>
      <c r="V253" s="458"/>
      <c r="W253" s="554"/>
      <c r="X253" s="555"/>
      <c r="Y253" s="470"/>
      <c r="Z253" s="470"/>
      <c r="AA253" s="295"/>
      <c r="AB253" s="296"/>
      <c r="AC253" s="292">
        <f t="shared" si="933"/>
        <v>0</v>
      </c>
      <c r="AD253" s="458"/>
      <c r="AE253" s="460"/>
      <c r="AF253" s="462"/>
      <c r="AG253" s="470"/>
      <c r="AH253" s="470"/>
      <c r="AI253" s="295"/>
      <c r="AJ253" s="296"/>
      <c r="AK253" s="292">
        <f t="shared" si="934"/>
        <v>0</v>
      </c>
      <c r="AL253" s="458"/>
      <c r="AM253" s="460"/>
      <c r="AN253" s="462"/>
      <c r="AO253" s="470"/>
      <c r="AP253" s="470"/>
      <c r="AQ253" s="295"/>
      <c r="AR253" s="296"/>
      <c r="AS253" s="292">
        <f t="shared" si="935"/>
        <v>0</v>
      </c>
      <c r="AT253" s="458"/>
      <c r="AU253" s="460"/>
      <c r="AV253" s="462"/>
      <c r="AW253" s="470"/>
      <c r="AX253" s="470"/>
      <c r="AY253" s="295"/>
      <c r="AZ253" s="296"/>
      <c r="BA253" s="292">
        <f t="shared" si="936"/>
        <v>0</v>
      </c>
      <c r="BB253" s="458"/>
      <c r="BC253" s="460"/>
      <c r="BD253" s="462"/>
      <c r="BE253" s="470"/>
      <c r="BF253" s="470"/>
      <c r="BG253" s="295"/>
      <c r="BH253" s="296"/>
      <c r="BI253" s="292">
        <f t="shared" si="937"/>
        <v>0</v>
      </c>
      <c r="BJ253" s="458"/>
      <c r="BK253" s="460"/>
      <c r="BL253" s="462"/>
      <c r="BM253" s="470"/>
      <c r="BN253" s="470"/>
      <c r="BO253" s="295"/>
      <c r="BP253" s="296"/>
      <c r="BQ253" s="292">
        <f t="shared" si="938"/>
        <v>0</v>
      </c>
      <c r="BR253" s="458"/>
      <c r="BS253" s="460"/>
      <c r="BT253" s="462"/>
      <c r="BU253" s="470"/>
    </row>
    <row r="254" spans="1:73">
      <c r="A254" s="573"/>
      <c r="B254" s="470"/>
      <c r="C254" s="214"/>
      <c r="D254" s="149"/>
      <c r="E254" s="290"/>
      <c r="F254" s="291">
        <f>IF(SUM(F248:F253)&lt;&gt;0,SUM(F248:F253),"")</f>
        <v>5</v>
      </c>
      <c r="G254" s="480">
        <f>IF(F254&lt;&gt;"",TRUNC(F254,0),"")</f>
        <v>5</v>
      </c>
      <c r="H254" s="478">
        <f>IF(F254&lt;&gt;"",(F254-G254)*60,"")</f>
        <v>0</v>
      </c>
      <c r="I254" s="470"/>
      <c r="J254" s="470"/>
      <c r="K254" s="214"/>
      <c r="L254" s="149"/>
      <c r="M254" s="290"/>
      <c r="N254" s="291">
        <f>IF(SUM(N248:N253)&lt;&gt;0,SUM(N248:N253),"")</f>
        <v>7</v>
      </c>
      <c r="O254" s="480">
        <f>IF(N254&lt;&gt;"",TRUNC(N254,0),"")</f>
        <v>7</v>
      </c>
      <c r="P254" s="478">
        <f>IF(N254&lt;&gt;"",(N254-O254)*60,"")</f>
        <v>0</v>
      </c>
      <c r="Q254" s="470"/>
      <c r="R254" s="470"/>
      <c r="S254" s="214"/>
      <c r="T254" s="149"/>
      <c r="U254" s="290"/>
      <c r="V254" s="291">
        <f t="shared" ref="V254" si="945">IF(SUM(V248:V253)&lt;&gt;0,SUM(V248:V253),"")</f>
        <v>9</v>
      </c>
      <c r="W254" s="487">
        <f t="shared" ref="W254" si="946">IF(V254&lt;&gt;"",TRUNC(V254,0),"")</f>
        <v>9</v>
      </c>
      <c r="X254" s="489">
        <f t="shared" ref="X254" si="947">IF(V254&lt;&gt;"",(V254-W254)*60,"")</f>
        <v>0</v>
      </c>
      <c r="Y254" s="470"/>
      <c r="Z254" s="470"/>
      <c r="AA254" s="214"/>
      <c r="AB254" s="149"/>
      <c r="AC254" s="290"/>
      <c r="AD254" s="291" t="str">
        <f>IF(SUM(AD248:AD253)&lt;&gt;0,SUM(AD248:AD253),"")</f>
        <v/>
      </c>
      <c r="AE254" s="463" t="str">
        <f>IF(AD254&lt;&gt;"",TRUNC(AD254,0),"")</f>
        <v/>
      </c>
      <c r="AF254" s="465" t="str">
        <f>IF(AD254&lt;&gt;"",(AD254-AE254)*60,"")</f>
        <v/>
      </c>
      <c r="AG254" s="470"/>
      <c r="AH254" s="470"/>
      <c r="AI254" s="214"/>
      <c r="AJ254" s="149"/>
      <c r="AK254" s="290"/>
      <c r="AL254" s="291" t="str">
        <f>IF(SUM(AL248:AL253)&lt;&gt;0,SUM(AL248:AL253),"")</f>
        <v/>
      </c>
      <c r="AM254" s="463" t="str">
        <f>IF(AL254&lt;&gt;"",TRUNC(AL254,0),"")</f>
        <v/>
      </c>
      <c r="AN254" s="465" t="str">
        <f>IF(AL254&lt;&gt;"",(AL254-AM254)*60,"")</f>
        <v/>
      </c>
      <c r="AO254" s="470"/>
      <c r="AP254" s="470"/>
      <c r="AQ254" s="214"/>
      <c r="AR254" s="149"/>
      <c r="AS254" s="290"/>
      <c r="AT254" s="291" t="str">
        <f>IF(SUM(AT248:AT253)&lt;&gt;0,SUM(AT248:AT253),"")</f>
        <v/>
      </c>
      <c r="AU254" s="463" t="str">
        <f>IF(AT254&lt;&gt;"",TRUNC(AT254,0),"")</f>
        <v/>
      </c>
      <c r="AV254" s="465" t="str">
        <f>IF(AT254&lt;&gt;"",(AT254-AU254)*60,"")</f>
        <v/>
      </c>
      <c r="AW254" s="470"/>
      <c r="AX254" s="470"/>
      <c r="AY254" s="214"/>
      <c r="AZ254" s="149"/>
      <c r="BA254" s="290"/>
      <c r="BB254" s="291" t="str">
        <f>IF(SUM(BB248:BB253)&lt;&gt;0,SUM(BB248:BB253),"")</f>
        <v/>
      </c>
      <c r="BC254" s="463" t="str">
        <f>IF(BB254&lt;&gt;"",TRUNC(BB254,0),"")</f>
        <v/>
      </c>
      <c r="BD254" s="465" t="str">
        <f>IF(BB254&lt;&gt;"",(BB254-BC254)*60,"")</f>
        <v/>
      </c>
      <c r="BE254" s="470"/>
      <c r="BF254" s="470"/>
      <c r="BG254" s="214"/>
      <c r="BH254" s="149"/>
      <c r="BI254" s="290"/>
      <c r="BJ254" s="291" t="str">
        <f>IF(SUM(BJ248:BJ253)&lt;&gt;0,SUM(BJ248:BJ253),"")</f>
        <v/>
      </c>
      <c r="BK254" s="463" t="str">
        <f>IF(BJ254&lt;&gt;"",TRUNC(BJ254,0),"")</f>
        <v/>
      </c>
      <c r="BL254" s="465" t="str">
        <f>IF(BJ254&lt;&gt;"",(BJ254-BK254)*60,"")</f>
        <v/>
      </c>
      <c r="BM254" s="470"/>
      <c r="BN254" s="470"/>
      <c r="BO254" s="214"/>
      <c r="BP254" s="149"/>
      <c r="BQ254" s="290"/>
      <c r="BR254" s="291" t="str">
        <f>IF(SUM(BR248:BR253)&lt;&gt;0,SUM(BR248:BR253),"")</f>
        <v/>
      </c>
      <c r="BS254" s="463" t="str">
        <f>IF(BR254&lt;&gt;"",TRUNC(BR254,0),"")</f>
        <v/>
      </c>
      <c r="BT254" s="465" t="str">
        <f>IF(BR254&lt;&gt;"",(BR254-BS254)*60,"")</f>
        <v/>
      </c>
      <c r="BU254" s="470"/>
    </row>
    <row r="255" spans="1:73">
      <c r="A255" s="573"/>
      <c r="B255" s="470"/>
      <c r="C255" s="293">
        <f>DAY(C247)</f>
        <v>23</v>
      </c>
      <c r="D255" s="149"/>
      <c r="G255" s="481"/>
      <c r="H255" s="479"/>
      <c r="I255" s="470"/>
      <c r="J255" s="470"/>
      <c r="K255" s="293">
        <f>DAY(K247)</f>
        <v>23</v>
      </c>
      <c r="L255" s="149"/>
      <c r="O255" s="481"/>
      <c r="P255" s="479"/>
      <c r="Q255" s="470"/>
      <c r="R255" s="470"/>
      <c r="S255" s="293">
        <f>DAY(S247)</f>
        <v>23</v>
      </c>
      <c r="T255" s="149"/>
      <c r="W255" s="488"/>
      <c r="X255" s="490"/>
      <c r="Y255" s="470"/>
      <c r="Z255" s="470"/>
      <c r="AA255" s="293">
        <f>DAY(AA247)</f>
        <v>23</v>
      </c>
      <c r="AB255" s="149"/>
      <c r="AE255" s="464"/>
      <c r="AF255" s="466"/>
      <c r="AG255" s="470"/>
      <c r="AH255" s="470"/>
      <c r="AI255" s="293">
        <f>DAY(AI247)</f>
        <v>23</v>
      </c>
      <c r="AJ255" s="149"/>
      <c r="AM255" s="464"/>
      <c r="AN255" s="466"/>
      <c r="AO255" s="470"/>
      <c r="AP255" s="470"/>
      <c r="AQ255" s="293">
        <f>DAY(AQ247)</f>
        <v>23</v>
      </c>
      <c r="AR255" s="149"/>
      <c r="AU255" s="464"/>
      <c r="AV255" s="466"/>
      <c r="AW255" s="470"/>
      <c r="AX255" s="470"/>
      <c r="AY255" s="293">
        <f>DAY(AY247)</f>
        <v>23</v>
      </c>
      <c r="AZ255" s="149"/>
      <c r="BC255" s="464"/>
      <c r="BD255" s="466"/>
      <c r="BE255" s="470"/>
      <c r="BF255" s="470"/>
      <c r="BG255" s="293">
        <f>DAY(BG247)</f>
        <v>23</v>
      </c>
      <c r="BH255" s="149"/>
      <c r="BK255" s="464"/>
      <c r="BL255" s="466"/>
      <c r="BM255" s="470"/>
      <c r="BN255" s="470"/>
      <c r="BO255" s="293">
        <f>DAY(BO247)</f>
        <v>23</v>
      </c>
      <c r="BP255" s="149"/>
      <c r="BS255" s="464"/>
      <c r="BT255" s="466"/>
      <c r="BU255" s="470"/>
    </row>
    <row r="256" spans="1:73">
      <c r="A256" s="573"/>
      <c r="B256" s="470"/>
      <c r="C256" s="469"/>
      <c r="D256" s="469"/>
      <c r="E256" s="469"/>
      <c r="F256" s="469"/>
      <c r="G256" s="469"/>
      <c r="H256" s="469"/>
      <c r="I256" s="469"/>
      <c r="J256" s="470"/>
      <c r="K256" s="469"/>
      <c r="L256" s="469"/>
      <c r="M256" s="469"/>
      <c r="N256" s="469"/>
      <c r="O256" s="469"/>
      <c r="P256" s="469"/>
      <c r="Q256" s="469"/>
      <c r="R256" s="470"/>
      <c r="S256" s="469"/>
      <c r="T256" s="469"/>
      <c r="U256" s="469"/>
      <c r="V256" s="469"/>
      <c r="W256" s="469"/>
      <c r="X256" s="469"/>
      <c r="Y256" s="469"/>
      <c r="Z256" s="470"/>
      <c r="AA256" s="469"/>
      <c r="AB256" s="469"/>
      <c r="AC256" s="469"/>
      <c r="AD256" s="469"/>
      <c r="AE256" s="469"/>
      <c r="AF256" s="469"/>
      <c r="AG256" s="469"/>
      <c r="AH256" s="470"/>
      <c r="AI256" s="469"/>
      <c r="AJ256" s="469"/>
      <c r="AK256" s="469"/>
      <c r="AL256" s="469"/>
      <c r="AM256" s="469"/>
      <c r="AN256" s="469"/>
      <c r="AO256" s="469"/>
      <c r="AP256" s="470"/>
      <c r="AQ256" s="469"/>
      <c r="AR256" s="469"/>
      <c r="AS256" s="469"/>
      <c r="AT256" s="469"/>
      <c r="AU256" s="469"/>
      <c r="AV256" s="469"/>
      <c r="AW256" s="469"/>
      <c r="AX256" s="470"/>
      <c r="AY256" s="469"/>
      <c r="AZ256" s="469"/>
      <c r="BA256" s="469"/>
      <c r="BB256" s="469"/>
      <c r="BC256" s="469"/>
      <c r="BD256" s="469"/>
      <c r="BE256" s="469"/>
      <c r="BF256" s="470"/>
      <c r="BG256" s="469"/>
      <c r="BH256" s="469"/>
      <c r="BI256" s="469"/>
      <c r="BJ256" s="469"/>
      <c r="BK256" s="469"/>
      <c r="BL256" s="469"/>
      <c r="BM256" s="469"/>
      <c r="BN256" s="470"/>
      <c r="BO256" s="469"/>
      <c r="BP256" s="469"/>
      <c r="BQ256" s="469"/>
      <c r="BR256" s="469"/>
      <c r="BS256" s="469"/>
      <c r="BT256" s="469"/>
      <c r="BU256" s="469"/>
    </row>
    <row r="257" spans="1:73">
      <c r="A257" s="573">
        <f>A246+1</f>
        <v>24</v>
      </c>
      <c r="B257" s="470"/>
      <c r="C257" s="470"/>
      <c r="D257" s="470"/>
      <c r="E257" s="470"/>
      <c r="F257" s="470"/>
      <c r="G257" s="470"/>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0"/>
      <c r="AF257" s="470"/>
      <c r="AG257" s="470"/>
      <c r="AH257" s="470"/>
      <c r="AI257" s="470"/>
      <c r="AJ257" s="470"/>
      <c r="AK257" s="470"/>
      <c r="AL257" s="470"/>
      <c r="AM257" s="470"/>
      <c r="AN257" s="470"/>
      <c r="AO257" s="470"/>
      <c r="AP257" s="470"/>
      <c r="AQ257" s="470"/>
      <c r="AR257" s="470"/>
      <c r="AS257" s="470"/>
      <c r="AT257" s="470"/>
      <c r="AU257" s="470"/>
      <c r="AV257" s="470"/>
      <c r="AW257" s="470"/>
      <c r="AX257" s="470"/>
      <c r="AY257" s="470"/>
      <c r="AZ257" s="470"/>
      <c r="BA257" s="470"/>
      <c r="BB257" s="470"/>
      <c r="BC257" s="470"/>
      <c r="BD257" s="470"/>
      <c r="BE257" s="470"/>
      <c r="BF257" s="470"/>
      <c r="BG257" s="470"/>
      <c r="BH257" s="470"/>
      <c r="BI257" s="470"/>
      <c r="BJ257" s="470"/>
      <c r="BK257" s="470"/>
      <c r="BL257" s="470"/>
      <c r="BM257" s="470"/>
      <c r="BN257" s="470"/>
      <c r="BO257" s="470"/>
      <c r="BP257" s="470"/>
      <c r="BQ257" s="470"/>
      <c r="BR257" s="470"/>
      <c r="BS257" s="470"/>
      <c r="BT257" s="470"/>
      <c r="BU257" s="470"/>
    </row>
    <row r="258" spans="1:73">
      <c r="A258" s="573"/>
      <c r="B258" s="470"/>
      <c r="C258" s="491">
        <f>C247+1</f>
        <v>44067</v>
      </c>
      <c r="D258" s="491"/>
      <c r="E258" s="491"/>
      <c r="F258" s="491"/>
      <c r="G258" s="491"/>
      <c r="H258" s="491"/>
      <c r="I258" s="470"/>
      <c r="J258" s="470"/>
      <c r="K258" s="471">
        <f>K247+1</f>
        <v>44098</v>
      </c>
      <c r="L258" s="471"/>
      <c r="M258" s="471"/>
      <c r="N258" s="471"/>
      <c r="O258" s="471"/>
      <c r="P258" s="471"/>
      <c r="Q258" s="470"/>
      <c r="R258" s="470"/>
      <c r="S258" s="491">
        <f>S247+1</f>
        <v>44128</v>
      </c>
      <c r="T258" s="491"/>
      <c r="U258" s="491"/>
      <c r="V258" s="491"/>
      <c r="W258" s="491"/>
      <c r="X258" s="491"/>
      <c r="Y258" s="470"/>
      <c r="Z258" s="470"/>
      <c r="AA258" s="467">
        <f>AA247+1</f>
        <v>44159</v>
      </c>
      <c r="AB258" s="467"/>
      <c r="AC258" s="467"/>
      <c r="AD258" s="467"/>
      <c r="AE258" s="467"/>
      <c r="AF258" s="467"/>
      <c r="AG258" s="470"/>
      <c r="AH258" s="470"/>
      <c r="AI258" s="467">
        <f>AI247+1</f>
        <v>44189</v>
      </c>
      <c r="AJ258" s="467"/>
      <c r="AK258" s="467"/>
      <c r="AL258" s="467"/>
      <c r="AM258" s="467"/>
      <c r="AN258" s="467"/>
      <c r="AO258" s="470"/>
      <c r="AP258" s="470"/>
      <c r="AQ258" s="467">
        <f>AQ247+1</f>
        <v>44220</v>
      </c>
      <c r="AR258" s="467"/>
      <c r="AS258" s="467"/>
      <c r="AT258" s="467"/>
      <c r="AU258" s="467"/>
      <c r="AV258" s="467"/>
      <c r="AW258" s="470"/>
      <c r="AX258" s="470"/>
      <c r="AY258" s="467">
        <f>AY247+1</f>
        <v>44251</v>
      </c>
      <c r="AZ258" s="467"/>
      <c r="BA258" s="467"/>
      <c r="BB258" s="467"/>
      <c r="BC258" s="467"/>
      <c r="BD258" s="467"/>
      <c r="BE258" s="470"/>
      <c r="BF258" s="470"/>
      <c r="BG258" s="467">
        <f>BG247+1</f>
        <v>44279</v>
      </c>
      <c r="BH258" s="467"/>
      <c r="BI258" s="467"/>
      <c r="BJ258" s="467"/>
      <c r="BK258" s="467"/>
      <c r="BL258" s="467"/>
      <c r="BM258" s="470"/>
      <c r="BN258" s="470"/>
      <c r="BO258" s="467">
        <f>BO247+1</f>
        <v>44310</v>
      </c>
      <c r="BP258" s="467"/>
      <c r="BQ258" s="467"/>
      <c r="BR258" s="467"/>
      <c r="BS258" s="467"/>
      <c r="BT258" s="467"/>
      <c r="BU258" s="470"/>
    </row>
    <row r="259" spans="1:73">
      <c r="A259" s="573"/>
      <c r="B259" s="470"/>
      <c r="C259" s="556">
        <v>8</v>
      </c>
      <c r="D259" s="557">
        <v>30</v>
      </c>
      <c r="E259" s="292">
        <f>C259+(D259/60)</f>
        <v>8.5</v>
      </c>
      <c r="F259" s="457">
        <f>E260-E259</f>
        <v>3.5</v>
      </c>
      <c r="G259" s="552">
        <f>TRUNC(F259,0)</f>
        <v>3</v>
      </c>
      <c r="H259" s="553">
        <f>(F259-G259)*60</f>
        <v>30</v>
      </c>
      <c r="I259" s="470"/>
      <c r="J259" s="470"/>
      <c r="K259" s="544">
        <v>8</v>
      </c>
      <c r="L259" s="545">
        <v>30</v>
      </c>
      <c r="M259" s="292">
        <f>K259+(L259/60)</f>
        <v>8.5</v>
      </c>
      <c r="N259" s="457">
        <f>M260-M259</f>
        <v>3.5</v>
      </c>
      <c r="O259" s="558">
        <f>TRUNC(N259,0)</f>
        <v>3</v>
      </c>
      <c r="P259" s="559">
        <f>(N259-O259)*60</f>
        <v>30</v>
      </c>
      <c r="Q259" s="470"/>
      <c r="R259" s="470"/>
      <c r="S259" s="556">
        <v>7</v>
      </c>
      <c r="T259" s="557">
        <v>30</v>
      </c>
      <c r="U259" s="292">
        <f>S259+(T259/60)</f>
        <v>7.5</v>
      </c>
      <c r="V259" s="457">
        <f>U260-U259</f>
        <v>4.5</v>
      </c>
      <c r="W259" s="552">
        <f>TRUNC(V259,0)</f>
        <v>4</v>
      </c>
      <c r="X259" s="553">
        <f>(V259-W259)*60</f>
        <v>30</v>
      </c>
      <c r="Y259" s="470"/>
      <c r="Z259" s="470"/>
      <c r="AA259" s="295"/>
      <c r="AB259" s="296"/>
      <c r="AC259" s="292">
        <f>AA259+(AB259/60)</f>
        <v>0</v>
      </c>
      <c r="AD259" s="457">
        <f>AC260-AC259</f>
        <v>0</v>
      </c>
      <c r="AE259" s="468">
        <f>TRUNC(AD259,0)</f>
        <v>0</v>
      </c>
      <c r="AF259" s="456">
        <f>(AD259-AE259)*60</f>
        <v>0</v>
      </c>
      <c r="AG259" s="470"/>
      <c r="AH259" s="470"/>
      <c r="AI259" s="295"/>
      <c r="AJ259" s="296"/>
      <c r="AK259" s="292">
        <f>AI259+(AJ259/60)</f>
        <v>0</v>
      </c>
      <c r="AL259" s="457">
        <f>AK260-AK259</f>
        <v>0</v>
      </c>
      <c r="AM259" s="468">
        <f>TRUNC(AL259,0)</f>
        <v>0</v>
      </c>
      <c r="AN259" s="456">
        <f>(AL259-AM259)*60</f>
        <v>0</v>
      </c>
      <c r="AO259" s="470"/>
      <c r="AP259" s="470"/>
      <c r="AQ259" s="295"/>
      <c r="AR259" s="296"/>
      <c r="AS259" s="292">
        <f>AQ259+(AR259/60)</f>
        <v>0</v>
      </c>
      <c r="AT259" s="457">
        <f>AS260-AS259</f>
        <v>0</v>
      </c>
      <c r="AU259" s="468">
        <f>TRUNC(AT259,0)</f>
        <v>0</v>
      </c>
      <c r="AV259" s="456">
        <f>(AT259-AU259)*60</f>
        <v>0</v>
      </c>
      <c r="AW259" s="470"/>
      <c r="AX259" s="470"/>
      <c r="AY259" s="295"/>
      <c r="AZ259" s="296"/>
      <c r="BA259" s="292">
        <f>AY259+(AZ259/60)</f>
        <v>0</v>
      </c>
      <c r="BB259" s="457">
        <f>BA260-BA259</f>
        <v>0</v>
      </c>
      <c r="BC259" s="468">
        <f>TRUNC(BB259,0)</f>
        <v>0</v>
      </c>
      <c r="BD259" s="456">
        <f>(BB259-BC259)*60</f>
        <v>0</v>
      </c>
      <c r="BE259" s="470"/>
      <c r="BF259" s="470"/>
      <c r="BG259" s="295"/>
      <c r="BH259" s="296"/>
      <c r="BI259" s="292">
        <f>BG259+(BH259/60)</f>
        <v>0</v>
      </c>
      <c r="BJ259" s="457">
        <f>BI260-BI259</f>
        <v>0</v>
      </c>
      <c r="BK259" s="468">
        <f>TRUNC(BJ259,0)</f>
        <v>0</v>
      </c>
      <c r="BL259" s="456">
        <f>(BJ259-BK259)*60</f>
        <v>0</v>
      </c>
      <c r="BM259" s="470"/>
      <c r="BN259" s="470"/>
      <c r="BO259" s="295"/>
      <c r="BP259" s="296"/>
      <c r="BQ259" s="292">
        <f>BO259+(BP259/60)</f>
        <v>0</v>
      </c>
      <c r="BR259" s="457">
        <f>BQ260-BQ259</f>
        <v>0</v>
      </c>
      <c r="BS259" s="468">
        <f>TRUNC(BR259,0)</f>
        <v>0</v>
      </c>
      <c r="BT259" s="456">
        <f>(BR259-BS259)*60</f>
        <v>0</v>
      </c>
      <c r="BU259" s="470"/>
    </row>
    <row r="260" spans="1:73">
      <c r="A260" s="573"/>
      <c r="B260" s="470"/>
      <c r="C260" s="556">
        <v>12</v>
      </c>
      <c r="D260" s="557">
        <v>0</v>
      </c>
      <c r="E260" s="292">
        <f t="shared" ref="E260:E264" si="948">C260+(D260/60)</f>
        <v>12</v>
      </c>
      <c r="F260" s="457"/>
      <c r="G260" s="552"/>
      <c r="H260" s="553"/>
      <c r="I260" s="470"/>
      <c r="J260" s="470"/>
      <c r="K260" s="544">
        <v>12</v>
      </c>
      <c r="L260" s="545">
        <v>0</v>
      </c>
      <c r="M260" s="292">
        <f t="shared" ref="M260:M264" si="949">K260+(L260/60)</f>
        <v>12</v>
      </c>
      <c r="N260" s="457"/>
      <c r="O260" s="558"/>
      <c r="P260" s="559"/>
      <c r="Q260" s="470"/>
      <c r="R260" s="470"/>
      <c r="S260" s="556">
        <v>12</v>
      </c>
      <c r="T260" s="557">
        <v>0</v>
      </c>
      <c r="U260" s="292">
        <f t="shared" ref="U260:U264" si="950">S260+(T260/60)</f>
        <v>12</v>
      </c>
      <c r="V260" s="457"/>
      <c r="W260" s="552"/>
      <c r="X260" s="553"/>
      <c r="Y260" s="470"/>
      <c r="Z260" s="470"/>
      <c r="AA260" s="295"/>
      <c r="AB260" s="296"/>
      <c r="AC260" s="292">
        <f t="shared" ref="AC260:AC264" si="951">AA260+(AB260/60)</f>
        <v>0</v>
      </c>
      <c r="AD260" s="457"/>
      <c r="AE260" s="468"/>
      <c r="AF260" s="456"/>
      <c r="AG260" s="470"/>
      <c r="AH260" s="470"/>
      <c r="AI260" s="295"/>
      <c r="AJ260" s="296"/>
      <c r="AK260" s="292">
        <f t="shared" ref="AK260:AK264" si="952">AI260+(AJ260/60)</f>
        <v>0</v>
      </c>
      <c r="AL260" s="457"/>
      <c r="AM260" s="468"/>
      <c r="AN260" s="456"/>
      <c r="AO260" s="470"/>
      <c r="AP260" s="470"/>
      <c r="AQ260" s="295"/>
      <c r="AR260" s="296"/>
      <c r="AS260" s="292">
        <f t="shared" ref="AS260:AS264" si="953">AQ260+(AR260/60)</f>
        <v>0</v>
      </c>
      <c r="AT260" s="457"/>
      <c r="AU260" s="468"/>
      <c r="AV260" s="456"/>
      <c r="AW260" s="470"/>
      <c r="AX260" s="470"/>
      <c r="AY260" s="295"/>
      <c r="AZ260" s="296"/>
      <c r="BA260" s="292">
        <f t="shared" ref="BA260:BA264" si="954">AY260+(AZ260/60)</f>
        <v>0</v>
      </c>
      <c r="BB260" s="457"/>
      <c r="BC260" s="468"/>
      <c r="BD260" s="456"/>
      <c r="BE260" s="470"/>
      <c r="BF260" s="470"/>
      <c r="BG260" s="295"/>
      <c r="BH260" s="296"/>
      <c r="BI260" s="292">
        <f t="shared" ref="BI260:BI264" si="955">BG260+(BH260/60)</f>
        <v>0</v>
      </c>
      <c r="BJ260" s="457"/>
      <c r="BK260" s="468"/>
      <c r="BL260" s="456"/>
      <c r="BM260" s="470"/>
      <c r="BN260" s="470"/>
      <c r="BO260" s="295"/>
      <c r="BP260" s="296"/>
      <c r="BQ260" s="292">
        <f t="shared" ref="BQ260:BQ264" si="956">BO260+(BP260/60)</f>
        <v>0</v>
      </c>
      <c r="BR260" s="457"/>
      <c r="BS260" s="468"/>
      <c r="BT260" s="456"/>
      <c r="BU260" s="470"/>
    </row>
    <row r="261" spans="1:73">
      <c r="A261" s="573"/>
      <c r="B261" s="470"/>
      <c r="C261" s="556">
        <v>13</v>
      </c>
      <c r="D261" s="557">
        <v>0</v>
      </c>
      <c r="E261" s="292">
        <f t="shared" si="948"/>
        <v>13</v>
      </c>
      <c r="F261" s="457">
        <f>E262-E261</f>
        <v>4.5</v>
      </c>
      <c r="G261" s="552">
        <f>TRUNC(F261,0)</f>
        <v>4</v>
      </c>
      <c r="H261" s="553">
        <f>(F261-G261)*60</f>
        <v>30</v>
      </c>
      <c r="I261" s="470"/>
      <c r="J261" s="470"/>
      <c r="K261" s="544">
        <v>14</v>
      </c>
      <c r="L261" s="545">
        <v>30</v>
      </c>
      <c r="M261" s="292">
        <f t="shared" si="949"/>
        <v>14.5</v>
      </c>
      <c r="N261" s="457">
        <f>M262-M261</f>
        <v>3.5</v>
      </c>
      <c r="O261" s="558">
        <f>TRUNC(N261,0)</f>
        <v>3</v>
      </c>
      <c r="P261" s="559">
        <f>(N261-O261)*60</f>
        <v>30</v>
      </c>
      <c r="Q261" s="470"/>
      <c r="R261" s="470"/>
      <c r="S261" s="556">
        <v>13</v>
      </c>
      <c r="T261" s="557">
        <v>30</v>
      </c>
      <c r="U261" s="292">
        <f t="shared" si="950"/>
        <v>13.5</v>
      </c>
      <c r="V261" s="457">
        <f>U262-U261</f>
        <v>4.5</v>
      </c>
      <c r="W261" s="552">
        <f>TRUNC(V261,0)</f>
        <v>4</v>
      </c>
      <c r="X261" s="553">
        <f>(V261-W261)*60</f>
        <v>30</v>
      </c>
      <c r="Y261" s="470"/>
      <c r="Z261" s="470"/>
      <c r="AA261" s="295"/>
      <c r="AB261" s="296"/>
      <c r="AC261" s="292">
        <f t="shared" si="951"/>
        <v>0</v>
      </c>
      <c r="AD261" s="457">
        <f>AC262-AC261</f>
        <v>0</v>
      </c>
      <c r="AE261" s="468">
        <f>TRUNC(AD261,0)</f>
        <v>0</v>
      </c>
      <c r="AF261" s="456">
        <f>(AD261-AE261)*60</f>
        <v>0</v>
      </c>
      <c r="AG261" s="470"/>
      <c r="AH261" s="470"/>
      <c r="AI261" s="295"/>
      <c r="AJ261" s="296"/>
      <c r="AK261" s="292">
        <f t="shared" si="952"/>
        <v>0</v>
      </c>
      <c r="AL261" s="457">
        <f>AK262-AK261</f>
        <v>0</v>
      </c>
      <c r="AM261" s="468">
        <f>TRUNC(AL261,0)</f>
        <v>0</v>
      </c>
      <c r="AN261" s="456">
        <f>(AL261-AM261)*60</f>
        <v>0</v>
      </c>
      <c r="AO261" s="470"/>
      <c r="AP261" s="470"/>
      <c r="AQ261" s="295"/>
      <c r="AR261" s="296"/>
      <c r="AS261" s="292">
        <f t="shared" si="953"/>
        <v>0</v>
      </c>
      <c r="AT261" s="457">
        <f>AS262-AS261</f>
        <v>0</v>
      </c>
      <c r="AU261" s="468">
        <f>TRUNC(AT261,0)</f>
        <v>0</v>
      </c>
      <c r="AV261" s="456">
        <f>(AT261-AU261)*60</f>
        <v>0</v>
      </c>
      <c r="AW261" s="470"/>
      <c r="AX261" s="470"/>
      <c r="AY261" s="295"/>
      <c r="AZ261" s="296"/>
      <c r="BA261" s="292">
        <f t="shared" si="954"/>
        <v>0</v>
      </c>
      <c r="BB261" s="457">
        <f>BA262-BA261</f>
        <v>0</v>
      </c>
      <c r="BC261" s="468">
        <f>TRUNC(BB261,0)</f>
        <v>0</v>
      </c>
      <c r="BD261" s="456">
        <f>(BB261-BC261)*60</f>
        <v>0</v>
      </c>
      <c r="BE261" s="470"/>
      <c r="BF261" s="470"/>
      <c r="BG261" s="295"/>
      <c r="BH261" s="296"/>
      <c r="BI261" s="292">
        <f t="shared" si="955"/>
        <v>0</v>
      </c>
      <c r="BJ261" s="457">
        <f>BI262-BI261</f>
        <v>0</v>
      </c>
      <c r="BK261" s="468">
        <f>TRUNC(BJ261,0)</f>
        <v>0</v>
      </c>
      <c r="BL261" s="456">
        <f>(BJ261-BK261)*60</f>
        <v>0</v>
      </c>
      <c r="BM261" s="470"/>
      <c r="BN261" s="470"/>
      <c r="BO261" s="295"/>
      <c r="BP261" s="296"/>
      <c r="BQ261" s="292">
        <f t="shared" si="956"/>
        <v>0</v>
      </c>
      <c r="BR261" s="457">
        <f>BQ262-BQ261</f>
        <v>0</v>
      </c>
      <c r="BS261" s="468">
        <f>TRUNC(BR261,0)</f>
        <v>0</v>
      </c>
      <c r="BT261" s="456">
        <f>(BR261-BS261)*60</f>
        <v>0</v>
      </c>
      <c r="BU261" s="470"/>
    </row>
    <row r="262" spans="1:73">
      <c r="A262" s="573"/>
      <c r="B262" s="470"/>
      <c r="C262" s="556">
        <v>17</v>
      </c>
      <c r="D262" s="557">
        <v>30</v>
      </c>
      <c r="E262" s="292">
        <f t="shared" si="948"/>
        <v>17.5</v>
      </c>
      <c r="F262" s="457"/>
      <c r="G262" s="552"/>
      <c r="H262" s="553"/>
      <c r="I262" s="470"/>
      <c r="J262" s="470"/>
      <c r="K262" s="544">
        <v>18</v>
      </c>
      <c r="L262" s="545">
        <v>0</v>
      </c>
      <c r="M262" s="292">
        <f t="shared" si="949"/>
        <v>18</v>
      </c>
      <c r="N262" s="457"/>
      <c r="O262" s="558"/>
      <c r="P262" s="559"/>
      <c r="Q262" s="470"/>
      <c r="R262" s="470"/>
      <c r="S262" s="556">
        <v>18</v>
      </c>
      <c r="T262" s="557">
        <v>0</v>
      </c>
      <c r="U262" s="292">
        <f t="shared" si="950"/>
        <v>18</v>
      </c>
      <c r="V262" s="457"/>
      <c r="W262" s="552"/>
      <c r="X262" s="553"/>
      <c r="Y262" s="470"/>
      <c r="Z262" s="470"/>
      <c r="AA262" s="295"/>
      <c r="AB262" s="296"/>
      <c r="AC262" s="292">
        <f t="shared" si="951"/>
        <v>0</v>
      </c>
      <c r="AD262" s="457"/>
      <c r="AE262" s="468"/>
      <c r="AF262" s="456"/>
      <c r="AG262" s="470"/>
      <c r="AH262" s="470"/>
      <c r="AI262" s="295"/>
      <c r="AJ262" s="296"/>
      <c r="AK262" s="292">
        <f t="shared" si="952"/>
        <v>0</v>
      </c>
      <c r="AL262" s="457"/>
      <c r="AM262" s="468"/>
      <c r="AN262" s="456"/>
      <c r="AO262" s="470"/>
      <c r="AP262" s="470"/>
      <c r="AQ262" s="295"/>
      <c r="AR262" s="296"/>
      <c r="AS262" s="292">
        <f t="shared" si="953"/>
        <v>0</v>
      </c>
      <c r="AT262" s="457"/>
      <c r="AU262" s="468"/>
      <c r="AV262" s="456"/>
      <c r="AW262" s="470"/>
      <c r="AX262" s="470"/>
      <c r="AY262" s="295"/>
      <c r="AZ262" s="296"/>
      <c r="BA262" s="292">
        <f t="shared" si="954"/>
        <v>0</v>
      </c>
      <c r="BB262" s="457"/>
      <c r="BC262" s="468"/>
      <c r="BD262" s="456"/>
      <c r="BE262" s="470"/>
      <c r="BF262" s="470"/>
      <c r="BG262" s="295"/>
      <c r="BH262" s="296"/>
      <c r="BI262" s="292">
        <f t="shared" si="955"/>
        <v>0</v>
      </c>
      <c r="BJ262" s="457"/>
      <c r="BK262" s="468"/>
      <c r="BL262" s="456"/>
      <c r="BM262" s="470"/>
      <c r="BN262" s="470"/>
      <c r="BO262" s="295"/>
      <c r="BP262" s="296"/>
      <c r="BQ262" s="292">
        <f t="shared" si="956"/>
        <v>0</v>
      </c>
      <c r="BR262" s="457"/>
      <c r="BS262" s="468"/>
      <c r="BT262" s="456"/>
      <c r="BU262" s="470"/>
    </row>
    <row r="263" spans="1:73">
      <c r="A263" s="573"/>
      <c r="B263" s="470"/>
      <c r="C263" s="556">
        <v>18</v>
      </c>
      <c r="D263" s="557">
        <v>0</v>
      </c>
      <c r="E263" s="292">
        <f t="shared" si="948"/>
        <v>18</v>
      </c>
      <c r="F263" s="457">
        <f>E264-E263</f>
        <v>1</v>
      </c>
      <c r="G263" s="488">
        <f>TRUNC(F263,0)</f>
        <v>1</v>
      </c>
      <c r="H263" s="490">
        <f>(F263-G263)*60</f>
        <v>0</v>
      </c>
      <c r="I263" s="470"/>
      <c r="J263" s="470"/>
      <c r="K263" s="544"/>
      <c r="L263" s="545"/>
      <c r="M263" s="292">
        <f t="shared" si="949"/>
        <v>0</v>
      </c>
      <c r="N263" s="457">
        <f>M264-M263</f>
        <v>0</v>
      </c>
      <c r="O263" s="481">
        <f>TRUNC(N263,0)</f>
        <v>0</v>
      </c>
      <c r="P263" s="479">
        <f>(N263-O263)*60</f>
        <v>0</v>
      </c>
      <c r="Q263" s="470"/>
      <c r="R263" s="470"/>
      <c r="S263" s="556"/>
      <c r="T263" s="557"/>
      <c r="U263" s="292">
        <f t="shared" si="950"/>
        <v>0</v>
      </c>
      <c r="V263" s="457">
        <f>U264-U263</f>
        <v>0</v>
      </c>
      <c r="W263" s="488">
        <f>TRUNC(V263,0)</f>
        <v>0</v>
      </c>
      <c r="X263" s="490">
        <f>(V263-W263)*60</f>
        <v>0</v>
      </c>
      <c r="Y263" s="470"/>
      <c r="Z263" s="470"/>
      <c r="AA263" s="295"/>
      <c r="AB263" s="296"/>
      <c r="AC263" s="292">
        <f t="shared" si="951"/>
        <v>0</v>
      </c>
      <c r="AD263" s="457">
        <f>AC264-AC263</f>
        <v>0</v>
      </c>
      <c r="AE263" s="459">
        <f>TRUNC(AD263,0)</f>
        <v>0</v>
      </c>
      <c r="AF263" s="461">
        <f>(AD263-AE263)*60</f>
        <v>0</v>
      </c>
      <c r="AG263" s="470"/>
      <c r="AH263" s="470"/>
      <c r="AI263" s="295"/>
      <c r="AJ263" s="296"/>
      <c r="AK263" s="292">
        <f t="shared" si="952"/>
        <v>0</v>
      </c>
      <c r="AL263" s="457">
        <f>AK264-AK263</f>
        <v>0</v>
      </c>
      <c r="AM263" s="459">
        <f>TRUNC(AL263,0)</f>
        <v>0</v>
      </c>
      <c r="AN263" s="461">
        <f>(AL263-AM263)*60</f>
        <v>0</v>
      </c>
      <c r="AO263" s="470"/>
      <c r="AP263" s="470"/>
      <c r="AQ263" s="295"/>
      <c r="AR263" s="296"/>
      <c r="AS263" s="292">
        <f t="shared" si="953"/>
        <v>0</v>
      </c>
      <c r="AT263" s="457">
        <f>AS264-AS263</f>
        <v>0</v>
      </c>
      <c r="AU263" s="459">
        <f>TRUNC(AT263,0)</f>
        <v>0</v>
      </c>
      <c r="AV263" s="461">
        <f>(AT263-AU263)*60</f>
        <v>0</v>
      </c>
      <c r="AW263" s="470"/>
      <c r="AX263" s="470"/>
      <c r="AY263" s="295"/>
      <c r="AZ263" s="296"/>
      <c r="BA263" s="292">
        <f t="shared" si="954"/>
        <v>0</v>
      </c>
      <c r="BB263" s="457">
        <f>BA264-BA263</f>
        <v>0</v>
      </c>
      <c r="BC263" s="459">
        <f>TRUNC(BB263,0)</f>
        <v>0</v>
      </c>
      <c r="BD263" s="461">
        <f>(BB263-BC263)*60</f>
        <v>0</v>
      </c>
      <c r="BE263" s="470"/>
      <c r="BF263" s="470"/>
      <c r="BG263" s="295"/>
      <c r="BH263" s="296"/>
      <c r="BI263" s="292">
        <f t="shared" si="955"/>
        <v>0</v>
      </c>
      <c r="BJ263" s="457">
        <f>BI264-BI263</f>
        <v>0</v>
      </c>
      <c r="BK263" s="459">
        <f>TRUNC(BJ263,0)</f>
        <v>0</v>
      </c>
      <c r="BL263" s="461">
        <f>(BJ263-BK263)*60</f>
        <v>0</v>
      </c>
      <c r="BM263" s="470"/>
      <c r="BN263" s="470"/>
      <c r="BO263" s="295"/>
      <c r="BP263" s="296"/>
      <c r="BQ263" s="292">
        <f t="shared" si="956"/>
        <v>0</v>
      </c>
      <c r="BR263" s="457">
        <f>BQ264-BQ263</f>
        <v>0</v>
      </c>
      <c r="BS263" s="459">
        <f>TRUNC(BR263,0)</f>
        <v>0</v>
      </c>
      <c r="BT263" s="461">
        <f>(BR263-BS263)*60</f>
        <v>0</v>
      </c>
      <c r="BU263" s="470"/>
    </row>
    <row r="264" spans="1:73">
      <c r="A264" s="573"/>
      <c r="B264" s="470"/>
      <c r="C264" s="556">
        <v>19</v>
      </c>
      <c r="D264" s="557">
        <v>0</v>
      </c>
      <c r="E264" s="292">
        <f t="shared" si="948"/>
        <v>19</v>
      </c>
      <c r="F264" s="458"/>
      <c r="G264" s="554"/>
      <c r="H264" s="555"/>
      <c r="I264" s="470"/>
      <c r="J264" s="470"/>
      <c r="K264" s="544"/>
      <c r="L264" s="545"/>
      <c r="M264" s="292">
        <f t="shared" si="949"/>
        <v>0</v>
      </c>
      <c r="N264" s="458"/>
      <c r="O264" s="560"/>
      <c r="P264" s="561"/>
      <c r="Q264" s="470"/>
      <c r="R264" s="470"/>
      <c r="S264" s="556"/>
      <c r="T264" s="557"/>
      <c r="U264" s="292">
        <f t="shared" si="950"/>
        <v>0</v>
      </c>
      <c r="V264" s="458"/>
      <c r="W264" s="554"/>
      <c r="X264" s="555"/>
      <c r="Y264" s="470"/>
      <c r="Z264" s="470"/>
      <c r="AA264" s="295"/>
      <c r="AB264" s="296"/>
      <c r="AC264" s="292">
        <f t="shared" si="951"/>
        <v>0</v>
      </c>
      <c r="AD264" s="458"/>
      <c r="AE264" s="460"/>
      <c r="AF264" s="462"/>
      <c r="AG264" s="470"/>
      <c r="AH264" s="470"/>
      <c r="AI264" s="295"/>
      <c r="AJ264" s="296"/>
      <c r="AK264" s="292">
        <f t="shared" si="952"/>
        <v>0</v>
      </c>
      <c r="AL264" s="458"/>
      <c r="AM264" s="460"/>
      <c r="AN264" s="462"/>
      <c r="AO264" s="470"/>
      <c r="AP264" s="470"/>
      <c r="AQ264" s="295"/>
      <c r="AR264" s="296"/>
      <c r="AS264" s="292">
        <f t="shared" si="953"/>
        <v>0</v>
      </c>
      <c r="AT264" s="458"/>
      <c r="AU264" s="460"/>
      <c r="AV264" s="462"/>
      <c r="AW264" s="470"/>
      <c r="AX264" s="470"/>
      <c r="AY264" s="295"/>
      <c r="AZ264" s="296"/>
      <c r="BA264" s="292">
        <f t="shared" si="954"/>
        <v>0</v>
      </c>
      <c r="BB264" s="458"/>
      <c r="BC264" s="460"/>
      <c r="BD264" s="462"/>
      <c r="BE264" s="470"/>
      <c r="BF264" s="470"/>
      <c r="BG264" s="295"/>
      <c r="BH264" s="296"/>
      <c r="BI264" s="292">
        <f t="shared" si="955"/>
        <v>0</v>
      </c>
      <c r="BJ264" s="458"/>
      <c r="BK264" s="460"/>
      <c r="BL264" s="462"/>
      <c r="BM264" s="470"/>
      <c r="BN264" s="470"/>
      <c r="BO264" s="295"/>
      <c r="BP264" s="296"/>
      <c r="BQ264" s="292">
        <f t="shared" si="956"/>
        <v>0</v>
      </c>
      <c r="BR264" s="458"/>
      <c r="BS264" s="460"/>
      <c r="BT264" s="462"/>
      <c r="BU264" s="470"/>
    </row>
    <row r="265" spans="1:73">
      <c r="A265" s="573"/>
      <c r="B265" s="470"/>
      <c r="C265" s="214"/>
      <c r="D265" s="149"/>
      <c r="E265" s="290"/>
      <c r="F265" s="291">
        <f>IF(SUM(F259:F264)&lt;&gt;0,SUM(F259:F264),"")</f>
        <v>9</v>
      </c>
      <c r="G265" s="487">
        <f>IF(F265&lt;&gt;"",TRUNC(F265,0),"")</f>
        <v>9</v>
      </c>
      <c r="H265" s="489">
        <f>IF(F265&lt;&gt;"",(F265-G265)*60,"")</f>
        <v>0</v>
      </c>
      <c r="I265" s="470"/>
      <c r="J265" s="470"/>
      <c r="K265" s="214"/>
      <c r="L265" s="149"/>
      <c r="M265" s="290"/>
      <c r="N265" s="291">
        <f>IF(SUM(N259:N264)&lt;&gt;0,SUM(N259:N264),"")</f>
        <v>7</v>
      </c>
      <c r="O265" s="480">
        <f>IF(N265&lt;&gt;"",TRUNC(N265,0),"")</f>
        <v>7</v>
      </c>
      <c r="P265" s="478">
        <f>IF(N265&lt;&gt;"",(N265-O265)*60,"")</f>
        <v>0</v>
      </c>
      <c r="Q265" s="470"/>
      <c r="R265" s="470"/>
      <c r="S265" s="214"/>
      <c r="T265" s="149"/>
      <c r="U265" s="290"/>
      <c r="V265" s="291">
        <f>IF(SUM(V259:V264)&lt;&gt;0,SUM(V259:V264),"")</f>
        <v>9</v>
      </c>
      <c r="W265" s="487">
        <f>IF(V265&lt;&gt;"",TRUNC(V265,0),"")</f>
        <v>9</v>
      </c>
      <c r="X265" s="489">
        <f>IF(V265&lt;&gt;"",(V265-W265)*60,"")</f>
        <v>0</v>
      </c>
      <c r="Y265" s="470"/>
      <c r="Z265" s="470"/>
      <c r="AA265" s="214"/>
      <c r="AB265" s="149"/>
      <c r="AC265" s="290"/>
      <c r="AD265" s="291" t="str">
        <f>IF(SUM(AD259:AD264)&lt;&gt;0,SUM(AD259:AD264),"")</f>
        <v/>
      </c>
      <c r="AE265" s="463" t="str">
        <f>IF(AD265&lt;&gt;"",TRUNC(AD265,0),"")</f>
        <v/>
      </c>
      <c r="AF265" s="465" t="str">
        <f>IF(AD265&lt;&gt;"",(AD265-AE265)*60,"")</f>
        <v/>
      </c>
      <c r="AG265" s="470"/>
      <c r="AH265" s="470"/>
      <c r="AI265" s="214"/>
      <c r="AJ265" s="149"/>
      <c r="AK265" s="290"/>
      <c r="AL265" s="291" t="str">
        <f>IF(SUM(AL259:AL264)&lt;&gt;0,SUM(AL259:AL264),"")</f>
        <v/>
      </c>
      <c r="AM265" s="463" t="str">
        <f>IF(AL265&lt;&gt;"",TRUNC(AL265,0),"")</f>
        <v/>
      </c>
      <c r="AN265" s="465" t="str">
        <f>IF(AL265&lt;&gt;"",(AL265-AM265)*60,"")</f>
        <v/>
      </c>
      <c r="AO265" s="470"/>
      <c r="AP265" s="470"/>
      <c r="AQ265" s="214"/>
      <c r="AR265" s="149"/>
      <c r="AS265" s="290"/>
      <c r="AT265" s="291" t="str">
        <f>IF(SUM(AT259:AT264)&lt;&gt;0,SUM(AT259:AT264),"")</f>
        <v/>
      </c>
      <c r="AU265" s="463" t="str">
        <f>IF(AT265&lt;&gt;"",TRUNC(AT265,0),"")</f>
        <v/>
      </c>
      <c r="AV265" s="465" t="str">
        <f>IF(AT265&lt;&gt;"",(AT265-AU265)*60,"")</f>
        <v/>
      </c>
      <c r="AW265" s="470"/>
      <c r="AX265" s="470"/>
      <c r="AY265" s="214"/>
      <c r="AZ265" s="149"/>
      <c r="BA265" s="290"/>
      <c r="BB265" s="291" t="str">
        <f>IF(SUM(BB259:BB264)&lt;&gt;0,SUM(BB259:BB264),"")</f>
        <v/>
      </c>
      <c r="BC265" s="463" t="str">
        <f>IF(BB265&lt;&gt;"",TRUNC(BB265,0),"")</f>
        <v/>
      </c>
      <c r="BD265" s="465" t="str">
        <f>IF(BB265&lt;&gt;"",(BB265-BC265)*60,"")</f>
        <v/>
      </c>
      <c r="BE265" s="470"/>
      <c r="BF265" s="470"/>
      <c r="BG265" s="214"/>
      <c r="BH265" s="149"/>
      <c r="BI265" s="290"/>
      <c r="BJ265" s="291" t="str">
        <f>IF(SUM(BJ259:BJ264)&lt;&gt;0,SUM(BJ259:BJ264),"")</f>
        <v/>
      </c>
      <c r="BK265" s="463" t="str">
        <f>IF(BJ265&lt;&gt;"",TRUNC(BJ265,0),"")</f>
        <v/>
      </c>
      <c r="BL265" s="465" t="str">
        <f>IF(BJ265&lt;&gt;"",(BJ265-BK265)*60,"")</f>
        <v/>
      </c>
      <c r="BM265" s="470"/>
      <c r="BN265" s="470"/>
      <c r="BO265" s="214"/>
      <c r="BP265" s="149"/>
      <c r="BQ265" s="290"/>
      <c r="BR265" s="291" t="str">
        <f>IF(SUM(BR259:BR264)&lt;&gt;0,SUM(BR259:BR264),"")</f>
        <v/>
      </c>
      <c r="BS265" s="463" t="str">
        <f>IF(BR265&lt;&gt;"",TRUNC(BR265,0),"")</f>
        <v/>
      </c>
      <c r="BT265" s="465" t="str">
        <f>IF(BR265&lt;&gt;"",(BR265-BS265)*60,"")</f>
        <v/>
      </c>
      <c r="BU265" s="470"/>
    </row>
    <row r="266" spans="1:73">
      <c r="A266" s="573"/>
      <c r="B266" s="470"/>
      <c r="C266" s="293">
        <f>DAY(C258)</f>
        <v>24</v>
      </c>
      <c r="D266" s="149"/>
      <c r="G266" s="488"/>
      <c r="H266" s="490"/>
      <c r="I266" s="470"/>
      <c r="J266" s="470"/>
      <c r="K266" s="293">
        <f>DAY(K258)</f>
        <v>24</v>
      </c>
      <c r="L266" s="149"/>
      <c r="O266" s="481"/>
      <c r="P266" s="479"/>
      <c r="Q266" s="470"/>
      <c r="R266" s="470"/>
      <c r="S266" s="293">
        <f>DAY(S258)</f>
        <v>24</v>
      </c>
      <c r="T266" s="149"/>
      <c r="W266" s="488"/>
      <c r="X266" s="490"/>
      <c r="Y266" s="470"/>
      <c r="Z266" s="470"/>
      <c r="AA266" s="293">
        <f>DAY(AA258)</f>
        <v>24</v>
      </c>
      <c r="AB266" s="149"/>
      <c r="AE266" s="464"/>
      <c r="AF266" s="466"/>
      <c r="AG266" s="470"/>
      <c r="AH266" s="470"/>
      <c r="AI266" s="293">
        <f>DAY(AI258)</f>
        <v>24</v>
      </c>
      <c r="AJ266" s="149"/>
      <c r="AM266" s="464"/>
      <c r="AN266" s="466"/>
      <c r="AO266" s="470"/>
      <c r="AP266" s="470"/>
      <c r="AQ266" s="293">
        <f>DAY(AQ258)</f>
        <v>24</v>
      </c>
      <c r="AR266" s="149"/>
      <c r="AU266" s="464"/>
      <c r="AV266" s="466"/>
      <c r="AW266" s="470"/>
      <c r="AX266" s="470"/>
      <c r="AY266" s="293">
        <f>DAY(AY258)</f>
        <v>24</v>
      </c>
      <c r="AZ266" s="149"/>
      <c r="BC266" s="464"/>
      <c r="BD266" s="466"/>
      <c r="BE266" s="470"/>
      <c r="BF266" s="470"/>
      <c r="BG266" s="293">
        <f>DAY(BG258)</f>
        <v>24</v>
      </c>
      <c r="BH266" s="149"/>
      <c r="BK266" s="464"/>
      <c r="BL266" s="466"/>
      <c r="BM266" s="470"/>
      <c r="BN266" s="470"/>
      <c r="BO266" s="293">
        <f>DAY(BO258)</f>
        <v>24</v>
      </c>
      <c r="BP266" s="149"/>
      <c r="BS266" s="464"/>
      <c r="BT266" s="466"/>
      <c r="BU266" s="470"/>
    </row>
    <row r="267" spans="1:73">
      <c r="A267" s="573"/>
      <c r="B267" s="470"/>
      <c r="C267" s="469"/>
      <c r="D267" s="469"/>
      <c r="E267" s="469"/>
      <c r="F267" s="469"/>
      <c r="G267" s="469"/>
      <c r="H267" s="469"/>
      <c r="I267" s="469"/>
      <c r="J267" s="470"/>
      <c r="K267" s="469"/>
      <c r="L267" s="469"/>
      <c r="M267" s="469"/>
      <c r="N267" s="469"/>
      <c r="O267" s="469"/>
      <c r="P267" s="469"/>
      <c r="Q267" s="469"/>
      <c r="R267" s="470"/>
      <c r="S267" s="469"/>
      <c r="T267" s="469"/>
      <c r="U267" s="469"/>
      <c r="V267" s="469"/>
      <c r="W267" s="469"/>
      <c r="X267" s="469"/>
      <c r="Y267" s="469"/>
      <c r="Z267" s="470"/>
      <c r="AA267" s="469"/>
      <c r="AB267" s="469"/>
      <c r="AC267" s="469"/>
      <c r="AD267" s="469"/>
      <c r="AE267" s="469"/>
      <c r="AF267" s="469"/>
      <c r="AG267" s="469"/>
      <c r="AH267" s="470"/>
      <c r="AI267" s="469"/>
      <c r="AJ267" s="469"/>
      <c r="AK267" s="469"/>
      <c r="AL267" s="469"/>
      <c r="AM267" s="469"/>
      <c r="AN267" s="469"/>
      <c r="AO267" s="469"/>
      <c r="AP267" s="470"/>
      <c r="AQ267" s="469"/>
      <c r="AR267" s="469"/>
      <c r="AS267" s="469"/>
      <c r="AT267" s="469"/>
      <c r="AU267" s="469"/>
      <c r="AV267" s="469"/>
      <c r="AW267" s="469"/>
      <c r="AX267" s="470"/>
      <c r="AY267" s="469"/>
      <c r="AZ267" s="469"/>
      <c r="BA267" s="469"/>
      <c r="BB267" s="469"/>
      <c r="BC267" s="469"/>
      <c r="BD267" s="469"/>
      <c r="BE267" s="469"/>
      <c r="BF267" s="470"/>
      <c r="BG267" s="469"/>
      <c r="BH267" s="469"/>
      <c r="BI267" s="469"/>
      <c r="BJ267" s="469"/>
      <c r="BK267" s="469"/>
      <c r="BL267" s="469"/>
      <c r="BM267" s="469"/>
      <c r="BN267" s="470"/>
      <c r="BO267" s="469"/>
      <c r="BP267" s="469"/>
      <c r="BQ267" s="469"/>
      <c r="BR267" s="469"/>
      <c r="BS267" s="469"/>
      <c r="BT267" s="469"/>
      <c r="BU267" s="469"/>
    </row>
    <row r="268" spans="1:73">
      <c r="A268" s="573">
        <f>A257+1</f>
        <v>25</v>
      </c>
      <c r="B268" s="470"/>
      <c r="C268" s="470"/>
      <c r="D268" s="470"/>
      <c r="E268" s="470"/>
      <c r="F268" s="470"/>
      <c r="G268" s="470"/>
      <c r="H268" s="470"/>
      <c r="I268" s="470"/>
      <c r="J268" s="470"/>
      <c r="K268" s="470"/>
      <c r="L268" s="470"/>
      <c r="M268" s="470"/>
      <c r="N268" s="470"/>
      <c r="O268" s="470"/>
      <c r="P268" s="470"/>
      <c r="Q268" s="470"/>
      <c r="R268" s="470"/>
      <c r="S268" s="470"/>
      <c r="T268" s="470"/>
      <c r="U268" s="470"/>
      <c r="V268" s="470"/>
      <c r="W268" s="470"/>
      <c r="X268" s="470"/>
      <c r="Y268" s="470"/>
      <c r="Z268" s="470"/>
      <c r="AA268" s="470"/>
      <c r="AB268" s="470"/>
      <c r="AC268" s="470"/>
      <c r="AD268" s="470"/>
      <c r="AE268" s="470"/>
      <c r="AF268" s="470"/>
      <c r="AG268" s="470"/>
      <c r="AH268" s="470"/>
      <c r="AI268" s="470"/>
      <c r="AJ268" s="470"/>
      <c r="AK268" s="470"/>
      <c r="AL268" s="470"/>
      <c r="AM268" s="470"/>
      <c r="AN268" s="470"/>
      <c r="AO268" s="470"/>
      <c r="AP268" s="470"/>
      <c r="AQ268" s="470"/>
      <c r="AR268" s="470"/>
      <c r="AS268" s="470"/>
      <c r="AT268" s="470"/>
      <c r="AU268" s="470"/>
      <c r="AV268" s="470"/>
      <c r="AW268" s="470"/>
      <c r="AX268" s="470"/>
      <c r="AY268" s="470"/>
      <c r="AZ268" s="470"/>
      <c r="BA268" s="470"/>
      <c r="BB268" s="470"/>
      <c r="BC268" s="470"/>
      <c r="BD268" s="470"/>
      <c r="BE268" s="470"/>
      <c r="BF268" s="470"/>
      <c r="BG268" s="470"/>
      <c r="BH268" s="470"/>
      <c r="BI268" s="470"/>
      <c r="BJ268" s="470"/>
      <c r="BK268" s="470"/>
      <c r="BL268" s="470"/>
      <c r="BM268" s="470"/>
      <c r="BN268" s="470"/>
      <c r="BO268" s="470"/>
      <c r="BP268" s="470"/>
      <c r="BQ268" s="470"/>
      <c r="BR268" s="470"/>
      <c r="BS268" s="470"/>
      <c r="BT268" s="470"/>
      <c r="BU268" s="470"/>
    </row>
    <row r="269" spans="1:73">
      <c r="A269" s="573"/>
      <c r="B269" s="470"/>
      <c r="C269" s="491">
        <f>C258+1</f>
        <v>44068</v>
      </c>
      <c r="D269" s="491"/>
      <c r="E269" s="491"/>
      <c r="F269" s="491"/>
      <c r="G269" s="491"/>
      <c r="H269" s="491"/>
      <c r="I269" s="470"/>
      <c r="J269" s="470"/>
      <c r="K269" s="486">
        <f t="shared" ref="K269" si="957">K258+1</f>
        <v>44099</v>
      </c>
      <c r="L269" s="486"/>
      <c r="M269" s="486"/>
      <c r="N269" s="486"/>
      <c r="O269" s="486"/>
      <c r="P269" s="486"/>
      <c r="Q269" s="470"/>
      <c r="R269" s="470"/>
      <c r="S269" s="491">
        <f>S258+1</f>
        <v>44129</v>
      </c>
      <c r="T269" s="491"/>
      <c r="U269" s="491"/>
      <c r="V269" s="491"/>
      <c r="W269" s="491"/>
      <c r="X269" s="491"/>
      <c r="Y269" s="470"/>
      <c r="Z269" s="470"/>
      <c r="AA269" s="467">
        <f t="shared" ref="AA269" si="958">AA258+1</f>
        <v>44160</v>
      </c>
      <c r="AB269" s="467"/>
      <c r="AC269" s="467"/>
      <c r="AD269" s="467"/>
      <c r="AE269" s="467"/>
      <c r="AF269" s="467"/>
      <c r="AG269" s="470"/>
      <c r="AH269" s="470"/>
      <c r="AI269" s="467">
        <f t="shared" ref="AI269" si="959">AI258+1</f>
        <v>44190</v>
      </c>
      <c r="AJ269" s="467"/>
      <c r="AK269" s="467"/>
      <c r="AL269" s="467"/>
      <c r="AM269" s="467"/>
      <c r="AN269" s="467"/>
      <c r="AO269" s="470"/>
      <c r="AP269" s="470"/>
      <c r="AQ269" s="467">
        <f t="shared" ref="AQ269" si="960">AQ258+1</f>
        <v>44221</v>
      </c>
      <c r="AR269" s="467"/>
      <c r="AS269" s="467"/>
      <c r="AT269" s="467"/>
      <c r="AU269" s="467"/>
      <c r="AV269" s="467"/>
      <c r="AW269" s="470"/>
      <c r="AX269" s="470"/>
      <c r="AY269" s="467">
        <f t="shared" ref="AY269" si="961">AY258+1</f>
        <v>44252</v>
      </c>
      <c r="AZ269" s="467"/>
      <c r="BA269" s="467"/>
      <c r="BB269" s="467"/>
      <c r="BC269" s="467"/>
      <c r="BD269" s="467"/>
      <c r="BE269" s="470"/>
      <c r="BF269" s="470"/>
      <c r="BG269" s="467">
        <f t="shared" ref="BG269" si="962">BG258+1</f>
        <v>44280</v>
      </c>
      <c r="BH269" s="467"/>
      <c r="BI269" s="467"/>
      <c r="BJ269" s="467"/>
      <c r="BK269" s="467"/>
      <c r="BL269" s="467"/>
      <c r="BM269" s="470"/>
      <c r="BN269" s="470"/>
      <c r="BO269" s="467">
        <f t="shared" ref="BO269" si="963">BO258+1</f>
        <v>44311</v>
      </c>
      <c r="BP269" s="467"/>
      <c r="BQ269" s="467"/>
      <c r="BR269" s="467"/>
      <c r="BS269" s="467"/>
      <c r="BT269" s="467"/>
      <c r="BU269" s="470"/>
    </row>
    <row r="270" spans="1:73">
      <c r="A270" s="573"/>
      <c r="B270" s="470"/>
      <c r="C270" s="556">
        <v>8</v>
      </c>
      <c r="D270" s="557">
        <v>30</v>
      </c>
      <c r="E270" s="292">
        <f t="shared" ref="E270:E275" si="964">C270+(D270/60)</f>
        <v>8.5</v>
      </c>
      <c r="F270" s="457">
        <f t="shared" ref="F270" si="965">E271-E270</f>
        <v>3.5</v>
      </c>
      <c r="G270" s="552">
        <f t="shared" ref="G270" si="966">TRUNC(F270,0)</f>
        <v>3</v>
      </c>
      <c r="H270" s="553">
        <f t="shared" ref="H270" si="967">(F270-G270)*60</f>
        <v>30</v>
      </c>
      <c r="I270" s="470"/>
      <c r="J270" s="470"/>
      <c r="K270" s="546">
        <v>8</v>
      </c>
      <c r="L270" s="547">
        <v>0</v>
      </c>
      <c r="M270" s="292">
        <f t="shared" ref="M270:M275" si="968">K270+(L270/60)</f>
        <v>8</v>
      </c>
      <c r="N270" s="457">
        <f t="shared" ref="N270" si="969">M271-M270</f>
        <v>4</v>
      </c>
      <c r="O270" s="548">
        <f t="shared" ref="O270" si="970">TRUNC(N270,0)</f>
        <v>4</v>
      </c>
      <c r="P270" s="549">
        <f t="shared" ref="P270" si="971">(N270-O270)*60</f>
        <v>0</v>
      </c>
      <c r="Q270" s="470"/>
      <c r="R270" s="470"/>
      <c r="S270" s="556">
        <v>7</v>
      </c>
      <c r="T270" s="557">
        <v>30</v>
      </c>
      <c r="U270" s="292">
        <f t="shared" ref="U270:U275" si="972">S270+(T270/60)</f>
        <v>7.5</v>
      </c>
      <c r="V270" s="457">
        <f t="shared" ref="V270" si="973">U271-U270</f>
        <v>4.5</v>
      </c>
      <c r="W270" s="552">
        <f t="shared" ref="W270" si="974">TRUNC(V270,0)</f>
        <v>4</v>
      </c>
      <c r="X270" s="553">
        <f t="shared" ref="X270" si="975">(V270-W270)*60</f>
        <v>30</v>
      </c>
      <c r="Y270" s="470"/>
      <c r="Z270" s="470"/>
      <c r="AA270" s="295"/>
      <c r="AB270" s="296"/>
      <c r="AC270" s="292">
        <f t="shared" ref="AC270:AC275" si="976">AA270+(AB270/60)</f>
        <v>0</v>
      </c>
      <c r="AD270" s="457">
        <f t="shared" ref="AD270" si="977">AC271-AC270</f>
        <v>0</v>
      </c>
      <c r="AE270" s="468">
        <f t="shared" ref="AE270" si="978">TRUNC(AD270,0)</f>
        <v>0</v>
      </c>
      <c r="AF270" s="456">
        <f t="shared" ref="AF270" si="979">(AD270-AE270)*60</f>
        <v>0</v>
      </c>
      <c r="AG270" s="470"/>
      <c r="AH270" s="470"/>
      <c r="AI270" s="295"/>
      <c r="AJ270" s="296"/>
      <c r="AK270" s="292">
        <f t="shared" ref="AK270:AK275" si="980">AI270+(AJ270/60)</f>
        <v>0</v>
      </c>
      <c r="AL270" s="457">
        <f t="shared" ref="AL270" si="981">AK271-AK270</f>
        <v>0</v>
      </c>
      <c r="AM270" s="468">
        <f t="shared" ref="AM270" si="982">TRUNC(AL270,0)</f>
        <v>0</v>
      </c>
      <c r="AN270" s="456">
        <f t="shared" ref="AN270" si="983">(AL270-AM270)*60</f>
        <v>0</v>
      </c>
      <c r="AO270" s="470"/>
      <c r="AP270" s="470"/>
      <c r="AQ270" s="295"/>
      <c r="AR270" s="296"/>
      <c r="AS270" s="292">
        <f t="shared" ref="AS270:AS275" si="984">AQ270+(AR270/60)</f>
        <v>0</v>
      </c>
      <c r="AT270" s="457">
        <f t="shared" ref="AT270" si="985">AS271-AS270</f>
        <v>0</v>
      </c>
      <c r="AU270" s="468">
        <f t="shared" ref="AU270" si="986">TRUNC(AT270,0)</f>
        <v>0</v>
      </c>
      <c r="AV270" s="456">
        <f t="shared" ref="AV270" si="987">(AT270-AU270)*60</f>
        <v>0</v>
      </c>
      <c r="AW270" s="470"/>
      <c r="AX270" s="470"/>
      <c r="AY270" s="295"/>
      <c r="AZ270" s="296"/>
      <c r="BA270" s="292">
        <f t="shared" ref="BA270:BA275" si="988">AY270+(AZ270/60)</f>
        <v>0</v>
      </c>
      <c r="BB270" s="457">
        <f t="shared" ref="BB270" si="989">BA271-BA270</f>
        <v>0</v>
      </c>
      <c r="BC270" s="468">
        <f t="shared" ref="BC270" si="990">TRUNC(BB270,0)</f>
        <v>0</v>
      </c>
      <c r="BD270" s="456">
        <f t="shared" ref="BD270" si="991">(BB270-BC270)*60</f>
        <v>0</v>
      </c>
      <c r="BE270" s="470"/>
      <c r="BF270" s="470"/>
      <c r="BG270" s="295"/>
      <c r="BH270" s="296"/>
      <c r="BI270" s="292">
        <f t="shared" ref="BI270:BI275" si="992">BG270+(BH270/60)</f>
        <v>0</v>
      </c>
      <c r="BJ270" s="457">
        <f t="shared" ref="BJ270" si="993">BI271-BI270</f>
        <v>0</v>
      </c>
      <c r="BK270" s="468">
        <f t="shared" ref="BK270" si="994">TRUNC(BJ270,0)</f>
        <v>0</v>
      </c>
      <c r="BL270" s="456">
        <f t="shared" ref="BL270" si="995">(BJ270-BK270)*60</f>
        <v>0</v>
      </c>
      <c r="BM270" s="470"/>
      <c r="BN270" s="470"/>
      <c r="BO270" s="295"/>
      <c r="BP270" s="296"/>
      <c r="BQ270" s="292">
        <f t="shared" ref="BQ270:BQ275" si="996">BO270+(BP270/60)</f>
        <v>0</v>
      </c>
      <c r="BR270" s="457">
        <f t="shared" ref="BR270" si="997">BQ271-BQ270</f>
        <v>0</v>
      </c>
      <c r="BS270" s="468">
        <f t="shared" ref="BS270" si="998">TRUNC(BR270,0)</f>
        <v>0</v>
      </c>
      <c r="BT270" s="456">
        <f t="shared" ref="BT270" si="999">(BR270-BS270)*60</f>
        <v>0</v>
      </c>
      <c r="BU270" s="470"/>
    </row>
    <row r="271" spans="1:73">
      <c r="A271" s="573"/>
      <c r="B271" s="470"/>
      <c r="C271" s="556">
        <v>12</v>
      </c>
      <c r="D271" s="557">
        <v>0</v>
      </c>
      <c r="E271" s="292">
        <f t="shared" si="964"/>
        <v>12</v>
      </c>
      <c r="F271" s="457"/>
      <c r="G271" s="552"/>
      <c r="H271" s="553"/>
      <c r="I271" s="470"/>
      <c r="J271" s="470"/>
      <c r="K271" s="546">
        <v>12</v>
      </c>
      <c r="L271" s="547">
        <v>0</v>
      </c>
      <c r="M271" s="292">
        <f t="shared" si="968"/>
        <v>12</v>
      </c>
      <c r="N271" s="457"/>
      <c r="O271" s="548"/>
      <c r="P271" s="549"/>
      <c r="Q271" s="470"/>
      <c r="R271" s="470"/>
      <c r="S271" s="556">
        <v>12</v>
      </c>
      <c r="T271" s="557">
        <v>0</v>
      </c>
      <c r="U271" s="292">
        <f t="shared" si="972"/>
        <v>12</v>
      </c>
      <c r="V271" s="457"/>
      <c r="W271" s="552"/>
      <c r="X271" s="553"/>
      <c r="Y271" s="470"/>
      <c r="Z271" s="470"/>
      <c r="AA271" s="295"/>
      <c r="AB271" s="296"/>
      <c r="AC271" s="292">
        <f t="shared" si="976"/>
        <v>0</v>
      </c>
      <c r="AD271" s="457"/>
      <c r="AE271" s="468"/>
      <c r="AF271" s="456"/>
      <c r="AG271" s="470"/>
      <c r="AH271" s="470"/>
      <c r="AI271" s="295"/>
      <c r="AJ271" s="296"/>
      <c r="AK271" s="292">
        <f t="shared" si="980"/>
        <v>0</v>
      </c>
      <c r="AL271" s="457"/>
      <c r="AM271" s="468"/>
      <c r="AN271" s="456"/>
      <c r="AO271" s="470"/>
      <c r="AP271" s="470"/>
      <c r="AQ271" s="295"/>
      <c r="AR271" s="296"/>
      <c r="AS271" s="292">
        <f t="shared" si="984"/>
        <v>0</v>
      </c>
      <c r="AT271" s="457"/>
      <c r="AU271" s="468"/>
      <c r="AV271" s="456"/>
      <c r="AW271" s="470"/>
      <c r="AX271" s="470"/>
      <c r="AY271" s="295"/>
      <c r="AZ271" s="296"/>
      <c r="BA271" s="292">
        <f t="shared" si="988"/>
        <v>0</v>
      </c>
      <c r="BB271" s="457"/>
      <c r="BC271" s="468"/>
      <c r="BD271" s="456"/>
      <c r="BE271" s="470"/>
      <c r="BF271" s="470"/>
      <c r="BG271" s="295"/>
      <c r="BH271" s="296"/>
      <c r="BI271" s="292">
        <f t="shared" si="992"/>
        <v>0</v>
      </c>
      <c r="BJ271" s="457"/>
      <c r="BK271" s="468"/>
      <c r="BL271" s="456"/>
      <c r="BM271" s="470"/>
      <c r="BN271" s="470"/>
      <c r="BO271" s="295"/>
      <c r="BP271" s="296"/>
      <c r="BQ271" s="292">
        <f t="shared" si="996"/>
        <v>0</v>
      </c>
      <c r="BR271" s="457"/>
      <c r="BS271" s="468"/>
      <c r="BT271" s="456"/>
      <c r="BU271" s="470"/>
    </row>
    <row r="272" spans="1:73">
      <c r="A272" s="573"/>
      <c r="B272" s="470"/>
      <c r="C272" s="556">
        <v>13</v>
      </c>
      <c r="D272" s="557">
        <v>0</v>
      </c>
      <c r="E272" s="292">
        <f t="shared" si="964"/>
        <v>13</v>
      </c>
      <c r="F272" s="457">
        <f t="shared" ref="F272" si="1000">E273-E272</f>
        <v>4.5</v>
      </c>
      <c r="G272" s="552">
        <f t="shared" ref="G272" si="1001">TRUNC(F272,0)</f>
        <v>4</v>
      </c>
      <c r="H272" s="553">
        <f t="shared" ref="H272" si="1002">(F272-G272)*60</f>
        <v>30</v>
      </c>
      <c r="I272" s="470"/>
      <c r="J272" s="470"/>
      <c r="K272" s="546">
        <v>14</v>
      </c>
      <c r="L272" s="547">
        <v>30</v>
      </c>
      <c r="M272" s="292">
        <f t="shared" si="968"/>
        <v>14.5</v>
      </c>
      <c r="N272" s="457">
        <f t="shared" ref="N272" si="1003">M273-M272</f>
        <v>3.5</v>
      </c>
      <c r="O272" s="548">
        <f t="shared" ref="O272" si="1004">TRUNC(N272,0)</f>
        <v>3</v>
      </c>
      <c r="P272" s="549">
        <f t="shared" ref="P272" si="1005">(N272-O272)*60</f>
        <v>30</v>
      </c>
      <c r="Q272" s="470"/>
      <c r="R272" s="470"/>
      <c r="S272" s="556">
        <v>13</v>
      </c>
      <c r="T272" s="557">
        <v>0</v>
      </c>
      <c r="U272" s="292">
        <f t="shared" si="972"/>
        <v>13</v>
      </c>
      <c r="V272" s="457">
        <f t="shared" ref="V272" si="1006">U273-U272</f>
        <v>5</v>
      </c>
      <c r="W272" s="552">
        <f t="shared" ref="W272" si="1007">TRUNC(V272,0)</f>
        <v>5</v>
      </c>
      <c r="X272" s="553">
        <f t="shared" ref="X272" si="1008">(V272-W272)*60</f>
        <v>0</v>
      </c>
      <c r="Y272" s="470"/>
      <c r="Z272" s="470"/>
      <c r="AA272" s="295"/>
      <c r="AB272" s="296"/>
      <c r="AC272" s="292">
        <f t="shared" si="976"/>
        <v>0</v>
      </c>
      <c r="AD272" s="457">
        <f t="shared" ref="AD272" si="1009">AC273-AC272</f>
        <v>0</v>
      </c>
      <c r="AE272" s="468">
        <f t="shared" ref="AE272" si="1010">TRUNC(AD272,0)</f>
        <v>0</v>
      </c>
      <c r="AF272" s="456">
        <f t="shared" ref="AF272" si="1011">(AD272-AE272)*60</f>
        <v>0</v>
      </c>
      <c r="AG272" s="470"/>
      <c r="AH272" s="470"/>
      <c r="AI272" s="295"/>
      <c r="AJ272" s="296"/>
      <c r="AK272" s="292">
        <f t="shared" si="980"/>
        <v>0</v>
      </c>
      <c r="AL272" s="457">
        <f t="shared" ref="AL272" si="1012">AK273-AK272</f>
        <v>0</v>
      </c>
      <c r="AM272" s="468">
        <f t="shared" ref="AM272" si="1013">TRUNC(AL272,0)</f>
        <v>0</v>
      </c>
      <c r="AN272" s="456">
        <f t="shared" ref="AN272" si="1014">(AL272-AM272)*60</f>
        <v>0</v>
      </c>
      <c r="AO272" s="470"/>
      <c r="AP272" s="470"/>
      <c r="AQ272" s="295"/>
      <c r="AR272" s="296"/>
      <c r="AS272" s="292">
        <f t="shared" si="984"/>
        <v>0</v>
      </c>
      <c r="AT272" s="457">
        <f t="shared" ref="AT272" si="1015">AS273-AS272</f>
        <v>0</v>
      </c>
      <c r="AU272" s="468">
        <f t="shared" ref="AU272" si="1016">TRUNC(AT272,0)</f>
        <v>0</v>
      </c>
      <c r="AV272" s="456">
        <f t="shared" ref="AV272" si="1017">(AT272-AU272)*60</f>
        <v>0</v>
      </c>
      <c r="AW272" s="470"/>
      <c r="AX272" s="470"/>
      <c r="AY272" s="295"/>
      <c r="AZ272" s="296"/>
      <c r="BA272" s="292">
        <f t="shared" si="988"/>
        <v>0</v>
      </c>
      <c r="BB272" s="457">
        <f t="shared" ref="BB272" si="1018">BA273-BA272</f>
        <v>0</v>
      </c>
      <c r="BC272" s="468">
        <f t="shared" ref="BC272" si="1019">TRUNC(BB272,0)</f>
        <v>0</v>
      </c>
      <c r="BD272" s="456">
        <f t="shared" ref="BD272" si="1020">(BB272-BC272)*60</f>
        <v>0</v>
      </c>
      <c r="BE272" s="470"/>
      <c r="BF272" s="470"/>
      <c r="BG272" s="295"/>
      <c r="BH272" s="296"/>
      <c r="BI272" s="292">
        <f t="shared" si="992"/>
        <v>0</v>
      </c>
      <c r="BJ272" s="457">
        <f t="shared" ref="BJ272" si="1021">BI273-BI272</f>
        <v>0</v>
      </c>
      <c r="BK272" s="468">
        <f t="shared" ref="BK272" si="1022">TRUNC(BJ272,0)</f>
        <v>0</v>
      </c>
      <c r="BL272" s="456">
        <f t="shared" ref="BL272" si="1023">(BJ272-BK272)*60</f>
        <v>0</v>
      </c>
      <c r="BM272" s="470"/>
      <c r="BN272" s="470"/>
      <c r="BO272" s="295"/>
      <c r="BP272" s="296"/>
      <c r="BQ272" s="292">
        <f t="shared" si="996"/>
        <v>0</v>
      </c>
      <c r="BR272" s="457">
        <f t="shared" ref="BR272" si="1024">BQ273-BQ272</f>
        <v>0</v>
      </c>
      <c r="BS272" s="468">
        <f t="shared" ref="BS272" si="1025">TRUNC(BR272,0)</f>
        <v>0</v>
      </c>
      <c r="BT272" s="456">
        <f t="shared" ref="BT272" si="1026">(BR272-BS272)*60</f>
        <v>0</v>
      </c>
      <c r="BU272" s="470"/>
    </row>
    <row r="273" spans="1:73">
      <c r="A273" s="573"/>
      <c r="B273" s="470"/>
      <c r="C273" s="556">
        <v>17</v>
      </c>
      <c r="D273" s="557">
        <v>30</v>
      </c>
      <c r="E273" s="292">
        <f t="shared" si="964"/>
        <v>17.5</v>
      </c>
      <c r="F273" s="457"/>
      <c r="G273" s="552"/>
      <c r="H273" s="553"/>
      <c r="I273" s="470"/>
      <c r="J273" s="470"/>
      <c r="K273" s="546">
        <v>18</v>
      </c>
      <c r="L273" s="547">
        <v>0</v>
      </c>
      <c r="M273" s="292">
        <f t="shared" si="968"/>
        <v>18</v>
      </c>
      <c r="N273" s="457"/>
      <c r="O273" s="548"/>
      <c r="P273" s="549"/>
      <c r="Q273" s="470"/>
      <c r="R273" s="470"/>
      <c r="S273" s="556">
        <v>18</v>
      </c>
      <c r="T273" s="557">
        <v>0</v>
      </c>
      <c r="U273" s="292">
        <f t="shared" si="972"/>
        <v>18</v>
      </c>
      <c r="V273" s="457"/>
      <c r="W273" s="552"/>
      <c r="X273" s="553"/>
      <c r="Y273" s="470"/>
      <c r="Z273" s="470"/>
      <c r="AA273" s="295"/>
      <c r="AB273" s="296"/>
      <c r="AC273" s="292">
        <f t="shared" si="976"/>
        <v>0</v>
      </c>
      <c r="AD273" s="457"/>
      <c r="AE273" s="468"/>
      <c r="AF273" s="456"/>
      <c r="AG273" s="470"/>
      <c r="AH273" s="470"/>
      <c r="AI273" s="295"/>
      <c r="AJ273" s="296"/>
      <c r="AK273" s="292">
        <f t="shared" si="980"/>
        <v>0</v>
      </c>
      <c r="AL273" s="457"/>
      <c r="AM273" s="468"/>
      <c r="AN273" s="456"/>
      <c r="AO273" s="470"/>
      <c r="AP273" s="470"/>
      <c r="AQ273" s="295"/>
      <c r="AR273" s="296"/>
      <c r="AS273" s="292">
        <f t="shared" si="984"/>
        <v>0</v>
      </c>
      <c r="AT273" s="457"/>
      <c r="AU273" s="468"/>
      <c r="AV273" s="456"/>
      <c r="AW273" s="470"/>
      <c r="AX273" s="470"/>
      <c r="AY273" s="295"/>
      <c r="AZ273" s="296"/>
      <c r="BA273" s="292">
        <f t="shared" si="988"/>
        <v>0</v>
      </c>
      <c r="BB273" s="457"/>
      <c r="BC273" s="468"/>
      <c r="BD273" s="456"/>
      <c r="BE273" s="470"/>
      <c r="BF273" s="470"/>
      <c r="BG273" s="295"/>
      <c r="BH273" s="296"/>
      <c r="BI273" s="292">
        <f t="shared" si="992"/>
        <v>0</v>
      </c>
      <c r="BJ273" s="457"/>
      <c r="BK273" s="468"/>
      <c r="BL273" s="456"/>
      <c r="BM273" s="470"/>
      <c r="BN273" s="470"/>
      <c r="BO273" s="295"/>
      <c r="BP273" s="296"/>
      <c r="BQ273" s="292">
        <f t="shared" si="996"/>
        <v>0</v>
      </c>
      <c r="BR273" s="457"/>
      <c r="BS273" s="468"/>
      <c r="BT273" s="456"/>
      <c r="BU273" s="470"/>
    </row>
    <row r="274" spans="1:73">
      <c r="A274" s="573"/>
      <c r="B274" s="470"/>
      <c r="C274" s="556">
        <v>18</v>
      </c>
      <c r="D274" s="557">
        <v>0</v>
      </c>
      <c r="E274" s="292">
        <f t="shared" si="964"/>
        <v>18</v>
      </c>
      <c r="F274" s="457">
        <f t="shared" ref="F274" si="1027">E275-E274</f>
        <v>1</v>
      </c>
      <c r="G274" s="488">
        <f t="shared" ref="G274" si="1028">TRUNC(F274,0)</f>
        <v>1</v>
      </c>
      <c r="H274" s="490">
        <f t="shared" ref="H274" si="1029">(F274-G274)*60</f>
        <v>0</v>
      </c>
      <c r="I274" s="470"/>
      <c r="J274" s="470"/>
      <c r="K274" s="546"/>
      <c r="L274" s="547"/>
      <c r="M274" s="292">
        <f t="shared" si="968"/>
        <v>0</v>
      </c>
      <c r="N274" s="457">
        <f t="shared" ref="N274" si="1030">M275-M274</f>
        <v>0</v>
      </c>
      <c r="O274" s="483">
        <f t="shared" ref="O274" si="1031">TRUNC(N274,0)</f>
        <v>0</v>
      </c>
      <c r="P274" s="485">
        <f t="shared" ref="P274" si="1032">(N274-O274)*60</f>
        <v>0</v>
      </c>
      <c r="Q274" s="470"/>
      <c r="R274" s="470"/>
      <c r="S274" s="556"/>
      <c r="T274" s="557"/>
      <c r="U274" s="292">
        <f t="shared" si="972"/>
        <v>0</v>
      </c>
      <c r="V274" s="457">
        <f t="shared" ref="V274" si="1033">U275-U274</f>
        <v>0</v>
      </c>
      <c r="W274" s="488">
        <f t="shared" ref="W274" si="1034">TRUNC(V274,0)</f>
        <v>0</v>
      </c>
      <c r="X274" s="490">
        <f t="shared" ref="X274" si="1035">(V274-W274)*60</f>
        <v>0</v>
      </c>
      <c r="Y274" s="470"/>
      <c r="Z274" s="470"/>
      <c r="AA274" s="295"/>
      <c r="AB274" s="296"/>
      <c r="AC274" s="292">
        <f t="shared" si="976"/>
        <v>0</v>
      </c>
      <c r="AD274" s="457">
        <f t="shared" ref="AD274" si="1036">AC275-AC274</f>
        <v>0</v>
      </c>
      <c r="AE274" s="459">
        <f t="shared" ref="AE274" si="1037">TRUNC(AD274,0)</f>
        <v>0</v>
      </c>
      <c r="AF274" s="461">
        <f t="shared" ref="AF274" si="1038">(AD274-AE274)*60</f>
        <v>0</v>
      </c>
      <c r="AG274" s="470"/>
      <c r="AH274" s="470"/>
      <c r="AI274" s="295"/>
      <c r="AJ274" s="296"/>
      <c r="AK274" s="292">
        <f t="shared" si="980"/>
        <v>0</v>
      </c>
      <c r="AL274" s="457">
        <f t="shared" ref="AL274" si="1039">AK275-AK274</f>
        <v>0</v>
      </c>
      <c r="AM274" s="459">
        <f t="shared" ref="AM274" si="1040">TRUNC(AL274,0)</f>
        <v>0</v>
      </c>
      <c r="AN274" s="461">
        <f t="shared" ref="AN274" si="1041">(AL274-AM274)*60</f>
        <v>0</v>
      </c>
      <c r="AO274" s="470"/>
      <c r="AP274" s="470"/>
      <c r="AQ274" s="295"/>
      <c r="AR274" s="296"/>
      <c r="AS274" s="292">
        <f t="shared" si="984"/>
        <v>0</v>
      </c>
      <c r="AT274" s="457">
        <f t="shared" ref="AT274" si="1042">AS275-AS274</f>
        <v>0</v>
      </c>
      <c r="AU274" s="459">
        <f t="shared" ref="AU274" si="1043">TRUNC(AT274,0)</f>
        <v>0</v>
      </c>
      <c r="AV274" s="461">
        <f t="shared" ref="AV274" si="1044">(AT274-AU274)*60</f>
        <v>0</v>
      </c>
      <c r="AW274" s="470"/>
      <c r="AX274" s="470"/>
      <c r="AY274" s="295"/>
      <c r="AZ274" s="296"/>
      <c r="BA274" s="292">
        <f t="shared" si="988"/>
        <v>0</v>
      </c>
      <c r="BB274" s="457">
        <f t="shared" ref="BB274" si="1045">BA275-BA274</f>
        <v>0</v>
      </c>
      <c r="BC274" s="459">
        <f t="shared" ref="BC274" si="1046">TRUNC(BB274,0)</f>
        <v>0</v>
      </c>
      <c r="BD274" s="461">
        <f t="shared" ref="BD274" si="1047">(BB274-BC274)*60</f>
        <v>0</v>
      </c>
      <c r="BE274" s="470"/>
      <c r="BF274" s="470"/>
      <c r="BG274" s="295"/>
      <c r="BH274" s="296"/>
      <c r="BI274" s="292">
        <f t="shared" si="992"/>
        <v>0</v>
      </c>
      <c r="BJ274" s="457">
        <f t="shared" ref="BJ274" si="1048">BI275-BI274</f>
        <v>0</v>
      </c>
      <c r="BK274" s="459">
        <f t="shared" ref="BK274" si="1049">TRUNC(BJ274,0)</f>
        <v>0</v>
      </c>
      <c r="BL274" s="461">
        <f t="shared" ref="BL274" si="1050">(BJ274-BK274)*60</f>
        <v>0</v>
      </c>
      <c r="BM274" s="470"/>
      <c r="BN274" s="470"/>
      <c r="BO274" s="295"/>
      <c r="BP274" s="296"/>
      <c r="BQ274" s="292">
        <f t="shared" si="996"/>
        <v>0</v>
      </c>
      <c r="BR274" s="457">
        <f t="shared" ref="BR274" si="1051">BQ275-BQ274</f>
        <v>0</v>
      </c>
      <c r="BS274" s="459">
        <f t="shared" ref="BS274" si="1052">TRUNC(BR274,0)</f>
        <v>0</v>
      </c>
      <c r="BT274" s="461">
        <f t="shared" ref="BT274" si="1053">(BR274-BS274)*60</f>
        <v>0</v>
      </c>
      <c r="BU274" s="470"/>
    </row>
    <row r="275" spans="1:73">
      <c r="A275" s="573"/>
      <c r="B275" s="470"/>
      <c r="C275" s="556">
        <v>19</v>
      </c>
      <c r="D275" s="557">
        <v>0</v>
      </c>
      <c r="E275" s="292">
        <f t="shared" si="964"/>
        <v>19</v>
      </c>
      <c r="F275" s="458"/>
      <c r="G275" s="554"/>
      <c r="H275" s="555"/>
      <c r="I275" s="470"/>
      <c r="J275" s="470"/>
      <c r="K275" s="546"/>
      <c r="L275" s="547"/>
      <c r="M275" s="292">
        <f t="shared" si="968"/>
        <v>0</v>
      </c>
      <c r="N275" s="458"/>
      <c r="O275" s="550"/>
      <c r="P275" s="551"/>
      <c r="Q275" s="470"/>
      <c r="R275" s="470"/>
      <c r="S275" s="556"/>
      <c r="T275" s="557"/>
      <c r="U275" s="292">
        <f t="shared" si="972"/>
        <v>0</v>
      </c>
      <c r="V275" s="458"/>
      <c r="W275" s="554"/>
      <c r="X275" s="555"/>
      <c r="Y275" s="470"/>
      <c r="Z275" s="470"/>
      <c r="AA275" s="295"/>
      <c r="AB275" s="296"/>
      <c r="AC275" s="292">
        <f t="shared" si="976"/>
        <v>0</v>
      </c>
      <c r="AD275" s="458"/>
      <c r="AE275" s="460"/>
      <c r="AF275" s="462"/>
      <c r="AG275" s="470"/>
      <c r="AH275" s="470"/>
      <c r="AI275" s="295"/>
      <c r="AJ275" s="296"/>
      <c r="AK275" s="292">
        <f t="shared" si="980"/>
        <v>0</v>
      </c>
      <c r="AL275" s="458"/>
      <c r="AM275" s="460"/>
      <c r="AN275" s="462"/>
      <c r="AO275" s="470"/>
      <c r="AP275" s="470"/>
      <c r="AQ275" s="295"/>
      <c r="AR275" s="296"/>
      <c r="AS275" s="292">
        <f t="shared" si="984"/>
        <v>0</v>
      </c>
      <c r="AT275" s="458"/>
      <c r="AU275" s="460"/>
      <c r="AV275" s="462"/>
      <c r="AW275" s="470"/>
      <c r="AX275" s="470"/>
      <c r="AY275" s="295"/>
      <c r="AZ275" s="296"/>
      <c r="BA275" s="292">
        <f t="shared" si="988"/>
        <v>0</v>
      </c>
      <c r="BB275" s="458"/>
      <c r="BC275" s="460"/>
      <c r="BD275" s="462"/>
      <c r="BE275" s="470"/>
      <c r="BF275" s="470"/>
      <c r="BG275" s="295"/>
      <c r="BH275" s="296"/>
      <c r="BI275" s="292">
        <f t="shared" si="992"/>
        <v>0</v>
      </c>
      <c r="BJ275" s="458"/>
      <c r="BK275" s="460"/>
      <c r="BL275" s="462"/>
      <c r="BM275" s="470"/>
      <c r="BN275" s="470"/>
      <c r="BO275" s="295"/>
      <c r="BP275" s="296"/>
      <c r="BQ275" s="292">
        <f t="shared" si="996"/>
        <v>0</v>
      </c>
      <c r="BR275" s="458"/>
      <c r="BS275" s="460"/>
      <c r="BT275" s="462"/>
      <c r="BU275" s="470"/>
    </row>
    <row r="276" spans="1:73">
      <c r="A276" s="573"/>
      <c r="B276" s="470"/>
      <c r="C276" s="214"/>
      <c r="D276" s="149"/>
      <c r="E276" s="290"/>
      <c r="F276" s="291">
        <f t="shared" ref="F276" si="1054">IF(SUM(F270:F275)&lt;&gt;0,SUM(F270:F275),"")</f>
        <v>9</v>
      </c>
      <c r="G276" s="487">
        <f t="shared" ref="G276" si="1055">IF(F276&lt;&gt;"",TRUNC(F276,0),"")</f>
        <v>9</v>
      </c>
      <c r="H276" s="489">
        <f t="shared" ref="H276" si="1056">IF(F276&lt;&gt;"",(F276-G276)*60,"")</f>
        <v>0</v>
      </c>
      <c r="I276" s="470"/>
      <c r="J276" s="470"/>
      <c r="K276" s="214"/>
      <c r="L276" s="149"/>
      <c r="M276" s="290"/>
      <c r="N276" s="291">
        <f t="shared" ref="N276" si="1057">IF(SUM(N270:N275)&lt;&gt;0,SUM(N270:N275),"")</f>
        <v>7.5</v>
      </c>
      <c r="O276" s="482">
        <f t="shared" ref="O276" si="1058">IF(N276&lt;&gt;"",TRUNC(N276,0),"")</f>
        <v>7</v>
      </c>
      <c r="P276" s="484">
        <f t="shared" ref="P276" si="1059">IF(N276&lt;&gt;"",(N276-O276)*60,"")</f>
        <v>30</v>
      </c>
      <c r="Q276" s="470"/>
      <c r="R276" s="470"/>
      <c r="S276" s="214"/>
      <c r="T276" s="149"/>
      <c r="U276" s="290"/>
      <c r="V276" s="291">
        <f t="shared" ref="V276" si="1060">IF(SUM(V270:V275)&lt;&gt;0,SUM(V270:V275),"")</f>
        <v>9.5</v>
      </c>
      <c r="W276" s="487">
        <f t="shared" ref="W276" si="1061">IF(V276&lt;&gt;"",TRUNC(V276,0),"")</f>
        <v>9</v>
      </c>
      <c r="X276" s="489">
        <f t="shared" ref="X276" si="1062">IF(V276&lt;&gt;"",(V276-W276)*60,"")</f>
        <v>30</v>
      </c>
      <c r="Y276" s="470"/>
      <c r="Z276" s="470"/>
      <c r="AA276" s="214"/>
      <c r="AB276" s="149"/>
      <c r="AC276" s="290"/>
      <c r="AD276" s="291" t="str">
        <f t="shared" ref="AD276" si="1063">IF(SUM(AD270:AD275)&lt;&gt;0,SUM(AD270:AD275),"")</f>
        <v/>
      </c>
      <c r="AE276" s="463" t="str">
        <f t="shared" ref="AE276" si="1064">IF(AD276&lt;&gt;"",TRUNC(AD276,0),"")</f>
        <v/>
      </c>
      <c r="AF276" s="465" t="str">
        <f t="shared" ref="AF276" si="1065">IF(AD276&lt;&gt;"",(AD276-AE276)*60,"")</f>
        <v/>
      </c>
      <c r="AG276" s="470"/>
      <c r="AH276" s="470"/>
      <c r="AI276" s="214"/>
      <c r="AJ276" s="149"/>
      <c r="AK276" s="290"/>
      <c r="AL276" s="291" t="str">
        <f t="shared" ref="AL276" si="1066">IF(SUM(AL270:AL275)&lt;&gt;0,SUM(AL270:AL275),"")</f>
        <v/>
      </c>
      <c r="AM276" s="463" t="str">
        <f t="shared" ref="AM276" si="1067">IF(AL276&lt;&gt;"",TRUNC(AL276,0),"")</f>
        <v/>
      </c>
      <c r="AN276" s="465" t="str">
        <f t="shared" ref="AN276" si="1068">IF(AL276&lt;&gt;"",(AL276-AM276)*60,"")</f>
        <v/>
      </c>
      <c r="AO276" s="470"/>
      <c r="AP276" s="470"/>
      <c r="AQ276" s="214"/>
      <c r="AR276" s="149"/>
      <c r="AS276" s="290"/>
      <c r="AT276" s="291" t="str">
        <f t="shared" ref="AT276" si="1069">IF(SUM(AT270:AT275)&lt;&gt;0,SUM(AT270:AT275),"")</f>
        <v/>
      </c>
      <c r="AU276" s="463" t="str">
        <f t="shared" ref="AU276" si="1070">IF(AT276&lt;&gt;"",TRUNC(AT276,0),"")</f>
        <v/>
      </c>
      <c r="AV276" s="465" t="str">
        <f t="shared" ref="AV276" si="1071">IF(AT276&lt;&gt;"",(AT276-AU276)*60,"")</f>
        <v/>
      </c>
      <c r="AW276" s="470"/>
      <c r="AX276" s="470"/>
      <c r="AY276" s="214"/>
      <c r="AZ276" s="149"/>
      <c r="BA276" s="290"/>
      <c r="BB276" s="291" t="str">
        <f t="shared" ref="BB276" si="1072">IF(SUM(BB270:BB275)&lt;&gt;0,SUM(BB270:BB275),"")</f>
        <v/>
      </c>
      <c r="BC276" s="463" t="str">
        <f t="shared" ref="BC276" si="1073">IF(BB276&lt;&gt;"",TRUNC(BB276,0),"")</f>
        <v/>
      </c>
      <c r="BD276" s="465" t="str">
        <f t="shared" ref="BD276" si="1074">IF(BB276&lt;&gt;"",(BB276-BC276)*60,"")</f>
        <v/>
      </c>
      <c r="BE276" s="470"/>
      <c r="BF276" s="470"/>
      <c r="BG276" s="214"/>
      <c r="BH276" s="149"/>
      <c r="BI276" s="290"/>
      <c r="BJ276" s="291" t="str">
        <f t="shared" ref="BJ276" si="1075">IF(SUM(BJ270:BJ275)&lt;&gt;0,SUM(BJ270:BJ275),"")</f>
        <v/>
      </c>
      <c r="BK276" s="463" t="str">
        <f t="shared" ref="BK276" si="1076">IF(BJ276&lt;&gt;"",TRUNC(BJ276,0),"")</f>
        <v/>
      </c>
      <c r="BL276" s="465" t="str">
        <f t="shared" ref="BL276" si="1077">IF(BJ276&lt;&gt;"",(BJ276-BK276)*60,"")</f>
        <v/>
      </c>
      <c r="BM276" s="470"/>
      <c r="BN276" s="470"/>
      <c r="BO276" s="214"/>
      <c r="BP276" s="149"/>
      <c r="BQ276" s="290"/>
      <c r="BR276" s="291" t="str">
        <f t="shared" ref="BR276" si="1078">IF(SUM(BR270:BR275)&lt;&gt;0,SUM(BR270:BR275),"")</f>
        <v/>
      </c>
      <c r="BS276" s="463" t="str">
        <f t="shared" ref="BS276" si="1079">IF(BR276&lt;&gt;"",TRUNC(BR276,0),"")</f>
        <v/>
      </c>
      <c r="BT276" s="465" t="str">
        <f t="shared" ref="BT276" si="1080">IF(BR276&lt;&gt;"",(BR276-BS276)*60,"")</f>
        <v/>
      </c>
      <c r="BU276" s="470"/>
    </row>
    <row r="277" spans="1:73">
      <c r="A277" s="573"/>
      <c r="B277" s="470"/>
      <c r="C277" s="293">
        <f t="shared" ref="C277" si="1081">DAY(C269)</f>
        <v>25</v>
      </c>
      <c r="D277" s="149"/>
      <c r="G277" s="488"/>
      <c r="H277" s="490"/>
      <c r="I277" s="470"/>
      <c r="J277" s="470"/>
      <c r="K277" s="293">
        <f t="shared" ref="K277" si="1082">DAY(K269)</f>
        <v>25</v>
      </c>
      <c r="L277" s="149"/>
      <c r="O277" s="483"/>
      <c r="P277" s="485"/>
      <c r="Q277" s="470"/>
      <c r="R277" s="470"/>
      <c r="S277" s="293">
        <f t="shared" ref="S277" si="1083">DAY(S269)</f>
        <v>25</v>
      </c>
      <c r="T277" s="149"/>
      <c r="W277" s="488"/>
      <c r="X277" s="490"/>
      <c r="Y277" s="470"/>
      <c r="Z277" s="470"/>
      <c r="AA277" s="293">
        <f t="shared" ref="AA277" si="1084">DAY(AA269)</f>
        <v>25</v>
      </c>
      <c r="AB277" s="149"/>
      <c r="AE277" s="464"/>
      <c r="AF277" s="466"/>
      <c r="AG277" s="470"/>
      <c r="AH277" s="470"/>
      <c r="AI277" s="293">
        <f t="shared" ref="AI277" si="1085">DAY(AI269)</f>
        <v>25</v>
      </c>
      <c r="AJ277" s="149"/>
      <c r="AM277" s="464"/>
      <c r="AN277" s="466"/>
      <c r="AO277" s="470"/>
      <c r="AP277" s="470"/>
      <c r="AQ277" s="293">
        <f t="shared" ref="AQ277" si="1086">DAY(AQ269)</f>
        <v>25</v>
      </c>
      <c r="AR277" s="149"/>
      <c r="AU277" s="464"/>
      <c r="AV277" s="466"/>
      <c r="AW277" s="470"/>
      <c r="AX277" s="470"/>
      <c r="AY277" s="293">
        <f t="shared" ref="AY277" si="1087">DAY(AY269)</f>
        <v>25</v>
      </c>
      <c r="AZ277" s="149"/>
      <c r="BC277" s="464"/>
      <c r="BD277" s="466"/>
      <c r="BE277" s="470"/>
      <c r="BF277" s="470"/>
      <c r="BG277" s="293">
        <f t="shared" ref="BG277" si="1088">DAY(BG269)</f>
        <v>25</v>
      </c>
      <c r="BH277" s="149"/>
      <c r="BK277" s="464"/>
      <c r="BL277" s="466"/>
      <c r="BM277" s="470"/>
      <c r="BN277" s="470"/>
      <c r="BO277" s="293">
        <f t="shared" ref="BO277" si="1089">DAY(BO269)</f>
        <v>25</v>
      </c>
      <c r="BP277" s="149"/>
      <c r="BS277" s="464"/>
      <c r="BT277" s="466"/>
      <c r="BU277" s="470"/>
    </row>
    <row r="278" spans="1:73">
      <c r="A278" s="573"/>
      <c r="B278" s="470"/>
      <c r="C278" s="469"/>
      <c r="D278" s="469"/>
      <c r="E278" s="469"/>
      <c r="F278" s="469"/>
      <c r="G278" s="469"/>
      <c r="H278" s="469"/>
      <c r="I278" s="469"/>
      <c r="J278" s="470"/>
      <c r="K278" s="469"/>
      <c r="L278" s="469"/>
      <c r="M278" s="469"/>
      <c r="N278" s="469"/>
      <c r="O278" s="469"/>
      <c r="P278" s="469"/>
      <c r="Q278" s="469"/>
      <c r="R278" s="470"/>
      <c r="S278" s="469"/>
      <c r="T278" s="469"/>
      <c r="U278" s="469"/>
      <c r="V278" s="469"/>
      <c r="W278" s="469"/>
      <c r="X278" s="469"/>
      <c r="Y278" s="469"/>
      <c r="Z278" s="470"/>
      <c r="AA278" s="469"/>
      <c r="AB278" s="469"/>
      <c r="AC278" s="469"/>
      <c r="AD278" s="469"/>
      <c r="AE278" s="469"/>
      <c r="AF278" s="469"/>
      <c r="AG278" s="469"/>
      <c r="AH278" s="470"/>
      <c r="AI278" s="469"/>
      <c r="AJ278" s="469"/>
      <c r="AK278" s="469"/>
      <c r="AL278" s="469"/>
      <c r="AM278" s="469"/>
      <c r="AN278" s="469"/>
      <c r="AO278" s="469"/>
      <c r="AP278" s="470"/>
      <c r="AQ278" s="469"/>
      <c r="AR278" s="469"/>
      <c r="AS278" s="469"/>
      <c r="AT278" s="469"/>
      <c r="AU278" s="469"/>
      <c r="AV278" s="469"/>
      <c r="AW278" s="469"/>
      <c r="AX278" s="470"/>
      <c r="AY278" s="469"/>
      <c r="AZ278" s="469"/>
      <c r="BA278" s="469"/>
      <c r="BB278" s="469"/>
      <c r="BC278" s="469"/>
      <c r="BD278" s="469"/>
      <c r="BE278" s="469"/>
      <c r="BF278" s="470"/>
      <c r="BG278" s="469"/>
      <c r="BH278" s="469"/>
      <c r="BI278" s="469"/>
      <c r="BJ278" s="469"/>
      <c r="BK278" s="469"/>
      <c r="BL278" s="469"/>
      <c r="BM278" s="469"/>
      <c r="BN278" s="470"/>
      <c r="BO278" s="469"/>
      <c r="BP278" s="469"/>
      <c r="BQ278" s="469"/>
      <c r="BR278" s="469"/>
      <c r="BS278" s="469"/>
      <c r="BT278" s="469"/>
      <c r="BU278" s="469"/>
    </row>
    <row r="279" spans="1:73">
      <c r="A279" s="573">
        <f>A268+1</f>
        <v>26</v>
      </c>
      <c r="B279" s="470"/>
      <c r="C279" s="470"/>
      <c r="D279" s="470"/>
      <c r="E279" s="470"/>
      <c r="F279" s="470"/>
      <c r="G279" s="470"/>
      <c r="H279" s="470"/>
      <c r="I279" s="470"/>
      <c r="J279" s="470"/>
      <c r="K279" s="470"/>
      <c r="L279" s="470"/>
      <c r="M279" s="470"/>
      <c r="N279" s="470"/>
      <c r="O279" s="470"/>
      <c r="P279" s="470"/>
      <c r="Q279" s="470"/>
      <c r="R279" s="470"/>
      <c r="S279" s="470"/>
      <c r="T279" s="470"/>
      <c r="U279" s="470"/>
      <c r="V279" s="470"/>
      <c r="W279" s="470"/>
      <c r="X279" s="470"/>
      <c r="Y279" s="470"/>
      <c r="Z279" s="470"/>
      <c r="AA279" s="470"/>
      <c r="AB279" s="470"/>
      <c r="AC279" s="470"/>
      <c r="AD279" s="470"/>
      <c r="AE279" s="470"/>
      <c r="AF279" s="470"/>
      <c r="AG279" s="470"/>
      <c r="AH279" s="470"/>
      <c r="AI279" s="470"/>
      <c r="AJ279" s="470"/>
      <c r="AK279" s="470"/>
      <c r="AL279" s="470"/>
      <c r="AM279" s="470"/>
      <c r="AN279" s="470"/>
      <c r="AO279" s="470"/>
      <c r="AP279" s="470"/>
      <c r="AQ279" s="470"/>
      <c r="AR279" s="470"/>
      <c r="AS279" s="470"/>
      <c r="AT279" s="470"/>
      <c r="AU279" s="470"/>
      <c r="AV279" s="470"/>
      <c r="AW279" s="470"/>
      <c r="AX279" s="470"/>
      <c r="AY279" s="470"/>
      <c r="AZ279" s="470"/>
      <c r="BA279" s="470"/>
      <c r="BB279" s="470"/>
      <c r="BC279" s="470"/>
      <c r="BD279" s="470"/>
      <c r="BE279" s="470"/>
      <c r="BF279" s="470"/>
      <c r="BG279" s="470"/>
      <c r="BH279" s="470"/>
      <c r="BI279" s="470"/>
      <c r="BJ279" s="470"/>
      <c r="BK279" s="470"/>
      <c r="BL279" s="470"/>
      <c r="BM279" s="470"/>
      <c r="BN279" s="470"/>
      <c r="BO279" s="470"/>
      <c r="BP279" s="470"/>
      <c r="BQ279" s="470"/>
      <c r="BR279" s="470"/>
      <c r="BS279" s="470"/>
      <c r="BT279" s="470"/>
      <c r="BU279" s="470"/>
    </row>
    <row r="280" spans="1:73">
      <c r="A280" s="573"/>
      <c r="B280" s="470"/>
      <c r="C280" s="491">
        <f>C269+1</f>
        <v>44069</v>
      </c>
      <c r="D280" s="491"/>
      <c r="E280" s="491"/>
      <c r="F280" s="491"/>
      <c r="G280" s="491"/>
      <c r="H280" s="491"/>
      <c r="I280" s="470"/>
      <c r="J280" s="470"/>
      <c r="K280" s="486">
        <f t="shared" ref="K280" si="1090">K269+1</f>
        <v>44100</v>
      </c>
      <c r="L280" s="486"/>
      <c r="M280" s="486"/>
      <c r="N280" s="486"/>
      <c r="O280" s="486"/>
      <c r="P280" s="486"/>
      <c r="Q280" s="470"/>
      <c r="R280" s="470"/>
      <c r="S280" s="491">
        <f>S269+1</f>
        <v>44130</v>
      </c>
      <c r="T280" s="491"/>
      <c r="U280" s="491"/>
      <c r="V280" s="491"/>
      <c r="W280" s="491"/>
      <c r="X280" s="491"/>
      <c r="Y280" s="470"/>
      <c r="Z280" s="470"/>
      <c r="AA280" s="467">
        <f t="shared" ref="AA280" si="1091">AA269+1</f>
        <v>44161</v>
      </c>
      <c r="AB280" s="467"/>
      <c r="AC280" s="467"/>
      <c r="AD280" s="467"/>
      <c r="AE280" s="467"/>
      <c r="AF280" s="467"/>
      <c r="AG280" s="470"/>
      <c r="AH280" s="470"/>
      <c r="AI280" s="467">
        <f>AI269+1</f>
        <v>44191</v>
      </c>
      <c r="AJ280" s="467"/>
      <c r="AK280" s="467"/>
      <c r="AL280" s="467"/>
      <c r="AM280" s="467"/>
      <c r="AN280" s="467"/>
      <c r="AO280" s="470"/>
      <c r="AP280" s="470"/>
      <c r="AQ280" s="467">
        <f>AQ269+1</f>
        <v>44222</v>
      </c>
      <c r="AR280" s="467"/>
      <c r="AS280" s="467"/>
      <c r="AT280" s="467"/>
      <c r="AU280" s="467"/>
      <c r="AV280" s="467"/>
      <c r="AW280" s="470"/>
      <c r="AX280" s="470"/>
      <c r="AY280" s="467">
        <f>AY269+1</f>
        <v>44253</v>
      </c>
      <c r="AZ280" s="467"/>
      <c r="BA280" s="467"/>
      <c r="BB280" s="467"/>
      <c r="BC280" s="467"/>
      <c r="BD280" s="467"/>
      <c r="BE280" s="470"/>
      <c r="BF280" s="470"/>
      <c r="BG280" s="467">
        <f>BG269+1</f>
        <v>44281</v>
      </c>
      <c r="BH280" s="467"/>
      <c r="BI280" s="467"/>
      <c r="BJ280" s="467"/>
      <c r="BK280" s="467"/>
      <c r="BL280" s="467"/>
      <c r="BM280" s="470"/>
      <c r="BN280" s="470"/>
      <c r="BO280" s="467">
        <f>BO269+1</f>
        <v>44312</v>
      </c>
      <c r="BP280" s="467"/>
      <c r="BQ280" s="467"/>
      <c r="BR280" s="467"/>
      <c r="BS280" s="467"/>
      <c r="BT280" s="467"/>
      <c r="BU280" s="470"/>
    </row>
    <row r="281" spans="1:73">
      <c r="A281" s="573"/>
      <c r="B281" s="470"/>
      <c r="C281" s="556">
        <v>8</v>
      </c>
      <c r="D281" s="557">
        <v>30</v>
      </c>
      <c r="E281" s="292">
        <f>C281+(D281/60)</f>
        <v>8.5</v>
      </c>
      <c r="F281" s="457">
        <f>E282-E281</f>
        <v>3.5</v>
      </c>
      <c r="G281" s="552">
        <f>TRUNC(F281,0)</f>
        <v>3</v>
      </c>
      <c r="H281" s="553">
        <f>(F281-G281)*60</f>
        <v>30</v>
      </c>
      <c r="I281" s="470"/>
      <c r="J281" s="470"/>
      <c r="K281" s="546">
        <v>8</v>
      </c>
      <c r="L281" s="547">
        <v>0</v>
      </c>
      <c r="M281" s="292">
        <f>K281+(L281/60)</f>
        <v>8</v>
      </c>
      <c r="N281" s="457">
        <f>M282-M281</f>
        <v>4</v>
      </c>
      <c r="O281" s="548">
        <f>TRUNC(N281,0)</f>
        <v>4</v>
      </c>
      <c r="P281" s="549">
        <f>(N281-O281)*60</f>
        <v>0</v>
      </c>
      <c r="Q281" s="470"/>
      <c r="R281" s="470"/>
      <c r="S281" s="556">
        <v>7</v>
      </c>
      <c r="T281" s="557">
        <v>30</v>
      </c>
      <c r="U281" s="292">
        <f>S281+(T281/60)</f>
        <v>7.5</v>
      </c>
      <c r="V281" s="457">
        <f>U282-U281</f>
        <v>4.5</v>
      </c>
      <c r="W281" s="552">
        <f>TRUNC(V281,0)</f>
        <v>4</v>
      </c>
      <c r="X281" s="553">
        <f>(V281-W281)*60</f>
        <v>30</v>
      </c>
      <c r="Y281" s="470"/>
      <c r="Z281" s="470"/>
      <c r="AA281" s="295"/>
      <c r="AB281" s="296"/>
      <c r="AC281" s="292">
        <f t="shared" ref="AC281:AC286" si="1092">AA281+(AB281/60)</f>
        <v>0</v>
      </c>
      <c r="AD281" s="457">
        <f t="shared" ref="AD281" si="1093">AC282-AC281</f>
        <v>0</v>
      </c>
      <c r="AE281" s="468">
        <f t="shared" ref="AE281" si="1094">TRUNC(AD281,0)</f>
        <v>0</v>
      </c>
      <c r="AF281" s="456">
        <f t="shared" ref="AF281" si="1095">(AD281-AE281)*60</f>
        <v>0</v>
      </c>
      <c r="AG281" s="470"/>
      <c r="AH281" s="470"/>
      <c r="AI281" s="295"/>
      <c r="AJ281" s="296"/>
      <c r="AK281" s="292">
        <f>AI281+(AJ281/60)</f>
        <v>0</v>
      </c>
      <c r="AL281" s="457">
        <f>AK282-AK281</f>
        <v>0</v>
      </c>
      <c r="AM281" s="468">
        <f>TRUNC(AL281,0)</f>
        <v>0</v>
      </c>
      <c r="AN281" s="456">
        <f>(AL281-AM281)*60</f>
        <v>0</v>
      </c>
      <c r="AO281" s="470"/>
      <c r="AP281" s="470"/>
      <c r="AQ281" s="295"/>
      <c r="AR281" s="296"/>
      <c r="AS281" s="292">
        <f>AQ281+(AR281/60)</f>
        <v>0</v>
      </c>
      <c r="AT281" s="457">
        <f>AS282-AS281</f>
        <v>0</v>
      </c>
      <c r="AU281" s="468">
        <f>TRUNC(AT281,0)</f>
        <v>0</v>
      </c>
      <c r="AV281" s="456">
        <f>(AT281-AU281)*60</f>
        <v>0</v>
      </c>
      <c r="AW281" s="470"/>
      <c r="AX281" s="470"/>
      <c r="AY281" s="295"/>
      <c r="AZ281" s="296"/>
      <c r="BA281" s="292">
        <f>AY281+(AZ281/60)</f>
        <v>0</v>
      </c>
      <c r="BB281" s="457">
        <f>BA282-BA281</f>
        <v>0</v>
      </c>
      <c r="BC281" s="468">
        <f>TRUNC(BB281,0)</f>
        <v>0</v>
      </c>
      <c r="BD281" s="456">
        <f>(BB281-BC281)*60</f>
        <v>0</v>
      </c>
      <c r="BE281" s="470"/>
      <c r="BF281" s="470"/>
      <c r="BG281" s="295"/>
      <c r="BH281" s="296"/>
      <c r="BI281" s="292">
        <f>BG281+(BH281/60)</f>
        <v>0</v>
      </c>
      <c r="BJ281" s="457">
        <f>BI282-BI281</f>
        <v>0</v>
      </c>
      <c r="BK281" s="468">
        <f>TRUNC(BJ281,0)</f>
        <v>0</v>
      </c>
      <c r="BL281" s="456">
        <f>(BJ281-BK281)*60</f>
        <v>0</v>
      </c>
      <c r="BM281" s="470"/>
      <c r="BN281" s="470"/>
      <c r="BO281" s="295"/>
      <c r="BP281" s="296"/>
      <c r="BQ281" s="292">
        <f>BO281+(BP281/60)</f>
        <v>0</v>
      </c>
      <c r="BR281" s="457">
        <f>BQ282-BQ281</f>
        <v>0</v>
      </c>
      <c r="BS281" s="468">
        <f>TRUNC(BR281,0)</f>
        <v>0</v>
      </c>
      <c r="BT281" s="456">
        <f>(BR281-BS281)*60</f>
        <v>0</v>
      </c>
      <c r="BU281" s="470"/>
    </row>
    <row r="282" spans="1:73">
      <c r="A282" s="573"/>
      <c r="B282" s="470"/>
      <c r="C282" s="556">
        <v>12</v>
      </c>
      <c r="D282" s="557">
        <v>0</v>
      </c>
      <c r="E282" s="292">
        <f t="shared" ref="E282:E286" si="1096">C282+(D282/60)</f>
        <v>12</v>
      </c>
      <c r="F282" s="457"/>
      <c r="G282" s="552"/>
      <c r="H282" s="553"/>
      <c r="I282" s="470"/>
      <c r="J282" s="470"/>
      <c r="K282" s="546">
        <v>12</v>
      </c>
      <c r="L282" s="547">
        <v>0</v>
      </c>
      <c r="M282" s="292">
        <f t="shared" ref="M282:M286" si="1097">K282+(L282/60)</f>
        <v>12</v>
      </c>
      <c r="N282" s="457"/>
      <c r="O282" s="548"/>
      <c r="P282" s="549"/>
      <c r="Q282" s="470"/>
      <c r="R282" s="470"/>
      <c r="S282" s="556">
        <v>12</v>
      </c>
      <c r="T282" s="557">
        <v>0</v>
      </c>
      <c r="U282" s="292">
        <f t="shared" ref="U282:U286" si="1098">S282+(T282/60)</f>
        <v>12</v>
      </c>
      <c r="V282" s="457"/>
      <c r="W282" s="552"/>
      <c r="X282" s="553"/>
      <c r="Y282" s="470"/>
      <c r="Z282" s="470"/>
      <c r="AA282" s="295"/>
      <c r="AB282" s="296"/>
      <c r="AC282" s="292">
        <f t="shared" si="1092"/>
        <v>0</v>
      </c>
      <c r="AD282" s="457"/>
      <c r="AE282" s="468"/>
      <c r="AF282" s="456"/>
      <c r="AG282" s="470"/>
      <c r="AH282" s="470"/>
      <c r="AI282" s="295"/>
      <c r="AJ282" s="296"/>
      <c r="AK282" s="292">
        <f t="shared" ref="AK282:AK286" si="1099">AI282+(AJ282/60)</f>
        <v>0</v>
      </c>
      <c r="AL282" s="457"/>
      <c r="AM282" s="468"/>
      <c r="AN282" s="456"/>
      <c r="AO282" s="470"/>
      <c r="AP282" s="470"/>
      <c r="AQ282" s="295"/>
      <c r="AR282" s="296"/>
      <c r="AS282" s="292">
        <f t="shared" ref="AS282:AS286" si="1100">AQ282+(AR282/60)</f>
        <v>0</v>
      </c>
      <c r="AT282" s="457"/>
      <c r="AU282" s="468"/>
      <c r="AV282" s="456"/>
      <c r="AW282" s="470"/>
      <c r="AX282" s="470"/>
      <c r="AY282" s="295"/>
      <c r="AZ282" s="296"/>
      <c r="BA282" s="292">
        <f t="shared" ref="BA282:BA286" si="1101">AY282+(AZ282/60)</f>
        <v>0</v>
      </c>
      <c r="BB282" s="457"/>
      <c r="BC282" s="468"/>
      <c r="BD282" s="456"/>
      <c r="BE282" s="470"/>
      <c r="BF282" s="470"/>
      <c r="BG282" s="295"/>
      <c r="BH282" s="296"/>
      <c r="BI282" s="292">
        <f t="shared" ref="BI282:BI286" si="1102">BG282+(BH282/60)</f>
        <v>0</v>
      </c>
      <c r="BJ282" s="457"/>
      <c r="BK282" s="468"/>
      <c r="BL282" s="456"/>
      <c r="BM282" s="470"/>
      <c r="BN282" s="470"/>
      <c r="BO282" s="295"/>
      <c r="BP282" s="296"/>
      <c r="BQ282" s="292">
        <f t="shared" ref="BQ282:BQ286" si="1103">BO282+(BP282/60)</f>
        <v>0</v>
      </c>
      <c r="BR282" s="457"/>
      <c r="BS282" s="468"/>
      <c r="BT282" s="456"/>
      <c r="BU282" s="470"/>
    </row>
    <row r="283" spans="1:73">
      <c r="A283" s="573"/>
      <c r="B283" s="470"/>
      <c r="C283" s="556">
        <v>13</v>
      </c>
      <c r="D283" s="557">
        <v>0</v>
      </c>
      <c r="E283" s="292">
        <f t="shared" si="1096"/>
        <v>13</v>
      </c>
      <c r="F283" s="457">
        <f>E284-E283</f>
        <v>4.5</v>
      </c>
      <c r="G283" s="552">
        <f>TRUNC(F283,0)</f>
        <v>4</v>
      </c>
      <c r="H283" s="553">
        <f>(F283-G283)*60</f>
        <v>30</v>
      </c>
      <c r="I283" s="470"/>
      <c r="J283" s="470"/>
      <c r="K283" s="546">
        <v>14</v>
      </c>
      <c r="L283" s="547">
        <v>30</v>
      </c>
      <c r="M283" s="292">
        <f t="shared" si="1097"/>
        <v>14.5</v>
      </c>
      <c r="N283" s="457">
        <f>M284-M283</f>
        <v>3.5</v>
      </c>
      <c r="O283" s="548">
        <f>TRUNC(N283,0)</f>
        <v>3</v>
      </c>
      <c r="P283" s="549">
        <f>(N283-O283)*60</f>
        <v>30</v>
      </c>
      <c r="Q283" s="470"/>
      <c r="R283" s="470"/>
      <c r="S283" s="556">
        <v>13</v>
      </c>
      <c r="T283" s="557">
        <v>0</v>
      </c>
      <c r="U283" s="292">
        <f t="shared" si="1098"/>
        <v>13</v>
      </c>
      <c r="V283" s="457">
        <f>U284-U283</f>
        <v>5</v>
      </c>
      <c r="W283" s="552">
        <f>TRUNC(V283,0)</f>
        <v>5</v>
      </c>
      <c r="X283" s="553">
        <f>(V283-W283)*60</f>
        <v>0</v>
      </c>
      <c r="Y283" s="470"/>
      <c r="Z283" s="470"/>
      <c r="AA283" s="295"/>
      <c r="AB283" s="296"/>
      <c r="AC283" s="292">
        <f t="shared" si="1092"/>
        <v>0</v>
      </c>
      <c r="AD283" s="457">
        <f t="shared" ref="AD283" si="1104">AC284-AC283</f>
        <v>0</v>
      </c>
      <c r="AE283" s="468">
        <f t="shared" ref="AE283" si="1105">TRUNC(AD283,0)</f>
        <v>0</v>
      </c>
      <c r="AF283" s="456">
        <f t="shared" ref="AF283" si="1106">(AD283-AE283)*60</f>
        <v>0</v>
      </c>
      <c r="AG283" s="470"/>
      <c r="AH283" s="470"/>
      <c r="AI283" s="295"/>
      <c r="AJ283" s="296"/>
      <c r="AK283" s="292">
        <f t="shared" si="1099"/>
        <v>0</v>
      </c>
      <c r="AL283" s="457">
        <f>AK284-AK283</f>
        <v>0</v>
      </c>
      <c r="AM283" s="468">
        <f>TRUNC(AL283,0)</f>
        <v>0</v>
      </c>
      <c r="AN283" s="456">
        <f>(AL283-AM283)*60</f>
        <v>0</v>
      </c>
      <c r="AO283" s="470"/>
      <c r="AP283" s="470"/>
      <c r="AQ283" s="295"/>
      <c r="AR283" s="296"/>
      <c r="AS283" s="292">
        <f t="shared" si="1100"/>
        <v>0</v>
      </c>
      <c r="AT283" s="457">
        <f>AS284-AS283</f>
        <v>0</v>
      </c>
      <c r="AU283" s="468">
        <f>TRUNC(AT283,0)</f>
        <v>0</v>
      </c>
      <c r="AV283" s="456">
        <f>(AT283-AU283)*60</f>
        <v>0</v>
      </c>
      <c r="AW283" s="470"/>
      <c r="AX283" s="470"/>
      <c r="AY283" s="295"/>
      <c r="AZ283" s="296"/>
      <c r="BA283" s="292">
        <f t="shared" si="1101"/>
        <v>0</v>
      </c>
      <c r="BB283" s="457">
        <f>BA284-BA283</f>
        <v>0</v>
      </c>
      <c r="BC283" s="468">
        <f>TRUNC(BB283,0)</f>
        <v>0</v>
      </c>
      <c r="BD283" s="456">
        <f>(BB283-BC283)*60</f>
        <v>0</v>
      </c>
      <c r="BE283" s="470"/>
      <c r="BF283" s="470"/>
      <c r="BG283" s="295"/>
      <c r="BH283" s="296"/>
      <c r="BI283" s="292">
        <f t="shared" si="1102"/>
        <v>0</v>
      </c>
      <c r="BJ283" s="457">
        <f>BI284-BI283</f>
        <v>0</v>
      </c>
      <c r="BK283" s="468">
        <f>TRUNC(BJ283,0)</f>
        <v>0</v>
      </c>
      <c r="BL283" s="456">
        <f>(BJ283-BK283)*60</f>
        <v>0</v>
      </c>
      <c r="BM283" s="470"/>
      <c r="BN283" s="470"/>
      <c r="BO283" s="295"/>
      <c r="BP283" s="296"/>
      <c r="BQ283" s="292">
        <f t="shared" si="1103"/>
        <v>0</v>
      </c>
      <c r="BR283" s="457">
        <f>BQ284-BQ283</f>
        <v>0</v>
      </c>
      <c r="BS283" s="468">
        <f>TRUNC(BR283,0)</f>
        <v>0</v>
      </c>
      <c r="BT283" s="456">
        <f>(BR283-BS283)*60</f>
        <v>0</v>
      </c>
      <c r="BU283" s="470"/>
    </row>
    <row r="284" spans="1:73">
      <c r="A284" s="573"/>
      <c r="B284" s="470"/>
      <c r="C284" s="556">
        <v>17</v>
      </c>
      <c r="D284" s="557">
        <v>30</v>
      </c>
      <c r="E284" s="292">
        <f t="shared" si="1096"/>
        <v>17.5</v>
      </c>
      <c r="F284" s="457"/>
      <c r="G284" s="552"/>
      <c r="H284" s="553"/>
      <c r="I284" s="470"/>
      <c r="J284" s="470"/>
      <c r="K284" s="546">
        <v>18</v>
      </c>
      <c r="L284" s="547">
        <v>0</v>
      </c>
      <c r="M284" s="292">
        <f t="shared" si="1097"/>
        <v>18</v>
      </c>
      <c r="N284" s="457"/>
      <c r="O284" s="548"/>
      <c r="P284" s="549"/>
      <c r="Q284" s="470"/>
      <c r="R284" s="470"/>
      <c r="S284" s="556">
        <v>18</v>
      </c>
      <c r="T284" s="557">
        <v>0</v>
      </c>
      <c r="U284" s="292">
        <f t="shared" si="1098"/>
        <v>18</v>
      </c>
      <c r="V284" s="457"/>
      <c r="W284" s="552"/>
      <c r="X284" s="553"/>
      <c r="Y284" s="470"/>
      <c r="Z284" s="470"/>
      <c r="AA284" s="295"/>
      <c r="AB284" s="296"/>
      <c r="AC284" s="292">
        <f t="shared" si="1092"/>
        <v>0</v>
      </c>
      <c r="AD284" s="457"/>
      <c r="AE284" s="468"/>
      <c r="AF284" s="456"/>
      <c r="AG284" s="470"/>
      <c r="AH284" s="470"/>
      <c r="AI284" s="295"/>
      <c r="AJ284" s="296"/>
      <c r="AK284" s="292">
        <f t="shared" si="1099"/>
        <v>0</v>
      </c>
      <c r="AL284" s="457"/>
      <c r="AM284" s="468"/>
      <c r="AN284" s="456"/>
      <c r="AO284" s="470"/>
      <c r="AP284" s="470"/>
      <c r="AQ284" s="295"/>
      <c r="AR284" s="296"/>
      <c r="AS284" s="292">
        <f t="shared" si="1100"/>
        <v>0</v>
      </c>
      <c r="AT284" s="457"/>
      <c r="AU284" s="468"/>
      <c r="AV284" s="456"/>
      <c r="AW284" s="470"/>
      <c r="AX284" s="470"/>
      <c r="AY284" s="295"/>
      <c r="AZ284" s="296"/>
      <c r="BA284" s="292">
        <f t="shared" si="1101"/>
        <v>0</v>
      </c>
      <c r="BB284" s="457"/>
      <c r="BC284" s="468"/>
      <c r="BD284" s="456"/>
      <c r="BE284" s="470"/>
      <c r="BF284" s="470"/>
      <c r="BG284" s="295"/>
      <c r="BH284" s="296"/>
      <c r="BI284" s="292">
        <f t="shared" si="1102"/>
        <v>0</v>
      </c>
      <c r="BJ284" s="457"/>
      <c r="BK284" s="468"/>
      <c r="BL284" s="456"/>
      <c r="BM284" s="470"/>
      <c r="BN284" s="470"/>
      <c r="BO284" s="295"/>
      <c r="BP284" s="296"/>
      <c r="BQ284" s="292">
        <f t="shared" si="1103"/>
        <v>0</v>
      </c>
      <c r="BR284" s="457"/>
      <c r="BS284" s="468"/>
      <c r="BT284" s="456"/>
      <c r="BU284" s="470"/>
    </row>
    <row r="285" spans="1:73">
      <c r="A285" s="573"/>
      <c r="B285" s="470"/>
      <c r="C285" s="556">
        <v>18</v>
      </c>
      <c r="D285" s="557">
        <v>0</v>
      </c>
      <c r="E285" s="292">
        <f t="shared" si="1096"/>
        <v>18</v>
      </c>
      <c r="F285" s="457">
        <f>E286-E285</f>
        <v>1</v>
      </c>
      <c r="G285" s="488">
        <f>TRUNC(F285,0)</f>
        <v>1</v>
      </c>
      <c r="H285" s="490">
        <f>(F285-G285)*60</f>
        <v>0</v>
      </c>
      <c r="I285" s="470"/>
      <c r="J285" s="470"/>
      <c r="K285" s="546"/>
      <c r="L285" s="547"/>
      <c r="M285" s="292">
        <f t="shared" si="1097"/>
        <v>0</v>
      </c>
      <c r="N285" s="457">
        <f>M286-M285</f>
        <v>0</v>
      </c>
      <c r="O285" s="483">
        <f>TRUNC(N285,0)</f>
        <v>0</v>
      </c>
      <c r="P285" s="485">
        <f>(N285-O285)*60</f>
        <v>0</v>
      </c>
      <c r="Q285" s="470"/>
      <c r="R285" s="470"/>
      <c r="S285" s="556"/>
      <c r="T285" s="557"/>
      <c r="U285" s="292">
        <f t="shared" si="1098"/>
        <v>0</v>
      </c>
      <c r="V285" s="457">
        <f>U286-U285</f>
        <v>0</v>
      </c>
      <c r="W285" s="488">
        <f>TRUNC(V285,0)</f>
        <v>0</v>
      </c>
      <c r="X285" s="490">
        <f>(V285-W285)*60</f>
        <v>0</v>
      </c>
      <c r="Y285" s="470"/>
      <c r="Z285" s="470"/>
      <c r="AA285" s="295"/>
      <c r="AB285" s="296"/>
      <c r="AC285" s="292">
        <f t="shared" si="1092"/>
        <v>0</v>
      </c>
      <c r="AD285" s="457">
        <f t="shared" ref="AD285" si="1107">AC286-AC285</f>
        <v>0</v>
      </c>
      <c r="AE285" s="459">
        <f t="shared" ref="AE285" si="1108">TRUNC(AD285,0)</f>
        <v>0</v>
      </c>
      <c r="AF285" s="461">
        <f t="shared" ref="AF285" si="1109">(AD285-AE285)*60</f>
        <v>0</v>
      </c>
      <c r="AG285" s="470"/>
      <c r="AH285" s="470"/>
      <c r="AI285" s="295"/>
      <c r="AJ285" s="296"/>
      <c r="AK285" s="292">
        <f t="shared" si="1099"/>
        <v>0</v>
      </c>
      <c r="AL285" s="457">
        <f>AK286-AK285</f>
        <v>0</v>
      </c>
      <c r="AM285" s="459">
        <f>TRUNC(AL285,0)</f>
        <v>0</v>
      </c>
      <c r="AN285" s="461">
        <f>(AL285-AM285)*60</f>
        <v>0</v>
      </c>
      <c r="AO285" s="470"/>
      <c r="AP285" s="470"/>
      <c r="AQ285" s="295"/>
      <c r="AR285" s="296"/>
      <c r="AS285" s="292">
        <f t="shared" si="1100"/>
        <v>0</v>
      </c>
      <c r="AT285" s="457">
        <f>AS286-AS285</f>
        <v>0</v>
      </c>
      <c r="AU285" s="459">
        <f>TRUNC(AT285,0)</f>
        <v>0</v>
      </c>
      <c r="AV285" s="461">
        <f>(AT285-AU285)*60</f>
        <v>0</v>
      </c>
      <c r="AW285" s="470"/>
      <c r="AX285" s="470"/>
      <c r="AY285" s="295"/>
      <c r="AZ285" s="296"/>
      <c r="BA285" s="292">
        <f t="shared" si="1101"/>
        <v>0</v>
      </c>
      <c r="BB285" s="457">
        <f>BA286-BA285</f>
        <v>0</v>
      </c>
      <c r="BC285" s="459">
        <f>TRUNC(BB285,0)</f>
        <v>0</v>
      </c>
      <c r="BD285" s="461">
        <f>(BB285-BC285)*60</f>
        <v>0</v>
      </c>
      <c r="BE285" s="470"/>
      <c r="BF285" s="470"/>
      <c r="BG285" s="295"/>
      <c r="BH285" s="296"/>
      <c r="BI285" s="292">
        <f t="shared" si="1102"/>
        <v>0</v>
      </c>
      <c r="BJ285" s="457">
        <f>BI286-BI285</f>
        <v>0</v>
      </c>
      <c r="BK285" s="459">
        <f>TRUNC(BJ285,0)</f>
        <v>0</v>
      </c>
      <c r="BL285" s="461">
        <f>(BJ285-BK285)*60</f>
        <v>0</v>
      </c>
      <c r="BM285" s="470"/>
      <c r="BN285" s="470"/>
      <c r="BO285" s="295"/>
      <c r="BP285" s="296"/>
      <c r="BQ285" s="292">
        <f t="shared" si="1103"/>
        <v>0</v>
      </c>
      <c r="BR285" s="457">
        <f>BQ286-BQ285</f>
        <v>0</v>
      </c>
      <c r="BS285" s="459">
        <f>TRUNC(BR285,0)</f>
        <v>0</v>
      </c>
      <c r="BT285" s="461">
        <f>(BR285-BS285)*60</f>
        <v>0</v>
      </c>
      <c r="BU285" s="470"/>
    </row>
    <row r="286" spans="1:73">
      <c r="A286" s="573"/>
      <c r="B286" s="470"/>
      <c r="C286" s="556">
        <v>19</v>
      </c>
      <c r="D286" s="557">
        <v>0</v>
      </c>
      <c r="E286" s="292">
        <f t="shared" si="1096"/>
        <v>19</v>
      </c>
      <c r="F286" s="458"/>
      <c r="G286" s="554"/>
      <c r="H286" s="555"/>
      <c r="I286" s="470"/>
      <c r="J286" s="470"/>
      <c r="K286" s="546"/>
      <c r="L286" s="547"/>
      <c r="M286" s="292">
        <f t="shared" si="1097"/>
        <v>0</v>
      </c>
      <c r="N286" s="458"/>
      <c r="O286" s="550"/>
      <c r="P286" s="551"/>
      <c r="Q286" s="470"/>
      <c r="R286" s="470"/>
      <c r="S286" s="556"/>
      <c r="T286" s="557"/>
      <c r="U286" s="292">
        <f t="shared" si="1098"/>
        <v>0</v>
      </c>
      <c r="V286" s="458"/>
      <c r="W286" s="554"/>
      <c r="X286" s="555"/>
      <c r="Y286" s="470"/>
      <c r="Z286" s="470"/>
      <c r="AA286" s="295"/>
      <c r="AB286" s="296"/>
      <c r="AC286" s="292">
        <f t="shared" si="1092"/>
        <v>0</v>
      </c>
      <c r="AD286" s="458"/>
      <c r="AE286" s="460"/>
      <c r="AF286" s="462"/>
      <c r="AG286" s="470"/>
      <c r="AH286" s="470"/>
      <c r="AI286" s="295"/>
      <c r="AJ286" s="296"/>
      <c r="AK286" s="292">
        <f t="shared" si="1099"/>
        <v>0</v>
      </c>
      <c r="AL286" s="458"/>
      <c r="AM286" s="460"/>
      <c r="AN286" s="462"/>
      <c r="AO286" s="470"/>
      <c r="AP286" s="470"/>
      <c r="AQ286" s="295"/>
      <c r="AR286" s="296"/>
      <c r="AS286" s="292">
        <f t="shared" si="1100"/>
        <v>0</v>
      </c>
      <c r="AT286" s="458"/>
      <c r="AU286" s="460"/>
      <c r="AV286" s="462"/>
      <c r="AW286" s="470"/>
      <c r="AX286" s="470"/>
      <c r="AY286" s="295"/>
      <c r="AZ286" s="296"/>
      <c r="BA286" s="292">
        <f t="shared" si="1101"/>
        <v>0</v>
      </c>
      <c r="BB286" s="458"/>
      <c r="BC286" s="460"/>
      <c r="BD286" s="462"/>
      <c r="BE286" s="470"/>
      <c r="BF286" s="470"/>
      <c r="BG286" s="295"/>
      <c r="BH286" s="296"/>
      <c r="BI286" s="292">
        <f t="shared" si="1102"/>
        <v>0</v>
      </c>
      <c r="BJ286" s="458"/>
      <c r="BK286" s="460"/>
      <c r="BL286" s="462"/>
      <c r="BM286" s="470"/>
      <c r="BN286" s="470"/>
      <c r="BO286" s="295"/>
      <c r="BP286" s="296"/>
      <c r="BQ286" s="292">
        <f t="shared" si="1103"/>
        <v>0</v>
      </c>
      <c r="BR286" s="458"/>
      <c r="BS286" s="460"/>
      <c r="BT286" s="462"/>
      <c r="BU286" s="470"/>
    </row>
    <row r="287" spans="1:73">
      <c r="A287" s="573"/>
      <c r="B287" s="470"/>
      <c r="C287" s="214"/>
      <c r="D287" s="149"/>
      <c r="E287" s="290"/>
      <c r="F287" s="291">
        <f>IF(SUM(F281:F286)&lt;&gt;0,SUM(F281:F286),"")</f>
        <v>9</v>
      </c>
      <c r="G287" s="487">
        <f>IF(F287&lt;&gt;"",TRUNC(F287,0),"")</f>
        <v>9</v>
      </c>
      <c r="H287" s="489">
        <f>IF(F287&lt;&gt;"",(F287-G287)*60,"")</f>
        <v>0</v>
      </c>
      <c r="I287" s="470"/>
      <c r="J287" s="470"/>
      <c r="K287" s="214"/>
      <c r="L287" s="149"/>
      <c r="M287" s="290"/>
      <c r="N287" s="291">
        <f>IF(SUM(N281:N286)&lt;&gt;0,SUM(N281:N286),"")</f>
        <v>7.5</v>
      </c>
      <c r="O287" s="482">
        <f>IF(N287&lt;&gt;"",TRUNC(N287,0),"")</f>
        <v>7</v>
      </c>
      <c r="P287" s="484">
        <f>IF(N287&lt;&gt;"",(N287-O287)*60,"")</f>
        <v>30</v>
      </c>
      <c r="Q287" s="470"/>
      <c r="R287" s="470"/>
      <c r="S287" s="214"/>
      <c r="T287" s="149"/>
      <c r="U287" s="290"/>
      <c r="V287" s="291">
        <f>IF(SUM(V281:V286)&lt;&gt;0,SUM(V281:V286),"")</f>
        <v>9.5</v>
      </c>
      <c r="W287" s="487">
        <f>IF(V287&lt;&gt;"",TRUNC(V287,0),"")</f>
        <v>9</v>
      </c>
      <c r="X287" s="489">
        <f>IF(V287&lt;&gt;"",(V287-W287)*60,"")</f>
        <v>30</v>
      </c>
      <c r="Y287" s="470"/>
      <c r="Z287" s="470"/>
      <c r="AA287" s="214"/>
      <c r="AB287" s="149"/>
      <c r="AC287" s="290"/>
      <c r="AD287" s="291" t="str">
        <f t="shared" ref="AD287" si="1110">IF(SUM(AD281:AD286)&lt;&gt;0,SUM(AD281:AD286),"")</f>
        <v/>
      </c>
      <c r="AE287" s="463" t="str">
        <f t="shared" ref="AE287" si="1111">IF(AD287&lt;&gt;"",TRUNC(AD287,0),"")</f>
        <v/>
      </c>
      <c r="AF287" s="465" t="str">
        <f t="shared" ref="AF287" si="1112">IF(AD287&lt;&gt;"",(AD287-AE287)*60,"")</f>
        <v/>
      </c>
      <c r="AG287" s="470"/>
      <c r="AH287" s="470"/>
      <c r="AI287" s="214"/>
      <c r="AJ287" s="149"/>
      <c r="AK287" s="290"/>
      <c r="AL287" s="291" t="str">
        <f>IF(SUM(AL281:AL286)&lt;&gt;0,SUM(AL281:AL286),"")</f>
        <v/>
      </c>
      <c r="AM287" s="463" t="str">
        <f>IF(AL287&lt;&gt;"",TRUNC(AL287,0),"")</f>
        <v/>
      </c>
      <c r="AN287" s="465" t="str">
        <f>IF(AL287&lt;&gt;"",(AL287-AM287)*60,"")</f>
        <v/>
      </c>
      <c r="AO287" s="470"/>
      <c r="AP287" s="470"/>
      <c r="AQ287" s="214"/>
      <c r="AR287" s="149"/>
      <c r="AS287" s="290"/>
      <c r="AT287" s="291" t="str">
        <f>IF(SUM(AT281:AT286)&lt;&gt;0,SUM(AT281:AT286),"")</f>
        <v/>
      </c>
      <c r="AU287" s="463" t="str">
        <f>IF(AT287&lt;&gt;"",TRUNC(AT287,0),"")</f>
        <v/>
      </c>
      <c r="AV287" s="465" t="str">
        <f>IF(AT287&lt;&gt;"",(AT287-AU287)*60,"")</f>
        <v/>
      </c>
      <c r="AW287" s="470"/>
      <c r="AX287" s="470"/>
      <c r="AY287" s="214"/>
      <c r="AZ287" s="149"/>
      <c r="BA287" s="290"/>
      <c r="BB287" s="291" t="str">
        <f>IF(SUM(BB281:BB286)&lt;&gt;0,SUM(BB281:BB286),"")</f>
        <v/>
      </c>
      <c r="BC287" s="463" t="str">
        <f>IF(BB287&lt;&gt;"",TRUNC(BB287,0),"")</f>
        <v/>
      </c>
      <c r="BD287" s="465" t="str">
        <f>IF(BB287&lt;&gt;"",(BB287-BC287)*60,"")</f>
        <v/>
      </c>
      <c r="BE287" s="470"/>
      <c r="BF287" s="470"/>
      <c r="BG287" s="214"/>
      <c r="BH287" s="149"/>
      <c r="BI287" s="290"/>
      <c r="BJ287" s="291" t="str">
        <f>IF(SUM(BJ281:BJ286)&lt;&gt;0,SUM(BJ281:BJ286),"")</f>
        <v/>
      </c>
      <c r="BK287" s="463" t="str">
        <f>IF(BJ287&lt;&gt;"",TRUNC(BJ287,0),"")</f>
        <v/>
      </c>
      <c r="BL287" s="465" t="str">
        <f>IF(BJ287&lt;&gt;"",(BJ287-BK287)*60,"")</f>
        <v/>
      </c>
      <c r="BM287" s="470"/>
      <c r="BN287" s="470"/>
      <c r="BO287" s="214"/>
      <c r="BP287" s="149"/>
      <c r="BQ287" s="290"/>
      <c r="BR287" s="291" t="str">
        <f>IF(SUM(BR281:BR286)&lt;&gt;0,SUM(BR281:BR286),"")</f>
        <v/>
      </c>
      <c r="BS287" s="463" t="str">
        <f>IF(BR287&lt;&gt;"",TRUNC(BR287,0),"")</f>
        <v/>
      </c>
      <c r="BT287" s="465" t="str">
        <f>IF(BR287&lt;&gt;"",(BR287-BS287)*60,"")</f>
        <v/>
      </c>
      <c r="BU287" s="470"/>
    </row>
    <row r="288" spans="1:73">
      <c r="A288" s="573"/>
      <c r="B288" s="470"/>
      <c r="C288" s="293">
        <f>DAY(C280)</f>
        <v>26</v>
      </c>
      <c r="D288" s="149"/>
      <c r="G288" s="488"/>
      <c r="H288" s="490"/>
      <c r="I288" s="470"/>
      <c r="J288" s="470"/>
      <c r="K288" s="293">
        <f>DAY(K280)</f>
        <v>26</v>
      </c>
      <c r="L288" s="149"/>
      <c r="O288" s="483"/>
      <c r="P288" s="485"/>
      <c r="Q288" s="470"/>
      <c r="R288" s="470"/>
      <c r="S288" s="293">
        <f>DAY(S280)</f>
        <v>26</v>
      </c>
      <c r="T288" s="149"/>
      <c r="W288" s="488"/>
      <c r="X288" s="490"/>
      <c r="Y288" s="470"/>
      <c r="Z288" s="470"/>
      <c r="AA288" s="293">
        <f t="shared" ref="AA288" si="1113">DAY(AA280)</f>
        <v>26</v>
      </c>
      <c r="AB288" s="149"/>
      <c r="AE288" s="464"/>
      <c r="AF288" s="466"/>
      <c r="AG288" s="470"/>
      <c r="AH288" s="470"/>
      <c r="AI288" s="293">
        <f>DAY(AI280)</f>
        <v>26</v>
      </c>
      <c r="AJ288" s="149"/>
      <c r="AM288" s="464"/>
      <c r="AN288" s="466"/>
      <c r="AO288" s="470"/>
      <c r="AP288" s="470"/>
      <c r="AQ288" s="293">
        <f>DAY(AQ280)</f>
        <v>26</v>
      </c>
      <c r="AR288" s="149"/>
      <c r="AU288" s="464"/>
      <c r="AV288" s="466"/>
      <c r="AW288" s="470"/>
      <c r="AX288" s="470"/>
      <c r="AY288" s="293">
        <f>DAY(AY280)</f>
        <v>26</v>
      </c>
      <c r="AZ288" s="149"/>
      <c r="BC288" s="464"/>
      <c r="BD288" s="466"/>
      <c r="BE288" s="470"/>
      <c r="BF288" s="470"/>
      <c r="BG288" s="293">
        <f>DAY(BG280)</f>
        <v>26</v>
      </c>
      <c r="BH288" s="149"/>
      <c r="BK288" s="464"/>
      <c r="BL288" s="466"/>
      <c r="BM288" s="470"/>
      <c r="BN288" s="470"/>
      <c r="BO288" s="293">
        <f>DAY(BO280)</f>
        <v>26</v>
      </c>
      <c r="BP288" s="149"/>
      <c r="BS288" s="464"/>
      <c r="BT288" s="466"/>
      <c r="BU288" s="470"/>
    </row>
    <row r="289" spans="1:73">
      <c r="A289" s="573"/>
      <c r="B289" s="470"/>
      <c r="C289" s="469"/>
      <c r="D289" s="469"/>
      <c r="E289" s="469"/>
      <c r="F289" s="469"/>
      <c r="G289" s="469"/>
      <c r="H289" s="469"/>
      <c r="I289" s="469"/>
      <c r="J289" s="470"/>
      <c r="K289" s="469"/>
      <c r="L289" s="469"/>
      <c r="M289" s="469"/>
      <c r="N289" s="469"/>
      <c r="O289" s="469"/>
      <c r="P289" s="469"/>
      <c r="Q289" s="469"/>
      <c r="R289" s="470"/>
      <c r="S289" s="469"/>
      <c r="T289" s="469"/>
      <c r="U289" s="469"/>
      <c r="V289" s="469"/>
      <c r="W289" s="469"/>
      <c r="X289" s="469"/>
      <c r="Y289" s="469"/>
      <c r="Z289" s="470"/>
      <c r="AA289" s="469"/>
      <c r="AB289" s="469"/>
      <c r="AC289" s="469"/>
      <c r="AD289" s="469"/>
      <c r="AE289" s="469"/>
      <c r="AF289" s="469"/>
      <c r="AG289" s="469"/>
      <c r="AH289" s="470"/>
      <c r="AI289" s="469"/>
      <c r="AJ289" s="469"/>
      <c r="AK289" s="469"/>
      <c r="AL289" s="469"/>
      <c r="AM289" s="469"/>
      <c r="AN289" s="469"/>
      <c r="AO289" s="469"/>
      <c r="AP289" s="470"/>
      <c r="AQ289" s="469"/>
      <c r="AR289" s="469"/>
      <c r="AS289" s="469"/>
      <c r="AT289" s="469"/>
      <c r="AU289" s="469"/>
      <c r="AV289" s="469"/>
      <c r="AW289" s="469"/>
      <c r="AX289" s="470"/>
      <c r="AY289" s="469"/>
      <c r="AZ289" s="469"/>
      <c r="BA289" s="469"/>
      <c r="BB289" s="469"/>
      <c r="BC289" s="469"/>
      <c r="BD289" s="469"/>
      <c r="BE289" s="469"/>
      <c r="BF289" s="470"/>
      <c r="BG289" s="469"/>
      <c r="BH289" s="469"/>
      <c r="BI289" s="469"/>
      <c r="BJ289" s="469"/>
      <c r="BK289" s="469"/>
      <c r="BL289" s="469"/>
      <c r="BM289" s="469"/>
      <c r="BN289" s="470"/>
      <c r="BO289" s="469"/>
      <c r="BP289" s="469"/>
      <c r="BQ289" s="469"/>
      <c r="BR289" s="469"/>
      <c r="BS289" s="469"/>
      <c r="BT289" s="469"/>
      <c r="BU289" s="469"/>
    </row>
    <row r="290" spans="1:73">
      <c r="A290" s="573">
        <f>A279+1</f>
        <v>27</v>
      </c>
      <c r="B290" s="470"/>
      <c r="C290" s="470"/>
      <c r="D290" s="470"/>
      <c r="E290" s="470"/>
      <c r="F290" s="470"/>
      <c r="G290" s="470"/>
      <c r="H290" s="470"/>
      <c r="I290" s="470"/>
      <c r="J290" s="470"/>
      <c r="K290" s="470"/>
      <c r="L290" s="470"/>
      <c r="M290" s="470"/>
      <c r="N290" s="470"/>
      <c r="O290" s="470"/>
      <c r="P290" s="470"/>
      <c r="Q290" s="470"/>
      <c r="R290" s="470"/>
      <c r="S290" s="470"/>
      <c r="T290" s="470"/>
      <c r="U290" s="470"/>
      <c r="V290" s="470"/>
      <c r="W290" s="470"/>
      <c r="X290" s="470"/>
      <c r="Y290" s="470"/>
      <c r="Z290" s="506"/>
      <c r="AA290" s="506"/>
      <c r="AB290" s="506"/>
      <c r="AC290" s="506"/>
      <c r="AD290" s="506"/>
      <c r="AE290" s="506"/>
      <c r="AF290" s="506"/>
      <c r="AG290" s="506"/>
      <c r="AH290" s="470"/>
      <c r="AI290" s="470"/>
      <c r="AJ290" s="470"/>
      <c r="AK290" s="470"/>
      <c r="AL290" s="470"/>
      <c r="AM290" s="470"/>
      <c r="AN290" s="470"/>
      <c r="AO290" s="470"/>
      <c r="AP290" s="470"/>
      <c r="AQ290" s="470"/>
      <c r="AR290" s="470"/>
      <c r="AS290" s="470"/>
      <c r="AT290" s="470"/>
      <c r="AU290" s="470"/>
      <c r="AV290" s="470"/>
      <c r="AW290" s="470"/>
      <c r="AX290" s="470"/>
      <c r="AY290" s="470"/>
      <c r="AZ290" s="470"/>
      <c r="BA290" s="470"/>
      <c r="BB290" s="470"/>
      <c r="BC290" s="470"/>
      <c r="BD290" s="470"/>
      <c r="BE290" s="470"/>
      <c r="BF290" s="470"/>
      <c r="BG290" s="470"/>
      <c r="BH290" s="470"/>
      <c r="BI290" s="470"/>
      <c r="BJ290" s="470"/>
      <c r="BK290" s="470"/>
      <c r="BL290" s="470"/>
      <c r="BM290" s="470"/>
      <c r="BN290" s="470"/>
      <c r="BO290" s="470"/>
      <c r="BP290" s="470"/>
      <c r="BQ290" s="470"/>
      <c r="BR290" s="470"/>
      <c r="BS290" s="470"/>
      <c r="BT290" s="470"/>
      <c r="BU290" s="470"/>
    </row>
    <row r="291" spans="1:73">
      <c r="A291" s="573"/>
      <c r="B291" s="470"/>
      <c r="C291" s="486">
        <f t="shared" ref="C291" si="1114">C280+1</f>
        <v>44070</v>
      </c>
      <c r="D291" s="486"/>
      <c r="E291" s="486"/>
      <c r="F291" s="486"/>
      <c r="G291" s="486"/>
      <c r="H291" s="486"/>
      <c r="I291" s="470"/>
      <c r="J291" s="470"/>
      <c r="K291" s="486">
        <f t="shared" ref="K291" si="1115">K280+1</f>
        <v>44101</v>
      </c>
      <c r="L291" s="486"/>
      <c r="M291" s="486"/>
      <c r="N291" s="486"/>
      <c r="O291" s="486"/>
      <c r="P291" s="486"/>
      <c r="Q291" s="470"/>
      <c r="R291" s="470"/>
      <c r="S291" s="498">
        <f>S280+1</f>
        <v>44131</v>
      </c>
      <c r="T291" s="498"/>
      <c r="U291" s="498"/>
      <c r="V291" s="498"/>
      <c r="W291" s="498"/>
      <c r="X291" s="498"/>
      <c r="Y291" s="470"/>
      <c r="Z291" s="506"/>
      <c r="AA291" s="507">
        <f>AA280+1</f>
        <v>44162</v>
      </c>
      <c r="AB291" s="507"/>
      <c r="AC291" s="507"/>
      <c r="AD291" s="507"/>
      <c r="AE291" s="507"/>
      <c r="AF291" s="507"/>
      <c r="AG291" s="506"/>
      <c r="AH291" s="470"/>
      <c r="AI291" s="467">
        <f>AI280+1</f>
        <v>44192</v>
      </c>
      <c r="AJ291" s="467"/>
      <c r="AK291" s="467"/>
      <c r="AL291" s="467"/>
      <c r="AM291" s="467"/>
      <c r="AN291" s="467"/>
      <c r="AO291" s="470"/>
      <c r="AP291" s="470"/>
      <c r="AQ291" s="467">
        <f>AQ280+1</f>
        <v>44223</v>
      </c>
      <c r="AR291" s="467"/>
      <c r="AS291" s="467"/>
      <c r="AT291" s="467"/>
      <c r="AU291" s="467"/>
      <c r="AV291" s="467"/>
      <c r="AW291" s="470"/>
      <c r="AX291" s="470"/>
      <c r="AY291" s="467">
        <f>AY280+1</f>
        <v>44254</v>
      </c>
      <c r="AZ291" s="467"/>
      <c r="BA291" s="467"/>
      <c r="BB291" s="467"/>
      <c r="BC291" s="467"/>
      <c r="BD291" s="467"/>
      <c r="BE291" s="470"/>
      <c r="BF291" s="470"/>
      <c r="BG291" s="467">
        <f>BG280+1</f>
        <v>44282</v>
      </c>
      <c r="BH291" s="467"/>
      <c r="BI291" s="467"/>
      <c r="BJ291" s="467"/>
      <c r="BK291" s="467"/>
      <c r="BL291" s="467"/>
      <c r="BM291" s="470"/>
      <c r="BN291" s="470"/>
      <c r="BO291" s="467">
        <f>BO280+1</f>
        <v>44313</v>
      </c>
      <c r="BP291" s="467"/>
      <c r="BQ291" s="467"/>
      <c r="BR291" s="467"/>
      <c r="BS291" s="467"/>
      <c r="BT291" s="467"/>
      <c r="BU291" s="470"/>
    </row>
    <row r="292" spans="1:73">
      <c r="A292" s="573"/>
      <c r="B292" s="470"/>
      <c r="C292" s="546">
        <v>9</v>
      </c>
      <c r="D292" s="547">
        <v>0</v>
      </c>
      <c r="E292" s="292">
        <f>C292+(D292/60)</f>
        <v>9</v>
      </c>
      <c r="F292" s="457">
        <f>E293-E292</f>
        <v>3</v>
      </c>
      <c r="G292" s="548">
        <f>TRUNC(F292,0)</f>
        <v>3</v>
      </c>
      <c r="H292" s="549">
        <f>(F292-G292)*60</f>
        <v>0</v>
      </c>
      <c r="I292" s="470"/>
      <c r="J292" s="470"/>
      <c r="K292" s="546">
        <v>8</v>
      </c>
      <c r="L292" s="547">
        <v>0</v>
      </c>
      <c r="M292" s="292">
        <f>K292+(L292/60)</f>
        <v>8</v>
      </c>
      <c r="N292" s="457">
        <f>M293-M292</f>
        <v>4</v>
      </c>
      <c r="O292" s="548">
        <f>TRUNC(N292,0)</f>
        <v>4</v>
      </c>
      <c r="P292" s="549">
        <f>(N292-O292)*60</f>
        <v>0</v>
      </c>
      <c r="Q292" s="470"/>
      <c r="R292" s="470"/>
      <c r="S292" s="562">
        <v>7</v>
      </c>
      <c r="T292" s="563">
        <v>0</v>
      </c>
      <c r="U292" s="292">
        <f>S292+(T292/60)</f>
        <v>7</v>
      </c>
      <c r="V292" s="457">
        <f>U293-U292</f>
        <v>5</v>
      </c>
      <c r="W292" s="564">
        <f>TRUNC(V292,0)</f>
        <v>5</v>
      </c>
      <c r="X292" s="565">
        <f>(V292-W292)*60</f>
        <v>0</v>
      </c>
      <c r="Y292" s="470"/>
      <c r="Z292" s="506"/>
      <c r="AA292" s="507"/>
      <c r="AB292" s="507"/>
      <c r="AC292" s="507"/>
      <c r="AD292" s="507"/>
      <c r="AE292" s="507"/>
      <c r="AF292" s="507"/>
      <c r="AG292" s="506"/>
      <c r="AH292" s="470"/>
      <c r="AI292" s="295"/>
      <c r="AJ292" s="296"/>
      <c r="AK292" s="292">
        <f>AI292+(AJ292/60)</f>
        <v>0</v>
      </c>
      <c r="AL292" s="457">
        <f>AK293-AK292</f>
        <v>0</v>
      </c>
      <c r="AM292" s="468">
        <f>TRUNC(AL292,0)</f>
        <v>0</v>
      </c>
      <c r="AN292" s="456">
        <f>(AL292-AM292)*60</f>
        <v>0</v>
      </c>
      <c r="AO292" s="470"/>
      <c r="AP292" s="470"/>
      <c r="AQ292" s="295"/>
      <c r="AR292" s="296"/>
      <c r="AS292" s="292">
        <f>AQ292+(AR292/60)</f>
        <v>0</v>
      </c>
      <c r="AT292" s="457">
        <f>AS293-AS292</f>
        <v>0</v>
      </c>
      <c r="AU292" s="468">
        <f>TRUNC(AT292,0)</f>
        <v>0</v>
      </c>
      <c r="AV292" s="456">
        <f>(AT292-AU292)*60</f>
        <v>0</v>
      </c>
      <c r="AW292" s="470"/>
      <c r="AX292" s="470"/>
      <c r="AY292" s="295"/>
      <c r="AZ292" s="296"/>
      <c r="BA292" s="292">
        <f>AY292+(AZ292/60)</f>
        <v>0</v>
      </c>
      <c r="BB292" s="457">
        <f>BA293-BA292</f>
        <v>0</v>
      </c>
      <c r="BC292" s="468">
        <f>TRUNC(BB292,0)</f>
        <v>0</v>
      </c>
      <c r="BD292" s="456">
        <f>(BB292-BC292)*60</f>
        <v>0</v>
      </c>
      <c r="BE292" s="470"/>
      <c r="BF292" s="470"/>
      <c r="BG292" s="295"/>
      <c r="BH292" s="296"/>
      <c r="BI292" s="292">
        <f>BG292+(BH292/60)</f>
        <v>0</v>
      </c>
      <c r="BJ292" s="457">
        <f>BI293-BI292</f>
        <v>0</v>
      </c>
      <c r="BK292" s="468">
        <f>TRUNC(BJ292,0)</f>
        <v>0</v>
      </c>
      <c r="BL292" s="456">
        <f>(BJ292-BK292)*60</f>
        <v>0</v>
      </c>
      <c r="BM292" s="470"/>
      <c r="BN292" s="470"/>
      <c r="BO292" s="295"/>
      <c r="BP292" s="296"/>
      <c r="BQ292" s="292">
        <f>BO292+(BP292/60)</f>
        <v>0</v>
      </c>
      <c r="BR292" s="457">
        <f>BQ293-BQ292</f>
        <v>0</v>
      </c>
      <c r="BS292" s="468">
        <f>TRUNC(BR292,0)</f>
        <v>0</v>
      </c>
      <c r="BT292" s="456">
        <f>(BR292-BS292)*60</f>
        <v>0</v>
      </c>
      <c r="BU292" s="470"/>
    </row>
    <row r="293" spans="1:73">
      <c r="A293" s="573"/>
      <c r="B293" s="470"/>
      <c r="C293" s="546">
        <v>12</v>
      </c>
      <c r="D293" s="547">
        <v>0</v>
      </c>
      <c r="E293" s="292">
        <f t="shared" ref="E293:E297" si="1116">C293+(D293/60)</f>
        <v>12</v>
      </c>
      <c r="F293" s="457"/>
      <c r="G293" s="548"/>
      <c r="H293" s="549"/>
      <c r="I293" s="470"/>
      <c r="J293" s="470"/>
      <c r="K293" s="546">
        <v>12</v>
      </c>
      <c r="L293" s="547">
        <v>0</v>
      </c>
      <c r="M293" s="292">
        <f t="shared" ref="M293:M297" si="1117">K293+(L293/60)</f>
        <v>12</v>
      </c>
      <c r="N293" s="457"/>
      <c r="O293" s="548"/>
      <c r="P293" s="549"/>
      <c r="Q293" s="470"/>
      <c r="R293" s="470"/>
      <c r="S293" s="562">
        <v>12</v>
      </c>
      <c r="T293" s="563">
        <v>0</v>
      </c>
      <c r="U293" s="292">
        <f t="shared" ref="U293:U297" si="1118">S293+(T293/60)</f>
        <v>12</v>
      </c>
      <c r="V293" s="457"/>
      <c r="W293" s="564"/>
      <c r="X293" s="565"/>
      <c r="Y293" s="470"/>
      <c r="Z293" s="506"/>
      <c r="AA293" s="508" t="s">
        <v>11068</v>
      </c>
      <c r="AB293" s="508"/>
      <c r="AC293" s="508"/>
      <c r="AD293" s="508"/>
      <c r="AE293" s="508"/>
      <c r="AF293" s="508"/>
      <c r="AG293" s="506"/>
      <c r="AH293" s="470"/>
      <c r="AI293" s="295"/>
      <c r="AJ293" s="296"/>
      <c r="AK293" s="292">
        <f t="shared" ref="AK293:AK297" si="1119">AI293+(AJ293/60)</f>
        <v>0</v>
      </c>
      <c r="AL293" s="457"/>
      <c r="AM293" s="468"/>
      <c r="AN293" s="456"/>
      <c r="AO293" s="470"/>
      <c r="AP293" s="470"/>
      <c r="AQ293" s="295"/>
      <c r="AR293" s="296"/>
      <c r="AS293" s="292">
        <f t="shared" ref="AS293:AS297" si="1120">AQ293+(AR293/60)</f>
        <v>0</v>
      </c>
      <c r="AT293" s="457"/>
      <c r="AU293" s="468"/>
      <c r="AV293" s="456"/>
      <c r="AW293" s="470"/>
      <c r="AX293" s="470"/>
      <c r="AY293" s="295"/>
      <c r="AZ293" s="296"/>
      <c r="BA293" s="292">
        <f t="shared" ref="BA293:BA297" si="1121">AY293+(AZ293/60)</f>
        <v>0</v>
      </c>
      <c r="BB293" s="457"/>
      <c r="BC293" s="468"/>
      <c r="BD293" s="456"/>
      <c r="BE293" s="470"/>
      <c r="BF293" s="470"/>
      <c r="BG293" s="295"/>
      <c r="BH293" s="296"/>
      <c r="BI293" s="292">
        <f t="shared" ref="BI293:BI297" si="1122">BG293+(BH293/60)</f>
        <v>0</v>
      </c>
      <c r="BJ293" s="457"/>
      <c r="BK293" s="468"/>
      <c r="BL293" s="456"/>
      <c r="BM293" s="470"/>
      <c r="BN293" s="470"/>
      <c r="BO293" s="295"/>
      <c r="BP293" s="296"/>
      <c r="BQ293" s="292">
        <f t="shared" ref="BQ293:BQ297" si="1123">BO293+(BP293/60)</f>
        <v>0</v>
      </c>
      <c r="BR293" s="457"/>
      <c r="BS293" s="468"/>
      <c r="BT293" s="456"/>
      <c r="BU293" s="470"/>
    </row>
    <row r="294" spans="1:73">
      <c r="A294" s="573"/>
      <c r="B294" s="470"/>
      <c r="C294" s="546">
        <v>13</v>
      </c>
      <c r="D294" s="547">
        <v>0</v>
      </c>
      <c r="E294" s="292">
        <f t="shared" si="1116"/>
        <v>13</v>
      </c>
      <c r="F294" s="457">
        <f>E295-E294</f>
        <v>4.5</v>
      </c>
      <c r="G294" s="548">
        <f>TRUNC(F294,0)</f>
        <v>4</v>
      </c>
      <c r="H294" s="549">
        <f>(F294-G294)*60</f>
        <v>30</v>
      </c>
      <c r="I294" s="470"/>
      <c r="J294" s="470"/>
      <c r="K294" s="546">
        <v>14</v>
      </c>
      <c r="L294" s="547">
        <v>30</v>
      </c>
      <c r="M294" s="292">
        <f t="shared" si="1117"/>
        <v>14.5</v>
      </c>
      <c r="N294" s="457">
        <f>M295-M294</f>
        <v>3.5</v>
      </c>
      <c r="O294" s="548">
        <f>TRUNC(N294,0)</f>
        <v>3</v>
      </c>
      <c r="P294" s="549">
        <f>(N294-O294)*60</f>
        <v>30</v>
      </c>
      <c r="Q294" s="470"/>
      <c r="R294" s="470"/>
      <c r="S294" s="562">
        <v>13</v>
      </c>
      <c r="T294" s="563">
        <v>0</v>
      </c>
      <c r="U294" s="292">
        <f t="shared" si="1118"/>
        <v>13</v>
      </c>
      <c r="V294" s="457">
        <f>U295-U294</f>
        <v>5</v>
      </c>
      <c r="W294" s="564">
        <f>TRUNC(V294,0)</f>
        <v>5</v>
      </c>
      <c r="X294" s="565">
        <f>(V294-W294)*60</f>
        <v>0</v>
      </c>
      <c r="Y294" s="470"/>
      <c r="Z294" s="506"/>
      <c r="AA294" s="508"/>
      <c r="AB294" s="508"/>
      <c r="AC294" s="508"/>
      <c r="AD294" s="508"/>
      <c r="AE294" s="508"/>
      <c r="AF294" s="508"/>
      <c r="AG294" s="506"/>
      <c r="AH294" s="470"/>
      <c r="AI294" s="295"/>
      <c r="AJ294" s="296"/>
      <c r="AK294" s="292">
        <f t="shared" si="1119"/>
        <v>0</v>
      </c>
      <c r="AL294" s="457">
        <f>AK295-AK294</f>
        <v>0</v>
      </c>
      <c r="AM294" s="468">
        <f>TRUNC(AL294,0)</f>
        <v>0</v>
      </c>
      <c r="AN294" s="456">
        <f>(AL294-AM294)*60</f>
        <v>0</v>
      </c>
      <c r="AO294" s="470"/>
      <c r="AP294" s="470"/>
      <c r="AQ294" s="295"/>
      <c r="AR294" s="296"/>
      <c r="AS294" s="292">
        <f t="shared" si="1120"/>
        <v>0</v>
      </c>
      <c r="AT294" s="457">
        <f>AS295-AS294</f>
        <v>0</v>
      </c>
      <c r="AU294" s="468">
        <f>TRUNC(AT294,0)</f>
        <v>0</v>
      </c>
      <c r="AV294" s="456">
        <f>(AT294-AU294)*60</f>
        <v>0</v>
      </c>
      <c r="AW294" s="470"/>
      <c r="AX294" s="470"/>
      <c r="AY294" s="295"/>
      <c r="AZ294" s="296"/>
      <c r="BA294" s="292">
        <f t="shared" si="1121"/>
        <v>0</v>
      </c>
      <c r="BB294" s="457">
        <f>BA295-BA294</f>
        <v>0</v>
      </c>
      <c r="BC294" s="468">
        <f>TRUNC(BB294,0)</f>
        <v>0</v>
      </c>
      <c r="BD294" s="456">
        <f>(BB294-BC294)*60</f>
        <v>0</v>
      </c>
      <c r="BE294" s="470"/>
      <c r="BF294" s="470"/>
      <c r="BG294" s="295"/>
      <c r="BH294" s="296"/>
      <c r="BI294" s="292">
        <f t="shared" si="1122"/>
        <v>0</v>
      </c>
      <c r="BJ294" s="457">
        <f>BI295-BI294</f>
        <v>0</v>
      </c>
      <c r="BK294" s="468">
        <f>TRUNC(BJ294,0)</f>
        <v>0</v>
      </c>
      <c r="BL294" s="456">
        <f>(BJ294-BK294)*60</f>
        <v>0</v>
      </c>
      <c r="BM294" s="470"/>
      <c r="BN294" s="470"/>
      <c r="BO294" s="295"/>
      <c r="BP294" s="296"/>
      <c r="BQ294" s="292">
        <f t="shared" si="1123"/>
        <v>0</v>
      </c>
      <c r="BR294" s="457">
        <f>BQ295-BQ294</f>
        <v>0</v>
      </c>
      <c r="BS294" s="468">
        <f>TRUNC(BR294,0)</f>
        <v>0</v>
      </c>
      <c r="BT294" s="456">
        <f>(BR294-BS294)*60</f>
        <v>0</v>
      </c>
      <c r="BU294" s="470"/>
    </row>
    <row r="295" spans="1:73">
      <c r="A295" s="573"/>
      <c r="B295" s="470"/>
      <c r="C295" s="546">
        <v>17</v>
      </c>
      <c r="D295" s="547">
        <v>30</v>
      </c>
      <c r="E295" s="292">
        <f t="shared" si="1116"/>
        <v>17.5</v>
      </c>
      <c r="F295" s="457"/>
      <c r="G295" s="548"/>
      <c r="H295" s="549"/>
      <c r="I295" s="470"/>
      <c r="J295" s="470"/>
      <c r="K295" s="546">
        <v>18</v>
      </c>
      <c r="L295" s="547">
        <v>0</v>
      </c>
      <c r="M295" s="292">
        <f t="shared" si="1117"/>
        <v>18</v>
      </c>
      <c r="N295" s="457"/>
      <c r="O295" s="548"/>
      <c r="P295" s="549"/>
      <c r="Q295" s="470"/>
      <c r="R295" s="470"/>
      <c r="S295" s="562">
        <v>18</v>
      </c>
      <c r="T295" s="563">
        <v>0</v>
      </c>
      <c r="U295" s="292">
        <f t="shared" si="1118"/>
        <v>18</v>
      </c>
      <c r="V295" s="457"/>
      <c r="W295" s="564"/>
      <c r="X295" s="565"/>
      <c r="Y295" s="470"/>
      <c r="Z295" s="506"/>
      <c r="AA295" s="508"/>
      <c r="AB295" s="508"/>
      <c r="AC295" s="508"/>
      <c r="AD295" s="508"/>
      <c r="AE295" s="508"/>
      <c r="AF295" s="508"/>
      <c r="AG295" s="506"/>
      <c r="AH295" s="470"/>
      <c r="AI295" s="295"/>
      <c r="AJ295" s="296"/>
      <c r="AK295" s="292">
        <f t="shared" si="1119"/>
        <v>0</v>
      </c>
      <c r="AL295" s="457"/>
      <c r="AM295" s="468"/>
      <c r="AN295" s="456"/>
      <c r="AO295" s="470"/>
      <c r="AP295" s="470"/>
      <c r="AQ295" s="295"/>
      <c r="AR295" s="296"/>
      <c r="AS295" s="292">
        <f t="shared" si="1120"/>
        <v>0</v>
      </c>
      <c r="AT295" s="457"/>
      <c r="AU295" s="468"/>
      <c r="AV295" s="456"/>
      <c r="AW295" s="470"/>
      <c r="AX295" s="470"/>
      <c r="AY295" s="295"/>
      <c r="AZ295" s="296"/>
      <c r="BA295" s="292">
        <f t="shared" si="1121"/>
        <v>0</v>
      </c>
      <c r="BB295" s="457"/>
      <c r="BC295" s="468"/>
      <c r="BD295" s="456"/>
      <c r="BE295" s="470"/>
      <c r="BF295" s="470"/>
      <c r="BG295" s="295"/>
      <c r="BH295" s="296"/>
      <c r="BI295" s="292">
        <f t="shared" si="1122"/>
        <v>0</v>
      </c>
      <c r="BJ295" s="457"/>
      <c r="BK295" s="468"/>
      <c r="BL295" s="456"/>
      <c r="BM295" s="470"/>
      <c r="BN295" s="470"/>
      <c r="BO295" s="295"/>
      <c r="BP295" s="296"/>
      <c r="BQ295" s="292">
        <f t="shared" si="1123"/>
        <v>0</v>
      </c>
      <c r="BR295" s="457"/>
      <c r="BS295" s="468"/>
      <c r="BT295" s="456"/>
      <c r="BU295" s="470"/>
    </row>
    <row r="296" spans="1:73">
      <c r="A296" s="573"/>
      <c r="B296" s="470"/>
      <c r="C296" s="546"/>
      <c r="D296" s="547"/>
      <c r="E296" s="292">
        <f t="shared" si="1116"/>
        <v>0</v>
      </c>
      <c r="F296" s="457">
        <f>E297-E296</f>
        <v>0</v>
      </c>
      <c r="G296" s="483">
        <f>TRUNC(F296,0)</f>
        <v>0</v>
      </c>
      <c r="H296" s="485">
        <f>(F296-G296)*60</f>
        <v>0</v>
      </c>
      <c r="I296" s="470"/>
      <c r="J296" s="470"/>
      <c r="K296" s="546"/>
      <c r="L296" s="547"/>
      <c r="M296" s="292">
        <f t="shared" si="1117"/>
        <v>0</v>
      </c>
      <c r="N296" s="457">
        <f>M297-M296</f>
        <v>0</v>
      </c>
      <c r="O296" s="483">
        <f>TRUNC(N296,0)</f>
        <v>0</v>
      </c>
      <c r="P296" s="485">
        <f>(N296-O296)*60</f>
        <v>0</v>
      </c>
      <c r="Q296" s="470"/>
      <c r="R296" s="470"/>
      <c r="S296" s="562"/>
      <c r="T296" s="563"/>
      <c r="U296" s="292">
        <f t="shared" si="1118"/>
        <v>0</v>
      </c>
      <c r="V296" s="457">
        <f>U297-U296</f>
        <v>0</v>
      </c>
      <c r="W296" s="500">
        <f>TRUNC(V296,0)</f>
        <v>0</v>
      </c>
      <c r="X296" s="497">
        <f>(V296-W296)*60</f>
        <v>0</v>
      </c>
      <c r="Y296" s="470"/>
      <c r="Z296" s="506"/>
      <c r="AA296" s="508"/>
      <c r="AB296" s="508"/>
      <c r="AC296" s="508"/>
      <c r="AD296" s="508"/>
      <c r="AE296" s="508"/>
      <c r="AF296" s="508"/>
      <c r="AG296" s="506"/>
      <c r="AH296" s="470"/>
      <c r="AI296" s="295"/>
      <c r="AJ296" s="296"/>
      <c r="AK296" s="292">
        <f t="shared" si="1119"/>
        <v>0</v>
      </c>
      <c r="AL296" s="457">
        <f>AK297-AK296</f>
        <v>0</v>
      </c>
      <c r="AM296" s="459">
        <f>TRUNC(AL296,0)</f>
        <v>0</v>
      </c>
      <c r="AN296" s="461">
        <f>(AL296-AM296)*60</f>
        <v>0</v>
      </c>
      <c r="AO296" s="470"/>
      <c r="AP296" s="470"/>
      <c r="AQ296" s="295"/>
      <c r="AR296" s="296"/>
      <c r="AS296" s="292">
        <f t="shared" si="1120"/>
        <v>0</v>
      </c>
      <c r="AT296" s="457">
        <f>AS297-AS296</f>
        <v>0</v>
      </c>
      <c r="AU296" s="459">
        <f>TRUNC(AT296,0)</f>
        <v>0</v>
      </c>
      <c r="AV296" s="461">
        <f>(AT296-AU296)*60</f>
        <v>0</v>
      </c>
      <c r="AW296" s="470"/>
      <c r="AX296" s="470"/>
      <c r="AY296" s="295"/>
      <c r="AZ296" s="296"/>
      <c r="BA296" s="292">
        <f t="shared" si="1121"/>
        <v>0</v>
      </c>
      <c r="BB296" s="457">
        <f>BA297-BA296</f>
        <v>0</v>
      </c>
      <c r="BC296" s="459">
        <f>TRUNC(BB296,0)</f>
        <v>0</v>
      </c>
      <c r="BD296" s="461">
        <f>(BB296-BC296)*60</f>
        <v>0</v>
      </c>
      <c r="BE296" s="470"/>
      <c r="BF296" s="470"/>
      <c r="BG296" s="295"/>
      <c r="BH296" s="296"/>
      <c r="BI296" s="292">
        <f t="shared" si="1122"/>
        <v>0</v>
      </c>
      <c r="BJ296" s="457">
        <f>BI297-BI296</f>
        <v>0</v>
      </c>
      <c r="BK296" s="459">
        <f>TRUNC(BJ296,0)</f>
        <v>0</v>
      </c>
      <c r="BL296" s="461">
        <f>(BJ296-BK296)*60</f>
        <v>0</v>
      </c>
      <c r="BM296" s="470"/>
      <c r="BN296" s="470"/>
      <c r="BO296" s="295"/>
      <c r="BP296" s="296"/>
      <c r="BQ296" s="292">
        <f t="shared" si="1123"/>
        <v>0</v>
      </c>
      <c r="BR296" s="457">
        <f>BQ297-BQ296</f>
        <v>0</v>
      </c>
      <c r="BS296" s="459">
        <f>TRUNC(BR296,0)</f>
        <v>0</v>
      </c>
      <c r="BT296" s="461">
        <f>(BR296-BS296)*60</f>
        <v>0</v>
      </c>
      <c r="BU296" s="470"/>
    </row>
    <row r="297" spans="1:73">
      <c r="A297" s="573"/>
      <c r="B297" s="470"/>
      <c r="C297" s="546"/>
      <c r="D297" s="547"/>
      <c r="E297" s="292">
        <f t="shared" si="1116"/>
        <v>0</v>
      </c>
      <c r="F297" s="458"/>
      <c r="G297" s="550"/>
      <c r="H297" s="551"/>
      <c r="I297" s="470"/>
      <c r="J297" s="470"/>
      <c r="K297" s="546"/>
      <c r="L297" s="547"/>
      <c r="M297" s="292">
        <f t="shared" si="1117"/>
        <v>0</v>
      </c>
      <c r="N297" s="458"/>
      <c r="O297" s="550"/>
      <c r="P297" s="551"/>
      <c r="Q297" s="470"/>
      <c r="R297" s="470"/>
      <c r="S297" s="562"/>
      <c r="T297" s="563"/>
      <c r="U297" s="292">
        <f t="shared" si="1118"/>
        <v>0</v>
      </c>
      <c r="V297" s="458"/>
      <c r="W297" s="566"/>
      <c r="X297" s="567"/>
      <c r="Y297" s="470"/>
      <c r="Z297" s="506"/>
      <c r="AA297" s="508"/>
      <c r="AB297" s="508"/>
      <c r="AC297" s="508"/>
      <c r="AD297" s="508"/>
      <c r="AE297" s="508"/>
      <c r="AF297" s="508"/>
      <c r="AG297" s="506"/>
      <c r="AH297" s="470"/>
      <c r="AI297" s="295"/>
      <c r="AJ297" s="296"/>
      <c r="AK297" s="292">
        <f t="shared" si="1119"/>
        <v>0</v>
      </c>
      <c r="AL297" s="458"/>
      <c r="AM297" s="460"/>
      <c r="AN297" s="462"/>
      <c r="AO297" s="470"/>
      <c r="AP297" s="470"/>
      <c r="AQ297" s="295"/>
      <c r="AR297" s="296"/>
      <c r="AS297" s="292">
        <f t="shared" si="1120"/>
        <v>0</v>
      </c>
      <c r="AT297" s="458"/>
      <c r="AU297" s="460"/>
      <c r="AV297" s="462"/>
      <c r="AW297" s="470"/>
      <c r="AX297" s="470"/>
      <c r="AY297" s="295"/>
      <c r="AZ297" s="296"/>
      <c r="BA297" s="292">
        <f t="shared" si="1121"/>
        <v>0</v>
      </c>
      <c r="BB297" s="458"/>
      <c r="BC297" s="460"/>
      <c r="BD297" s="462"/>
      <c r="BE297" s="470"/>
      <c r="BF297" s="470"/>
      <c r="BG297" s="295"/>
      <c r="BH297" s="296"/>
      <c r="BI297" s="292">
        <f t="shared" si="1122"/>
        <v>0</v>
      </c>
      <c r="BJ297" s="458"/>
      <c r="BK297" s="460"/>
      <c r="BL297" s="462"/>
      <c r="BM297" s="470"/>
      <c r="BN297" s="470"/>
      <c r="BO297" s="295"/>
      <c r="BP297" s="296"/>
      <c r="BQ297" s="292">
        <f t="shared" si="1123"/>
        <v>0</v>
      </c>
      <c r="BR297" s="458"/>
      <c r="BS297" s="460"/>
      <c r="BT297" s="462"/>
      <c r="BU297" s="470"/>
    </row>
    <row r="298" spans="1:73">
      <c r="A298" s="573"/>
      <c r="B298" s="470"/>
      <c r="C298" s="214"/>
      <c r="D298" s="149"/>
      <c r="E298" s="290"/>
      <c r="F298" s="291">
        <f>IF(SUM(F292:F297)&lt;&gt;0,SUM(F292:F297),"")</f>
        <v>7.5</v>
      </c>
      <c r="G298" s="482">
        <f>IF(F298&lt;&gt;"",TRUNC(F298,0),"")</f>
        <v>7</v>
      </c>
      <c r="H298" s="484">
        <f>IF(F298&lt;&gt;"",(F298-G298)*60,"")</f>
        <v>30</v>
      </c>
      <c r="I298" s="470"/>
      <c r="J298" s="470"/>
      <c r="K298" s="214"/>
      <c r="L298" s="149"/>
      <c r="M298" s="290"/>
      <c r="N298" s="291">
        <f>IF(SUM(N292:N297)&lt;&gt;0,SUM(N292:N297),"")</f>
        <v>7.5</v>
      </c>
      <c r="O298" s="482">
        <f>IF(N298&lt;&gt;"",TRUNC(N298,0),"")</f>
        <v>7</v>
      </c>
      <c r="P298" s="484">
        <f>IF(N298&lt;&gt;"",(N298-O298)*60,"")</f>
        <v>30</v>
      </c>
      <c r="Q298" s="470"/>
      <c r="R298" s="470"/>
      <c r="S298" s="214"/>
      <c r="T298" s="149"/>
      <c r="U298" s="290"/>
      <c r="V298" s="291">
        <f>IF(SUM(V292:V297)&lt;&gt;0,SUM(V292:V297),"")</f>
        <v>10</v>
      </c>
      <c r="W298" s="499">
        <f>IF(V298&lt;&gt;"",TRUNC(V298,0),"")</f>
        <v>10</v>
      </c>
      <c r="X298" s="496">
        <f>IF(V298&lt;&gt;"",(V298-W298)*60,"")</f>
        <v>0</v>
      </c>
      <c r="Y298" s="470"/>
      <c r="Z298" s="506"/>
      <c r="AA298" s="366"/>
      <c r="AB298" s="367"/>
      <c r="AC298" s="368"/>
      <c r="AD298" s="369"/>
      <c r="AE298" s="502"/>
      <c r="AF298" s="504"/>
      <c r="AG298" s="506"/>
      <c r="AH298" s="470"/>
      <c r="AI298" s="214"/>
      <c r="AJ298" s="149"/>
      <c r="AK298" s="290"/>
      <c r="AL298" s="291" t="str">
        <f>IF(SUM(AL292:AL297)&lt;&gt;0,SUM(AL292:AL297),"")</f>
        <v/>
      </c>
      <c r="AM298" s="463" t="str">
        <f>IF(AL298&lt;&gt;"",TRUNC(AL298,0),"")</f>
        <v/>
      </c>
      <c r="AN298" s="465" t="str">
        <f>IF(AL298&lt;&gt;"",(AL298-AM298)*60,"")</f>
        <v/>
      </c>
      <c r="AO298" s="470"/>
      <c r="AP298" s="470"/>
      <c r="AQ298" s="214"/>
      <c r="AR298" s="149"/>
      <c r="AS298" s="290"/>
      <c r="AT298" s="291" t="str">
        <f>IF(SUM(AT292:AT297)&lt;&gt;0,SUM(AT292:AT297),"")</f>
        <v/>
      </c>
      <c r="AU298" s="463" t="str">
        <f>IF(AT298&lt;&gt;"",TRUNC(AT298,0),"")</f>
        <v/>
      </c>
      <c r="AV298" s="465" t="str">
        <f>IF(AT298&lt;&gt;"",(AT298-AU298)*60,"")</f>
        <v/>
      </c>
      <c r="AW298" s="470"/>
      <c r="AX298" s="470"/>
      <c r="AY298" s="214"/>
      <c r="AZ298" s="149"/>
      <c r="BA298" s="290"/>
      <c r="BB298" s="291" t="str">
        <f>IF(SUM(BB292:BB297)&lt;&gt;0,SUM(BB292:BB297),"")</f>
        <v/>
      </c>
      <c r="BC298" s="463" t="str">
        <f>IF(BB298&lt;&gt;"",TRUNC(BB298,0),"")</f>
        <v/>
      </c>
      <c r="BD298" s="465" t="str">
        <f>IF(BB298&lt;&gt;"",(BB298-BC298)*60,"")</f>
        <v/>
      </c>
      <c r="BE298" s="470"/>
      <c r="BF298" s="470"/>
      <c r="BG298" s="214"/>
      <c r="BH298" s="149"/>
      <c r="BI298" s="290"/>
      <c r="BJ298" s="291" t="str">
        <f>IF(SUM(BJ292:BJ297)&lt;&gt;0,SUM(BJ292:BJ297),"")</f>
        <v/>
      </c>
      <c r="BK298" s="463" t="str">
        <f>IF(BJ298&lt;&gt;"",TRUNC(BJ298,0),"")</f>
        <v/>
      </c>
      <c r="BL298" s="465" t="str">
        <f>IF(BJ298&lt;&gt;"",(BJ298-BK298)*60,"")</f>
        <v/>
      </c>
      <c r="BM298" s="470"/>
      <c r="BN298" s="470"/>
      <c r="BO298" s="214"/>
      <c r="BP298" s="149"/>
      <c r="BQ298" s="290"/>
      <c r="BR298" s="291" t="str">
        <f>IF(SUM(BR292:BR297)&lt;&gt;0,SUM(BR292:BR297),"")</f>
        <v/>
      </c>
      <c r="BS298" s="463" t="str">
        <f>IF(BR298&lt;&gt;"",TRUNC(BR298,0),"")</f>
        <v/>
      </c>
      <c r="BT298" s="465" t="str">
        <f>IF(BR298&lt;&gt;"",(BR298-BS298)*60,"")</f>
        <v/>
      </c>
      <c r="BU298" s="470"/>
    </row>
    <row r="299" spans="1:73">
      <c r="A299" s="573"/>
      <c r="B299" s="470"/>
      <c r="C299" s="293">
        <f>DAY(C291)</f>
        <v>27</v>
      </c>
      <c r="D299" s="149"/>
      <c r="G299" s="483"/>
      <c r="H299" s="485"/>
      <c r="I299" s="470"/>
      <c r="J299" s="470"/>
      <c r="K299" s="293">
        <f>DAY(K291)</f>
        <v>27</v>
      </c>
      <c r="L299" s="149"/>
      <c r="O299" s="483"/>
      <c r="P299" s="485"/>
      <c r="Q299" s="470"/>
      <c r="R299" s="470"/>
      <c r="S299" s="293">
        <f>DAY(S291)</f>
        <v>27</v>
      </c>
      <c r="T299" s="149"/>
      <c r="W299" s="500"/>
      <c r="X299" s="497"/>
      <c r="Y299" s="470"/>
      <c r="Z299" s="506"/>
      <c r="AA299" s="370">
        <f>DAY(AA291)</f>
        <v>27</v>
      </c>
      <c r="AB299" s="367"/>
      <c r="AC299" s="371"/>
      <c r="AD299" s="371"/>
      <c r="AE299" s="503"/>
      <c r="AF299" s="505"/>
      <c r="AG299" s="506"/>
      <c r="AH299" s="470"/>
      <c r="AI299" s="293">
        <f>DAY(AI291)</f>
        <v>27</v>
      </c>
      <c r="AJ299" s="149"/>
      <c r="AM299" s="464"/>
      <c r="AN299" s="466"/>
      <c r="AO299" s="470"/>
      <c r="AP299" s="470"/>
      <c r="AQ299" s="293">
        <f>DAY(AQ291)</f>
        <v>27</v>
      </c>
      <c r="AR299" s="149"/>
      <c r="AU299" s="464"/>
      <c r="AV299" s="466"/>
      <c r="AW299" s="470"/>
      <c r="AX299" s="470"/>
      <c r="AY299" s="293">
        <f>DAY(AY291)</f>
        <v>27</v>
      </c>
      <c r="AZ299" s="149"/>
      <c r="BC299" s="464"/>
      <c r="BD299" s="466"/>
      <c r="BE299" s="470"/>
      <c r="BF299" s="470"/>
      <c r="BG299" s="293">
        <f>DAY(BG291)</f>
        <v>27</v>
      </c>
      <c r="BH299" s="149"/>
      <c r="BK299" s="464"/>
      <c r="BL299" s="466"/>
      <c r="BM299" s="470"/>
      <c r="BN299" s="470"/>
      <c r="BO299" s="293">
        <f>DAY(BO291)</f>
        <v>27</v>
      </c>
      <c r="BP299" s="149"/>
      <c r="BS299" s="464"/>
      <c r="BT299" s="466"/>
      <c r="BU299" s="470"/>
    </row>
    <row r="300" spans="1:73">
      <c r="A300" s="573"/>
      <c r="B300" s="470"/>
      <c r="C300" s="469"/>
      <c r="D300" s="469"/>
      <c r="E300" s="469"/>
      <c r="F300" s="469"/>
      <c r="G300" s="469"/>
      <c r="H300" s="469"/>
      <c r="I300" s="469"/>
      <c r="J300" s="470"/>
      <c r="K300" s="469"/>
      <c r="L300" s="469"/>
      <c r="M300" s="469"/>
      <c r="N300" s="469"/>
      <c r="O300" s="469"/>
      <c r="P300" s="469"/>
      <c r="Q300" s="469"/>
      <c r="R300" s="470"/>
      <c r="S300" s="469"/>
      <c r="T300" s="469"/>
      <c r="U300" s="469"/>
      <c r="V300" s="469"/>
      <c r="W300" s="469"/>
      <c r="X300" s="469"/>
      <c r="Y300" s="469"/>
      <c r="Z300" s="506"/>
      <c r="AA300" s="501"/>
      <c r="AB300" s="501"/>
      <c r="AC300" s="501"/>
      <c r="AD300" s="501"/>
      <c r="AE300" s="501"/>
      <c r="AF300" s="501"/>
      <c r="AG300" s="501"/>
      <c r="AH300" s="470"/>
      <c r="AI300" s="469"/>
      <c r="AJ300" s="469"/>
      <c r="AK300" s="469"/>
      <c r="AL300" s="469"/>
      <c r="AM300" s="469"/>
      <c r="AN300" s="469"/>
      <c r="AO300" s="469"/>
      <c r="AP300" s="470"/>
      <c r="AQ300" s="469"/>
      <c r="AR300" s="469"/>
      <c r="AS300" s="469"/>
      <c r="AT300" s="469"/>
      <c r="AU300" s="469"/>
      <c r="AV300" s="469"/>
      <c r="AW300" s="469"/>
      <c r="AX300" s="470"/>
      <c r="AY300" s="469"/>
      <c r="AZ300" s="469"/>
      <c r="BA300" s="469"/>
      <c r="BB300" s="469"/>
      <c r="BC300" s="469"/>
      <c r="BD300" s="469"/>
      <c r="BE300" s="469"/>
      <c r="BF300" s="470"/>
      <c r="BG300" s="469"/>
      <c r="BH300" s="469"/>
      <c r="BI300" s="469"/>
      <c r="BJ300" s="469"/>
      <c r="BK300" s="469"/>
      <c r="BL300" s="469"/>
      <c r="BM300" s="469"/>
      <c r="BN300" s="470"/>
      <c r="BO300" s="469"/>
      <c r="BP300" s="469"/>
      <c r="BQ300" s="469"/>
      <c r="BR300" s="469"/>
      <c r="BS300" s="469"/>
      <c r="BT300" s="469"/>
      <c r="BU300" s="469"/>
    </row>
    <row r="301" spans="1:73">
      <c r="A301" s="573">
        <f>A290+1</f>
        <v>28</v>
      </c>
      <c r="B301" s="470"/>
      <c r="C301" s="470"/>
      <c r="D301" s="470"/>
      <c r="E301" s="470"/>
      <c r="F301" s="470"/>
      <c r="G301" s="470"/>
      <c r="H301" s="470"/>
      <c r="I301" s="470"/>
      <c r="J301" s="470"/>
      <c r="K301" s="470"/>
      <c r="L301" s="470"/>
      <c r="M301" s="470"/>
      <c r="N301" s="470"/>
      <c r="O301" s="470"/>
      <c r="P301" s="470"/>
      <c r="Q301" s="470"/>
      <c r="R301" s="470"/>
      <c r="S301" s="470"/>
      <c r="T301" s="470"/>
      <c r="U301" s="470"/>
      <c r="V301" s="470"/>
      <c r="W301" s="470"/>
      <c r="X301" s="470"/>
      <c r="Y301" s="470"/>
      <c r="Z301" s="470"/>
      <c r="AA301" s="470"/>
      <c r="AB301" s="470"/>
      <c r="AC301" s="470"/>
      <c r="AD301" s="470"/>
      <c r="AE301" s="470"/>
      <c r="AF301" s="470"/>
      <c r="AG301" s="470"/>
      <c r="AH301" s="470"/>
      <c r="AI301" s="470"/>
      <c r="AJ301" s="470"/>
      <c r="AK301" s="470"/>
      <c r="AL301" s="470"/>
      <c r="AM301" s="470"/>
      <c r="AN301" s="470"/>
      <c r="AO301" s="470"/>
      <c r="AP301" s="470"/>
      <c r="AQ301" s="470"/>
      <c r="AR301" s="470"/>
      <c r="AS301" s="470"/>
      <c r="AT301" s="470"/>
      <c r="AU301" s="470"/>
      <c r="AV301" s="470"/>
      <c r="AW301" s="470"/>
      <c r="AX301" s="470"/>
      <c r="AY301" s="470"/>
      <c r="AZ301" s="470"/>
      <c r="BA301" s="470"/>
      <c r="BB301" s="470"/>
      <c r="BC301" s="470"/>
      <c r="BD301" s="470"/>
      <c r="BE301" s="470"/>
      <c r="BF301" s="470"/>
      <c r="BG301" s="470"/>
      <c r="BH301" s="470"/>
      <c r="BI301" s="470"/>
      <c r="BJ301" s="470"/>
      <c r="BK301" s="470"/>
      <c r="BL301" s="470"/>
      <c r="BM301" s="470"/>
      <c r="BN301" s="470"/>
      <c r="BO301" s="470"/>
      <c r="BP301" s="470"/>
      <c r="BQ301" s="470"/>
      <c r="BR301" s="470"/>
      <c r="BS301" s="470"/>
      <c r="BT301" s="470"/>
      <c r="BU301" s="470"/>
    </row>
    <row r="302" spans="1:73">
      <c r="A302" s="573"/>
      <c r="B302" s="470"/>
      <c r="C302" s="471">
        <f t="shared" ref="C302" si="1124">C291+1</f>
        <v>44071</v>
      </c>
      <c r="D302" s="471"/>
      <c r="E302" s="471"/>
      <c r="F302" s="471"/>
      <c r="G302" s="471"/>
      <c r="H302" s="471"/>
      <c r="I302" s="470"/>
      <c r="J302" s="470"/>
      <c r="K302" s="486">
        <f t="shared" ref="K302" si="1125">K291+1</f>
        <v>44102</v>
      </c>
      <c r="L302" s="486"/>
      <c r="M302" s="486"/>
      <c r="N302" s="486"/>
      <c r="O302" s="486"/>
      <c r="P302" s="486"/>
      <c r="Q302" s="470"/>
      <c r="R302" s="470"/>
      <c r="S302" s="498">
        <f>S291+1</f>
        <v>44132</v>
      </c>
      <c r="T302" s="498"/>
      <c r="U302" s="498"/>
      <c r="V302" s="498"/>
      <c r="W302" s="498"/>
      <c r="X302" s="498"/>
      <c r="Y302" s="470"/>
      <c r="Z302" s="470"/>
      <c r="AA302" s="467">
        <f t="shared" ref="AA302" si="1126">AA291+1</f>
        <v>44163</v>
      </c>
      <c r="AB302" s="467"/>
      <c r="AC302" s="467"/>
      <c r="AD302" s="467"/>
      <c r="AE302" s="467"/>
      <c r="AF302" s="467"/>
      <c r="AG302" s="470"/>
      <c r="AH302" s="470"/>
      <c r="AI302" s="467">
        <f t="shared" ref="AI302" si="1127">AI291+1</f>
        <v>44193</v>
      </c>
      <c r="AJ302" s="467"/>
      <c r="AK302" s="467"/>
      <c r="AL302" s="467"/>
      <c r="AM302" s="467"/>
      <c r="AN302" s="467"/>
      <c r="AO302" s="470"/>
      <c r="AP302" s="470"/>
      <c r="AQ302" s="467">
        <f t="shared" ref="AQ302" si="1128">AQ291+1</f>
        <v>44224</v>
      </c>
      <c r="AR302" s="467"/>
      <c r="AS302" s="467"/>
      <c r="AT302" s="467"/>
      <c r="AU302" s="467"/>
      <c r="AV302" s="467"/>
      <c r="AW302" s="470"/>
      <c r="AX302" s="470"/>
      <c r="AY302" s="467">
        <f t="shared" ref="AY302" si="1129">AY291+1</f>
        <v>44255</v>
      </c>
      <c r="AZ302" s="467"/>
      <c r="BA302" s="467"/>
      <c r="BB302" s="467"/>
      <c r="BC302" s="467"/>
      <c r="BD302" s="467"/>
      <c r="BE302" s="470"/>
      <c r="BF302" s="470"/>
      <c r="BG302" s="467">
        <f t="shared" ref="BG302" si="1130">BG291+1</f>
        <v>44283</v>
      </c>
      <c r="BH302" s="467"/>
      <c r="BI302" s="467"/>
      <c r="BJ302" s="467"/>
      <c r="BK302" s="467"/>
      <c r="BL302" s="467"/>
      <c r="BM302" s="470"/>
      <c r="BN302" s="470"/>
      <c r="BO302" s="467">
        <f t="shared" ref="BO302" si="1131">BO291+1</f>
        <v>44314</v>
      </c>
      <c r="BP302" s="467"/>
      <c r="BQ302" s="467"/>
      <c r="BR302" s="467"/>
      <c r="BS302" s="467"/>
      <c r="BT302" s="467"/>
      <c r="BU302" s="470"/>
    </row>
    <row r="303" spans="1:73">
      <c r="A303" s="573"/>
      <c r="B303" s="470"/>
      <c r="C303" s="544">
        <v>9</v>
      </c>
      <c r="D303" s="545">
        <v>0</v>
      </c>
      <c r="E303" s="292">
        <f t="shared" ref="E303:E308" si="1132">C303+(D303/60)</f>
        <v>9</v>
      </c>
      <c r="F303" s="457">
        <f t="shared" ref="F303" si="1133">E304-E303</f>
        <v>3</v>
      </c>
      <c r="G303" s="558">
        <f t="shared" ref="G303" si="1134">TRUNC(F303,0)</f>
        <v>3</v>
      </c>
      <c r="H303" s="559">
        <f t="shared" ref="H303" si="1135">(F303-G303)*60</f>
        <v>0</v>
      </c>
      <c r="I303" s="470"/>
      <c r="J303" s="470"/>
      <c r="K303" s="546">
        <v>8</v>
      </c>
      <c r="L303" s="547">
        <v>0</v>
      </c>
      <c r="M303" s="292">
        <f t="shared" ref="M303:M308" si="1136">K303+(L303/60)</f>
        <v>8</v>
      </c>
      <c r="N303" s="457">
        <f t="shared" ref="N303" si="1137">M304-M303</f>
        <v>4</v>
      </c>
      <c r="O303" s="548">
        <f t="shared" ref="O303" si="1138">TRUNC(N303,0)</f>
        <v>4</v>
      </c>
      <c r="P303" s="549">
        <f t="shared" ref="P303" si="1139">(N303-O303)*60</f>
        <v>0</v>
      </c>
      <c r="Q303" s="470"/>
      <c r="R303" s="470"/>
      <c r="S303" s="562">
        <v>7</v>
      </c>
      <c r="T303" s="563">
        <v>0</v>
      </c>
      <c r="U303" s="292">
        <f t="shared" ref="U303:U308" si="1140">S303+(T303/60)</f>
        <v>7</v>
      </c>
      <c r="V303" s="457">
        <f t="shared" ref="V303" si="1141">U304-U303</f>
        <v>5</v>
      </c>
      <c r="W303" s="564">
        <f t="shared" ref="W303" si="1142">TRUNC(V303,0)</f>
        <v>5</v>
      </c>
      <c r="X303" s="565">
        <f t="shared" ref="X303" si="1143">(V303-W303)*60</f>
        <v>0</v>
      </c>
      <c r="Y303" s="470"/>
      <c r="Z303" s="470"/>
      <c r="AA303" s="295"/>
      <c r="AB303" s="296"/>
      <c r="AC303" s="292">
        <f t="shared" ref="AC303:AC308" si="1144">AA303+(AB303/60)</f>
        <v>0</v>
      </c>
      <c r="AD303" s="457">
        <f t="shared" ref="AD303" si="1145">AC304-AC303</f>
        <v>0</v>
      </c>
      <c r="AE303" s="468">
        <f t="shared" ref="AE303" si="1146">TRUNC(AD303,0)</f>
        <v>0</v>
      </c>
      <c r="AF303" s="456">
        <f t="shared" ref="AF303" si="1147">(AD303-AE303)*60</f>
        <v>0</v>
      </c>
      <c r="AG303" s="470"/>
      <c r="AH303" s="470"/>
      <c r="AI303" s="295"/>
      <c r="AJ303" s="296"/>
      <c r="AK303" s="292">
        <f t="shared" ref="AK303:AK308" si="1148">AI303+(AJ303/60)</f>
        <v>0</v>
      </c>
      <c r="AL303" s="457">
        <f t="shared" ref="AL303" si="1149">AK304-AK303</f>
        <v>0</v>
      </c>
      <c r="AM303" s="468">
        <f t="shared" ref="AM303" si="1150">TRUNC(AL303,0)</f>
        <v>0</v>
      </c>
      <c r="AN303" s="456">
        <f t="shared" ref="AN303" si="1151">(AL303-AM303)*60</f>
        <v>0</v>
      </c>
      <c r="AO303" s="470"/>
      <c r="AP303" s="470"/>
      <c r="AQ303" s="295"/>
      <c r="AR303" s="296"/>
      <c r="AS303" s="292">
        <f t="shared" ref="AS303:AS308" si="1152">AQ303+(AR303/60)</f>
        <v>0</v>
      </c>
      <c r="AT303" s="457">
        <f t="shared" ref="AT303" si="1153">AS304-AS303</f>
        <v>0</v>
      </c>
      <c r="AU303" s="468">
        <f t="shared" ref="AU303" si="1154">TRUNC(AT303,0)</f>
        <v>0</v>
      </c>
      <c r="AV303" s="456">
        <f t="shared" ref="AV303" si="1155">(AT303-AU303)*60</f>
        <v>0</v>
      </c>
      <c r="AW303" s="470"/>
      <c r="AX303" s="470"/>
      <c r="AY303" s="295"/>
      <c r="AZ303" s="296"/>
      <c r="BA303" s="292">
        <f t="shared" ref="BA303:BA308" si="1156">AY303+(AZ303/60)</f>
        <v>0</v>
      </c>
      <c r="BB303" s="457">
        <f t="shared" ref="BB303" si="1157">BA304-BA303</f>
        <v>0</v>
      </c>
      <c r="BC303" s="468">
        <f t="shared" ref="BC303" si="1158">TRUNC(BB303,0)</f>
        <v>0</v>
      </c>
      <c r="BD303" s="456">
        <f t="shared" ref="BD303" si="1159">(BB303-BC303)*60</f>
        <v>0</v>
      </c>
      <c r="BE303" s="470"/>
      <c r="BF303" s="470"/>
      <c r="BG303" s="295"/>
      <c r="BH303" s="296"/>
      <c r="BI303" s="292">
        <f t="shared" ref="BI303:BI308" si="1160">BG303+(BH303/60)</f>
        <v>0</v>
      </c>
      <c r="BJ303" s="457">
        <f t="shared" ref="BJ303" si="1161">BI304-BI303</f>
        <v>0</v>
      </c>
      <c r="BK303" s="468">
        <f t="shared" ref="BK303" si="1162">TRUNC(BJ303,0)</f>
        <v>0</v>
      </c>
      <c r="BL303" s="456">
        <f t="shared" ref="BL303" si="1163">(BJ303-BK303)*60</f>
        <v>0</v>
      </c>
      <c r="BM303" s="470"/>
      <c r="BN303" s="470"/>
      <c r="BO303" s="295"/>
      <c r="BP303" s="296"/>
      <c r="BQ303" s="292">
        <f t="shared" ref="BQ303:BQ308" si="1164">BO303+(BP303/60)</f>
        <v>0</v>
      </c>
      <c r="BR303" s="457">
        <f t="shared" ref="BR303" si="1165">BQ304-BQ303</f>
        <v>0</v>
      </c>
      <c r="BS303" s="468">
        <f t="shared" ref="BS303" si="1166">TRUNC(BR303,0)</f>
        <v>0</v>
      </c>
      <c r="BT303" s="456">
        <f t="shared" ref="BT303" si="1167">(BR303-BS303)*60</f>
        <v>0</v>
      </c>
      <c r="BU303" s="470"/>
    </row>
    <row r="304" spans="1:73">
      <c r="A304" s="573"/>
      <c r="B304" s="470"/>
      <c r="C304" s="544">
        <v>12</v>
      </c>
      <c r="D304" s="545">
        <v>0</v>
      </c>
      <c r="E304" s="292">
        <f t="shared" si="1132"/>
        <v>12</v>
      </c>
      <c r="F304" s="457"/>
      <c r="G304" s="558"/>
      <c r="H304" s="559"/>
      <c r="I304" s="470"/>
      <c r="J304" s="470"/>
      <c r="K304" s="546">
        <v>12</v>
      </c>
      <c r="L304" s="547">
        <v>0</v>
      </c>
      <c r="M304" s="292">
        <f t="shared" si="1136"/>
        <v>12</v>
      </c>
      <c r="N304" s="457"/>
      <c r="O304" s="548"/>
      <c r="P304" s="549"/>
      <c r="Q304" s="470"/>
      <c r="R304" s="470"/>
      <c r="S304" s="562">
        <v>12</v>
      </c>
      <c r="T304" s="563">
        <v>0</v>
      </c>
      <c r="U304" s="292">
        <f t="shared" si="1140"/>
        <v>12</v>
      </c>
      <c r="V304" s="457"/>
      <c r="W304" s="564"/>
      <c r="X304" s="565"/>
      <c r="Y304" s="470"/>
      <c r="Z304" s="470"/>
      <c r="AA304" s="295"/>
      <c r="AB304" s="296"/>
      <c r="AC304" s="292">
        <f t="shared" si="1144"/>
        <v>0</v>
      </c>
      <c r="AD304" s="457"/>
      <c r="AE304" s="468"/>
      <c r="AF304" s="456"/>
      <c r="AG304" s="470"/>
      <c r="AH304" s="470"/>
      <c r="AI304" s="295"/>
      <c r="AJ304" s="296"/>
      <c r="AK304" s="292">
        <f t="shared" si="1148"/>
        <v>0</v>
      </c>
      <c r="AL304" s="457"/>
      <c r="AM304" s="468"/>
      <c r="AN304" s="456"/>
      <c r="AO304" s="470"/>
      <c r="AP304" s="470"/>
      <c r="AQ304" s="295"/>
      <c r="AR304" s="296"/>
      <c r="AS304" s="292">
        <f t="shared" si="1152"/>
        <v>0</v>
      </c>
      <c r="AT304" s="457"/>
      <c r="AU304" s="468"/>
      <c r="AV304" s="456"/>
      <c r="AW304" s="470"/>
      <c r="AX304" s="470"/>
      <c r="AY304" s="295"/>
      <c r="AZ304" s="296"/>
      <c r="BA304" s="292">
        <f t="shared" si="1156"/>
        <v>0</v>
      </c>
      <c r="BB304" s="457"/>
      <c r="BC304" s="468"/>
      <c r="BD304" s="456"/>
      <c r="BE304" s="470"/>
      <c r="BF304" s="470"/>
      <c r="BG304" s="295"/>
      <c r="BH304" s="296"/>
      <c r="BI304" s="292">
        <f t="shared" si="1160"/>
        <v>0</v>
      </c>
      <c r="BJ304" s="457"/>
      <c r="BK304" s="468"/>
      <c r="BL304" s="456"/>
      <c r="BM304" s="470"/>
      <c r="BN304" s="470"/>
      <c r="BO304" s="295"/>
      <c r="BP304" s="296"/>
      <c r="BQ304" s="292">
        <f t="shared" si="1164"/>
        <v>0</v>
      </c>
      <c r="BR304" s="457"/>
      <c r="BS304" s="468"/>
      <c r="BT304" s="456"/>
      <c r="BU304" s="470"/>
    </row>
    <row r="305" spans="1:73">
      <c r="A305" s="573"/>
      <c r="B305" s="470"/>
      <c r="C305" s="544">
        <v>15</v>
      </c>
      <c r="D305" s="545">
        <v>0</v>
      </c>
      <c r="E305" s="292">
        <f t="shared" si="1132"/>
        <v>15</v>
      </c>
      <c r="F305" s="457">
        <f t="shared" ref="F305" si="1168">E306-E305</f>
        <v>2</v>
      </c>
      <c r="G305" s="558">
        <f t="shared" ref="G305" si="1169">TRUNC(F305,0)</f>
        <v>2</v>
      </c>
      <c r="H305" s="559">
        <f t="shared" ref="H305" si="1170">(F305-G305)*60</f>
        <v>0</v>
      </c>
      <c r="I305" s="470"/>
      <c r="J305" s="470"/>
      <c r="K305" s="546">
        <v>14</v>
      </c>
      <c r="L305" s="547">
        <v>30</v>
      </c>
      <c r="M305" s="292">
        <f t="shared" si="1136"/>
        <v>14.5</v>
      </c>
      <c r="N305" s="457">
        <f t="shared" ref="N305" si="1171">M306-M305</f>
        <v>3.5</v>
      </c>
      <c r="O305" s="548">
        <f t="shared" ref="O305" si="1172">TRUNC(N305,0)</f>
        <v>3</v>
      </c>
      <c r="P305" s="549">
        <f t="shared" ref="P305" si="1173">(N305-O305)*60</f>
        <v>30</v>
      </c>
      <c r="Q305" s="470"/>
      <c r="R305" s="470"/>
      <c r="S305" s="562">
        <v>13</v>
      </c>
      <c r="T305" s="563">
        <v>0</v>
      </c>
      <c r="U305" s="292">
        <f t="shared" si="1140"/>
        <v>13</v>
      </c>
      <c r="V305" s="457">
        <f t="shared" ref="V305" si="1174">U306-U305</f>
        <v>5</v>
      </c>
      <c r="W305" s="564">
        <f t="shared" ref="W305" si="1175">TRUNC(V305,0)</f>
        <v>5</v>
      </c>
      <c r="X305" s="565">
        <f t="shared" ref="X305" si="1176">(V305-W305)*60</f>
        <v>0</v>
      </c>
      <c r="Y305" s="470"/>
      <c r="Z305" s="470"/>
      <c r="AA305" s="295"/>
      <c r="AB305" s="296"/>
      <c r="AC305" s="292">
        <f t="shared" si="1144"/>
        <v>0</v>
      </c>
      <c r="AD305" s="457">
        <f t="shared" ref="AD305" si="1177">AC306-AC305</f>
        <v>0</v>
      </c>
      <c r="AE305" s="468">
        <f t="shared" ref="AE305" si="1178">TRUNC(AD305,0)</f>
        <v>0</v>
      </c>
      <c r="AF305" s="456">
        <f t="shared" ref="AF305" si="1179">(AD305-AE305)*60</f>
        <v>0</v>
      </c>
      <c r="AG305" s="470"/>
      <c r="AH305" s="470"/>
      <c r="AI305" s="295"/>
      <c r="AJ305" s="296"/>
      <c r="AK305" s="292">
        <f t="shared" si="1148"/>
        <v>0</v>
      </c>
      <c r="AL305" s="457">
        <f t="shared" ref="AL305" si="1180">AK306-AK305</f>
        <v>0</v>
      </c>
      <c r="AM305" s="468">
        <f t="shared" ref="AM305" si="1181">TRUNC(AL305,0)</f>
        <v>0</v>
      </c>
      <c r="AN305" s="456">
        <f t="shared" ref="AN305" si="1182">(AL305-AM305)*60</f>
        <v>0</v>
      </c>
      <c r="AO305" s="470"/>
      <c r="AP305" s="470"/>
      <c r="AQ305" s="295"/>
      <c r="AR305" s="296"/>
      <c r="AS305" s="292">
        <f t="shared" si="1152"/>
        <v>0</v>
      </c>
      <c r="AT305" s="457">
        <f t="shared" ref="AT305" si="1183">AS306-AS305</f>
        <v>0</v>
      </c>
      <c r="AU305" s="468">
        <f t="shared" ref="AU305" si="1184">TRUNC(AT305,0)</f>
        <v>0</v>
      </c>
      <c r="AV305" s="456">
        <f t="shared" ref="AV305" si="1185">(AT305-AU305)*60</f>
        <v>0</v>
      </c>
      <c r="AW305" s="470"/>
      <c r="AX305" s="470"/>
      <c r="AY305" s="295"/>
      <c r="AZ305" s="296"/>
      <c r="BA305" s="292">
        <f t="shared" si="1156"/>
        <v>0</v>
      </c>
      <c r="BB305" s="457">
        <f t="shared" ref="BB305" si="1186">BA306-BA305</f>
        <v>0</v>
      </c>
      <c r="BC305" s="468">
        <f t="shared" ref="BC305" si="1187">TRUNC(BB305,0)</f>
        <v>0</v>
      </c>
      <c r="BD305" s="456">
        <f t="shared" ref="BD305" si="1188">(BB305-BC305)*60</f>
        <v>0</v>
      </c>
      <c r="BE305" s="470"/>
      <c r="BF305" s="470"/>
      <c r="BG305" s="295"/>
      <c r="BH305" s="296"/>
      <c r="BI305" s="292">
        <f t="shared" si="1160"/>
        <v>0</v>
      </c>
      <c r="BJ305" s="457">
        <f t="shared" ref="BJ305" si="1189">BI306-BI305</f>
        <v>0</v>
      </c>
      <c r="BK305" s="468">
        <f t="shared" ref="BK305" si="1190">TRUNC(BJ305,0)</f>
        <v>0</v>
      </c>
      <c r="BL305" s="456">
        <f t="shared" ref="BL305" si="1191">(BJ305-BK305)*60</f>
        <v>0</v>
      </c>
      <c r="BM305" s="470"/>
      <c r="BN305" s="470"/>
      <c r="BO305" s="295"/>
      <c r="BP305" s="296"/>
      <c r="BQ305" s="292">
        <f t="shared" si="1164"/>
        <v>0</v>
      </c>
      <c r="BR305" s="457">
        <f t="shared" ref="BR305" si="1192">BQ306-BQ305</f>
        <v>0</v>
      </c>
      <c r="BS305" s="468">
        <f t="shared" ref="BS305" si="1193">TRUNC(BR305,0)</f>
        <v>0</v>
      </c>
      <c r="BT305" s="456">
        <f t="shared" ref="BT305" si="1194">(BR305-BS305)*60</f>
        <v>0</v>
      </c>
      <c r="BU305" s="470"/>
    </row>
    <row r="306" spans="1:73">
      <c r="A306" s="573"/>
      <c r="B306" s="470"/>
      <c r="C306" s="544">
        <v>17</v>
      </c>
      <c r="D306" s="545">
        <v>0</v>
      </c>
      <c r="E306" s="292">
        <f t="shared" si="1132"/>
        <v>17</v>
      </c>
      <c r="F306" s="457"/>
      <c r="G306" s="558"/>
      <c r="H306" s="559"/>
      <c r="I306" s="470"/>
      <c r="J306" s="470"/>
      <c r="K306" s="546">
        <v>18</v>
      </c>
      <c r="L306" s="547">
        <v>0</v>
      </c>
      <c r="M306" s="292">
        <f t="shared" si="1136"/>
        <v>18</v>
      </c>
      <c r="N306" s="457"/>
      <c r="O306" s="548"/>
      <c r="P306" s="549"/>
      <c r="Q306" s="470"/>
      <c r="R306" s="470"/>
      <c r="S306" s="562">
        <v>18</v>
      </c>
      <c r="T306" s="563">
        <v>0</v>
      </c>
      <c r="U306" s="292">
        <f t="shared" si="1140"/>
        <v>18</v>
      </c>
      <c r="V306" s="457"/>
      <c r="W306" s="564"/>
      <c r="X306" s="565"/>
      <c r="Y306" s="470"/>
      <c r="Z306" s="470"/>
      <c r="AA306" s="295"/>
      <c r="AB306" s="296"/>
      <c r="AC306" s="292">
        <f t="shared" si="1144"/>
        <v>0</v>
      </c>
      <c r="AD306" s="457"/>
      <c r="AE306" s="468"/>
      <c r="AF306" s="456"/>
      <c r="AG306" s="470"/>
      <c r="AH306" s="470"/>
      <c r="AI306" s="295"/>
      <c r="AJ306" s="296"/>
      <c r="AK306" s="292">
        <f t="shared" si="1148"/>
        <v>0</v>
      </c>
      <c r="AL306" s="457"/>
      <c r="AM306" s="468"/>
      <c r="AN306" s="456"/>
      <c r="AO306" s="470"/>
      <c r="AP306" s="470"/>
      <c r="AQ306" s="295"/>
      <c r="AR306" s="296"/>
      <c r="AS306" s="292">
        <f t="shared" si="1152"/>
        <v>0</v>
      </c>
      <c r="AT306" s="457"/>
      <c r="AU306" s="468"/>
      <c r="AV306" s="456"/>
      <c r="AW306" s="470"/>
      <c r="AX306" s="470"/>
      <c r="AY306" s="295"/>
      <c r="AZ306" s="296"/>
      <c r="BA306" s="292">
        <f t="shared" si="1156"/>
        <v>0</v>
      </c>
      <c r="BB306" s="457"/>
      <c r="BC306" s="468"/>
      <c r="BD306" s="456"/>
      <c r="BE306" s="470"/>
      <c r="BF306" s="470"/>
      <c r="BG306" s="295"/>
      <c r="BH306" s="296"/>
      <c r="BI306" s="292">
        <f t="shared" si="1160"/>
        <v>0</v>
      </c>
      <c r="BJ306" s="457"/>
      <c r="BK306" s="468"/>
      <c r="BL306" s="456"/>
      <c r="BM306" s="470"/>
      <c r="BN306" s="470"/>
      <c r="BO306" s="295"/>
      <c r="BP306" s="296"/>
      <c r="BQ306" s="292">
        <f t="shared" si="1164"/>
        <v>0</v>
      </c>
      <c r="BR306" s="457"/>
      <c r="BS306" s="468"/>
      <c r="BT306" s="456"/>
      <c r="BU306" s="470"/>
    </row>
    <row r="307" spans="1:73">
      <c r="A307" s="573"/>
      <c r="B307" s="470"/>
      <c r="C307" s="544"/>
      <c r="D307" s="545"/>
      <c r="E307" s="292">
        <f t="shared" si="1132"/>
        <v>0</v>
      </c>
      <c r="F307" s="457">
        <f t="shared" ref="F307" si="1195">E308-E307</f>
        <v>0</v>
      </c>
      <c r="G307" s="481">
        <f t="shared" ref="G307" si="1196">TRUNC(F307,0)</f>
        <v>0</v>
      </c>
      <c r="H307" s="479">
        <f t="shared" ref="H307" si="1197">(F307-G307)*60</f>
        <v>0</v>
      </c>
      <c r="I307" s="470"/>
      <c r="J307" s="470"/>
      <c r="K307" s="546"/>
      <c r="L307" s="547"/>
      <c r="M307" s="292">
        <f t="shared" si="1136"/>
        <v>0</v>
      </c>
      <c r="N307" s="457">
        <f t="shared" ref="N307" si="1198">M308-M307</f>
        <v>0</v>
      </c>
      <c r="O307" s="483">
        <f t="shared" ref="O307" si="1199">TRUNC(N307,0)</f>
        <v>0</v>
      </c>
      <c r="P307" s="485">
        <f t="shared" ref="P307" si="1200">(N307-O307)*60</f>
        <v>0</v>
      </c>
      <c r="Q307" s="470"/>
      <c r="R307" s="470"/>
      <c r="S307" s="562"/>
      <c r="T307" s="563"/>
      <c r="U307" s="292">
        <f t="shared" si="1140"/>
        <v>0</v>
      </c>
      <c r="V307" s="457">
        <f t="shared" ref="V307" si="1201">U308-U307</f>
        <v>0</v>
      </c>
      <c r="W307" s="500">
        <f t="shared" ref="W307" si="1202">TRUNC(V307,0)</f>
        <v>0</v>
      </c>
      <c r="X307" s="497">
        <f t="shared" ref="X307" si="1203">(V307-W307)*60</f>
        <v>0</v>
      </c>
      <c r="Y307" s="470"/>
      <c r="Z307" s="470"/>
      <c r="AA307" s="295"/>
      <c r="AB307" s="296"/>
      <c r="AC307" s="292">
        <f t="shared" si="1144"/>
        <v>0</v>
      </c>
      <c r="AD307" s="457">
        <f t="shared" ref="AD307" si="1204">AC308-AC307</f>
        <v>0</v>
      </c>
      <c r="AE307" s="459">
        <f t="shared" ref="AE307" si="1205">TRUNC(AD307,0)</f>
        <v>0</v>
      </c>
      <c r="AF307" s="461">
        <f t="shared" ref="AF307" si="1206">(AD307-AE307)*60</f>
        <v>0</v>
      </c>
      <c r="AG307" s="470"/>
      <c r="AH307" s="470"/>
      <c r="AI307" s="295"/>
      <c r="AJ307" s="296"/>
      <c r="AK307" s="292">
        <f t="shared" si="1148"/>
        <v>0</v>
      </c>
      <c r="AL307" s="457">
        <f t="shared" ref="AL307" si="1207">AK308-AK307</f>
        <v>0</v>
      </c>
      <c r="AM307" s="459">
        <f t="shared" ref="AM307" si="1208">TRUNC(AL307,0)</f>
        <v>0</v>
      </c>
      <c r="AN307" s="461">
        <f t="shared" ref="AN307" si="1209">(AL307-AM307)*60</f>
        <v>0</v>
      </c>
      <c r="AO307" s="470"/>
      <c r="AP307" s="470"/>
      <c r="AQ307" s="295"/>
      <c r="AR307" s="296"/>
      <c r="AS307" s="292">
        <f t="shared" si="1152"/>
        <v>0</v>
      </c>
      <c r="AT307" s="457">
        <f t="shared" ref="AT307" si="1210">AS308-AS307</f>
        <v>0</v>
      </c>
      <c r="AU307" s="459">
        <f t="shared" ref="AU307" si="1211">TRUNC(AT307,0)</f>
        <v>0</v>
      </c>
      <c r="AV307" s="461">
        <f t="shared" ref="AV307" si="1212">(AT307-AU307)*60</f>
        <v>0</v>
      </c>
      <c r="AW307" s="470"/>
      <c r="AX307" s="470"/>
      <c r="AY307" s="295"/>
      <c r="AZ307" s="296"/>
      <c r="BA307" s="292">
        <f t="shared" si="1156"/>
        <v>0</v>
      </c>
      <c r="BB307" s="457">
        <f t="shared" ref="BB307" si="1213">BA308-BA307</f>
        <v>0</v>
      </c>
      <c r="BC307" s="459">
        <f t="shared" ref="BC307" si="1214">TRUNC(BB307,0)</f>
        <v>0</v>
      </c>
      <c r="BD307" s="461">
        <f t="shared" ref="BD307" si="1215">(BB307-BC307)*60</f>
        <v>0</v>
      </c>
      <c r="BE307" s="470"/>
      <c r="BF307" s="470"/>
      <c r="BG307" s="295"/>
      <c r="BH307" s="296"/>
      <c r="BI307" s="292">
        <f t="shared" si="1160"/>
        <v>0</v>
      </c>
      <c r="BJ307" s="457">
        <f t="shared" ref="BJ307" si="1216">BI308-BI307</f>
        <v>0</v>
      </c>
      <c r="BK307" s="459">
        <f t="shared" ref="BK307" si="1217">TRUNC(BJ307,0)</f>
        <v>0</v>
      </c>
      <c r="BL307" s="461">
        <f t="shared" ref="BL307" si="1218">(BJ307-BK307)*60</f>
        <v>0</v>
      </c>
      <c r="BM307" s="470"/>
      <c r="BN307" s="470"/>
      <c r="BO307" s="295"/>
      <c r="BP307" s="296"/>
      <c r="BQ307" s="292">
        <f t="shared" si="1164"/>
        <v>0</v>
      </c>
      <c r="BR307" s="457">
        <f t="shared" ref="BR307" si="1219">BQ308-BQ307</f>
        <v>0</v>
      </c>
      <c r="BS307" s="459">
        <f t="shared" ref="BS307" si="1220">TRUNC(BR307,0)</f>
        <v>0</v>
      </c>
      <c r="BT307" s="461">
        <f t="shared" ref="BT307" si="1221">(BR307-BS307)*60</f>
        <v>0</v>
      </c>
      <c r="BU307" s="470"/>
    </row>
    <row r="308" spans="1:73">
      <c r="A308" s="573"/>
      <c r="B308" s="470"/>
      <c r="C308" s="544"/>
      <c r="D308" s="545"/>
      <c r="E308" s="292">
        <f t="shared" si="1132"/>
        <v>0</v>
      </c>
      <c r="F308" s="458"/>
      <c r="G308" s="560"/>
      <c r="H308" s="561"/>
      <c r="I308" s="470"/>
      <c r="J308" s="470"/>
      <c r="K308" s="546"/>
      <c r="L308" s="547"/>
      <c r="M308" s="292">
        <f t="shared" si="1136"/>
        <v>0</v>
      </c>
      <c r="N308" s="458"/>
      <c r="O308" s="550"/>
      <c r="P308" s="551"/>
      <c r="Q308" s="470"/>
      <c r="R308" s="470"/>
      <c r="S308" s="562"/>
      <c r="T308" s="563"/>
      <c r="U308" s="292">
        <f t="shared" si="1140"/>
        <v>0</v>
      </c>
      <c r="V308" s="458"/>
      <c r="W308" s="566"/>
      <c r="X308" s="567"/>
      <c r="Y308" s="470"/>
      <c r="Z308" s="470"/>
      <c r="AA308" s="295"/>
      <c r="AB308" s="296"/>
      <c r="AC308" s="292">
        <f t="shared" si="1144"/>
        <v>0</v>
      </c>
      <c r="AD308" s="458"/>
      <c r="AE308" s="460"/>
      <c r="AF308" s="462"/>
      <c r="AG308" s="470"/>
      <c r="AH308" s="470"/>
      <c r="AI308" s="295"/>
      <c r="AJ308" s="296"/>
      <c r="AK308" s="292">
        <f t="shared" si="1148"/>
        <v>0</v>
      </c>
      <c r="AL308" s="458"/>
      <c r="AM308" s="460"/>
      <c r="AN308" s="462"/>
      <c r="AO308" s="470"/>
      <c r="AP308" s="470"/>
      <c r="AQ308" s="295"/>
      <c r="AR308" s="296"/>
      <c r="AS308" s="292">
        <f t="shared" si="1152"/>
        <v>0</v>
      </c>
      <c r="AT308" s="458"/>
      <c r="AU308" s="460"/>
      <c r="AV308" s="462"/>
      <c r="AW308" s="470"/>
      <c r="AX308" s="470"/>
      <c r="AY308" s="295"/>
      <c r="AZ308" s="296"/>
      <c r="BA308" s="292">
        <f t="shared" si="1156"/>
        <v>0</v>
      </c>
      <c r="BB308" s="458"/>
      <c r="BC308" s="460"/>
      <c r="BD308" s="462"/>
      <c r="BE308" s="470"/>
      <c r="BF308" s="470"/>
      <c r="BG308" s="295"/>
      <c r="BH308" s="296"/>
      <c r="BI308" s="292">
        <f t="shared" si="1160"/>
        <v>0</v>
      </c>
      <c r="BJ308" s="458"/>
      <c r="BK308" s="460"/>
      <c r="BL308" s="462"/>
      <c r="BM308" s="470"/>
      <c r="BN308" s="470"/>
      <c r="BO308" s="295"/>
      <c r="BP308" s="296"/>
      <c r="BQ308" s="292">
        <f t="shared" si="1164"/>
        <v>0</v>
      </c>
      <c r="BR308" s="458"/>
      <c r="BS308" s="460"/>
      <c r="BT308" s="462"/>
      <c r="BU308" s="470"/>
    </row>
    <row r="309" spans="1:73">
      <c r="A309" s="573"/>
      <c r="B309" s="470"/>
      <c r="C309" s="214"/>
      <c r="D309" s="149"/>
      <c r="E309" s="290"/>
      <c r="F309" s="291">
        <f t="shared" ref="F309" si="1222">IF(SUM(F303:F308)&lt;&gt;0,SUM(F303:F308),"")</f>
        <v>5</v>
      </c>
      <c r="G309" s="480">
        <f t="shared" ref="G309" si="1223">IF(F309&lt;&gt;"",TRUNC(F309,0),"")</f>
        <v>5</v>
      </c>
      <c r="H309" s="478">
        <f t="shared" ref="H309" si="1224">IF(F309&lt;&gt;"",(F309-G309)*60,"")</f>
        <v>0</v>
      </c>
      <c r="I309" s="470"/>
      <c r="J309" s="470"/>
      <c r="K309" s="214"/>
      <c r="L309" s="149"/>
      <c r="M309" s="290"/>
      <c r="N309" s="291">
        <f t="shared" ref="N309" si="1225">IF(SUM(N303:N308)&lt;&gt;0,SUM(N303:N308),"")</f>
        <v>7.5</v>
      </c>
      <c r="O309" s="482">
        <f t="shared" ref="O309" si="1226">IF(N309&lt;&gt;"",TRUNC(N309,0),"")</f>
        <v>7</v>
      </c>
      <c r="P309" s="484">
        <f t="shared" ref="P309" si="1227">IF(N309&lt;&gt;"",(N309-O309)*60,"")</f>
        <v>30</v>
      </c>
      <c r="Q309" s="470"/>
      <c r="R309" s="470"/>
      <c r="S309" s="214"/>
      <c r="T309" s="149"/>
      <c r="U309" s="290"/>
      <c r="V309" s="291">
        <f t="shared" ref="V309" si="1228">IF(SUM(V303:V308)&lt;&gt;0,SUM(V303:V308),"")</f>
        <v>10</v>
      </c>
      <c r="W309" s="499">
        <f t="shared" ref="W309" si="1229">IF(V309&lt;&gt;"",TRUNC(V309,0),"")</f>
        <v>10</v>
      </c>
      <c r="X309" s="496">
        <f t="shared" ref="X309" si="1230">IF(V309&lt;&gt;"",(V309-W309)*60,"")</f>
        <v>0</v>
      </c>
      <c r="Y309" s="470"/>
      <c r="Z309" s="470"/>
      <c r="AA309" s="214"/>
      <c r="AB309" s="149"/>
      <c r="AC309" s="290"/>
      <c r="AD309" s="291" t="str">
        <f t="shared" ref="AD309" si="1231">IF(SUM(AD303:AD308)&lt;&gt;0,SUM(AD303:AD308),"")</f>
        <v/>
      </c>
      <c r="AE309" s="463" t="str">
        <f t="shared" ref="AE309" si="1232">IF(AD309&lt;&gt;"",TRUNC(AD309,0),"")</f>
        <v/>
      </c>
      <c r="AF309" s="465" t="str">
        <f t="shared" ref="AF309" si="1233">IF(AD309&lt;&gt;"",(AD309-AE309)*60,"")</f>
        <v/>
      </c>
      <c r="AG309" s="470"/>
      <c r="AH309" s="470"/>
      <c r="AI309" s="214"/>
      <c r="AJ309" s="149"/>
      <c r="AK309" s="290"/>
      <c r="AL309" s="291" t="str">
        <f t="shared" ref="AL309" si="1234">IF(SUM(AL303:AL308)&lt;&gt;0,SUM(AL303:AL308),"")</f>
        <v/>
      </c>
      <c r="AM309" s="463" t="str">
        <f t="shared" ref="AM309" si="1235">IF(AL309&lt;&gt;"",TRUNC(AL309,0),"")</f>
        <v/>
      </c>
      <c r="AN309" s="465" t="str">
        <f t="shared" ref="AN309" si="1236">IF(AL309&lt;&gt;"",(AL309-AM309)*60,"")</f>
        <v/>
      </c>
      <c r="AO309" s="470"/>
      <c r="AP309" s="470"/>
      <c r="AQ309" s="214"/>
      <c r="AR309" s="149"/>
      <c r="AS309" s="290"/>
      <c r="AT309" s="291" t="str">
        <f t="shared" ref="AT309" si="1237">IF(SUM(AT303:AT308)&lt;&gt;0,SUM(AT303:AT308),"")</f>
        <v/>
      </c>
      <c r="AU309" s="463" t="str">
        <f t="shared" ref="AU309" si="1238">IF(AT309&lt;&gt;"",TRUNC(AT309,0),"")</f>
        <v/>
      </c>
      <c r="AV309" s="465" t="str">
        <f t="shared" ref="AV309" si="1239">IF(AT309&lt;&gt;"",(AT309-AU309)*60,"")</f>
        <v/>
      </c>
      <c r="AW309" s="470"/>
      <c r="AX309" s="470"/>
      <c r="AY309" s="214"/>
      <c r="AZ309" s="149"/>
      <c r="BA309" s="290"/>
      <c r="BB309" s="291" t="str">
        <f t="shared" ref="BB309" si="1240">IF(SUM(BB303:BB308)&lt;&gt;0,SUM(BB303:BB308),"")</f>
        <v/>
      </c>
      <c r="BC309" s="463" t="str">
        <f t="shared" ref="BC309" si="1241">IF(BB309&lt;&gt;"",TRUNC(BB309,0),"")</f>
        <v/>
      </c>
      <c r="BD309" s="465" t="str">
        <f t="shared" ref="BD309" si="1242">IF(BB309&lt;&gt;"",(BB309-BC309)*60,"")</f>
        <v/>
      </c>
      <c r="BE309" s="470"/>
      <c r="BF309" s="470"/>
      <c r="BG309" s="214"/>
      <c r="BH309" s="149"/>
      <c r="BI309" s="290"/>
      <c r="BJ309" s="291" t="str">
        <f t="shared" ref="BJ309" si="1243">IF(SUM(BJ303:BJ308)&lt;&gt;0,SUM(BJ303:BJ308),"")</f>
        <v/>
      </c>
      <c r="BK309" s="463" t="str">
        <f t="shared" ref="BK309" si="1244">IF(BJ309&lt;&gt;"",TRUNC(BJ309,0),"")</f>
        <v/>
      </c>
      <c r="BL309" s="465" t="str">
        <f t="shared" ref="BL309" si="1245">IF(BJ309&lt;&gt;"",(BJ309-BK309)*60,"")</f>
        <v/>
      </c>
      <c r="BM309" s="470"/>
      <c r="BN309" s="470"/>
      <c r="BO309" s="214"/>
      <c r="BP309" s="149"/>
      <c r="BQ309" s="290"/>
      <c r="BR309" s="291" t="str">
        <f t="shared" ref="BR309" si="1246">IF(SUM(BR303:BR308)&lt;&gt;0,SUM(BR303:BR308),"")</f>
        <v/>
      </c>
      <c r="BS309" s="463" t="str">
        <f t="shared" ref="BS309" si="1247">IF(BR309&lt;&gt;"",TRUNC(BR309,0),"")</f>
        <v/>
      </c>
      <c r="BT309" s="465" t="str">
        <f t="shared" ref="BT309" si="1248">IF(BR309&lt;&gt;"",(BR309-BS309)*60,"")</f>
        <v/>
      </c>
      <c r="BU309" s="470"/>
    </row>
    <row r="310" spans="1:73">
      <c r="A310" s="573"/>
      <c r="B310" s="470"/>
      <c r="C310" s="293">
        <f t="shared" ref="C310" si="1249">DAY(C302)</f>
        <v>28</v>
      </c>
      <c r="D310" s="149"/>
      <c r="G310" s="481"/>
      <c r="H310" s="479"/>
      <c r="I310" s="470"/>
      <c r="J310" s="470"/>
      <c r="K310" s="293">
        <f t="shared" ref="K310" si="1250">DAY(K302)</f>
        <v>28</v>
      </c>
      <c r="L310" s="149"/>
      <c r="O310" s="483"/>
      <c r="P310" s="485"/>
      <c r="Q310" s="470"/>
      <c r="R310" s="470"/>
      <c r="S310" s="293">
        <f t="shared" ref="S310" si="1251">DAY(S302)</f>
        <v>28</v>
      </c>
      <c r="T310" s="149"/>
      <c r="W310" s="500"/>
      <c r="X310" s="497"/>
      <c r="Y310" s="470"/>
      <c r="Z310" s="470"/>
      <c r="AA310" s="293">
        <f t="shared" ref="AA310" si="1252">DAY(AA302)</f>
        <v>28</v>
      </c>
      <c r="AB310" s="149"/>
      <c r="AE310" s="464"/>
      <c r="AF310" s="466"/>
      <c r="AG310" s="470"/>
      <c r="AH310" s="470"/>
      <c r="AI310" s="293">
        <f t="shared" ref="AI310" si="1253">DAY(AI302)</f>
        <v>28</v>
      </c>
      <c r="AJ310" s="149"/>
      <c r="AM310" s="464"/>
      <c r="AN310" s="466"/>
      <c r="AO310" s="470"/>
      <c r="AP310" s="470"/>
      <c r="AQ310" s="293">
        <f t="shared" ref="AQ310" si="1254">DAY(AQ302)</f>
        <v>28</v>
      </c>
      <c r="AR310" s="149"/>
      <c r="AU310" s="464"/>
      <c r="AV310" s="466"/>
      <c r="AW310" s="470"/>
      <c r="AX310" s="470"/>
      <c r="AY310" s="293">
        <f t="shared" ref="AY310" si="1255">DAY(AY302)</f>
        <v>28</v>
      </c>
      <c r="AZ310" s="149"/>
      <c r="BC310" s="464"/>
      <c r="BD310" s="466"/>
      <c r="BE310" s="470"/>
      <c r="BF310" s="470"/>
      <c r="BG310" s="293">
        <f t="shared" ref="BG310" si="1256">DAY(BG302)</f>
        <v>28</v>
      </c>
      <c r="BH310" s="149"/>
      <c r="BK310" s="464"/>
      <c r="BL310" s="466"/>
      <c r="BM310" s="470"/>
      <c r="BN310" s="470"/>
      <c r="BO310" s="293">
        <f t="shared" ref="BO310" si="1257">DAY(BO302)</f>
        <v>28</v>
      </c>
      <c r="BP310" s="149"/>
      <c r="BS310" s="464"/>
      <c r="BT310" s="466"/>
      <c r="BU310" s="470"/>
    </row>
    <row r="311" spans="1:73">
      <c r="A311" s="573"/>
      <c r="B311" s="470"/>
      <c r="C311" s="469"/>
      <c r="D311" s="469"/>
      <c r="E311" s="469"/>
      <c r="F311" s="469"/>
      <c r="G311" s="469"/>
      <c r="H311" s="469"/>
      <c r="I311" s="469"/>
      <c r="J311" s="470"/>
      <c r="K311" s="469"/>
      <c r="L311" s="469"/>
      <c r="M311" s="469"/>
      <c r="N311" s="469"/>
      <c r="O311" s="469"/>
      <c r="P311" s="469"/>
      <c r="Q311" s="469"/>
      <c r="R311" s="470"/>
      <c r="S311" s="469"/>
      <c r="T311" s="469"/>
      <c r="U311" s="469"/>
      <c r="V311" s="469"/>
      <c r="W311" s="469"/>
      <c r="X311" s="469"/>
      <c r="Y311" s="469"/>
      <c r="Z311" s="470"/>
      <c r="AA311" s="469"/>
      <c r="AB311" s="469"/>
      <c r="AC311" s="469"/>
      <c r="AD311" s="469"/>
      <c r="AE311" s="469"/>
      <c r="AF311" s="469"/>
      <c r="AG311" s="469"/>
      <c r="AH311" s="470"/>
      <c r="AI311" s="469"/>
      <c r="AJ311" s="469"/>
      <c r="AK311" s="469"/>
      <c r="AL311" s="469"/>
      <c r="AM311" s="469"/>
      <c r="AN311" s="469"/>
      <c r="AO311" s="469"/>
      <c r="AP311" s="470"/>
      <c r="AQ311" s="469"/>
      <c r="AR311" s="469"/>
      <c r="AS311" s="469"/>
      <c r="AT311" s="469"/>
      <c r="AU311" s="469"/>
      <c r="AV311" s="469"/>
      <c r="AW311" s="469"/>
      <c r="AX311" s="470"/>
      <c r="AY311" s="469"/>
      <c r="AZ311" s="469"/>
      <c r="BA311" s="469"/>
      <c r="BB311" s="469"/>
      <c r="BC311" s="469"/>
      <c r="BD311" s="469"/>
      <c r="BE311" s="469"/>
      <c r="BF311" s="470"/>
      <c r="BG311" s="469"/>
      <c r="BH311" s="469"/>
      <c r="BI311" s="469"/>
      <c r="BJ311" s="469"/>
      <c r="BK311" s="469"/>
      <c r="BL311" s="469"/>
      <c r="BM311" s="469"/>
      <c r="BN311" s="470"/>
      <c r="BO311" s="469"/>
      <c r="BP311" s="469"/>
      <c r="BQ311" s="469"/>
      <c r="BR311" s="469"/>
      <c r="BS311" s="469"/>
      <c r="BT311" s="469"/>
      <c r="BU311" s="469"/>
    </row>
    <row r="312" spans="1:73">
      <c r="A312" s="573">
        <f>A301+1</f>
        <v>29</v>
      </c>
      <c r="B312" s="470"/>
      <c r="C312" s="470"/>
      <c r="D312" s="470"/>
      <c r="E312" s="470"/>
      <c r="F312" s="470"/>
      <c r="G312" s="470"/>
      <c r="H312" s="470"/>
      <c r="I312" s="470"/>
      <c r="J312" s="470"/>
      <c r="K312" s="470"/>
      <c r="L312" s="470"/>
      <c r="M312" s="470"/>
      <c r="N312" s="470"/>
      <c r="O312" s="470"/>
      <c r="P312" s="470"/>
      <c r="Q312" s="470"/>
      <c r="R312" s="470"/>
      <c r="S312" s="470"/>
      <c r="T312" s="470"/>
      <c r="U312" s="470"/>
      <c r="V312" s="470"/>
      <c r="W312" s="470"/>
      <c r="X312" s="470"/>
      <c r="Y312" s="470"/>
      <c r="Z312" s="470"/>
      <c r="AA312" s="470"/>
      <c r="AB312" s="470"/>
      <c r="AC312" s="470"/>
      <c r="AD312" s="470"/>
      <c r="AE312" s="470"/>
      <c r="AF312" s="470"/>
      <c r="AG312" s="470"/>
      <c r="AH312" s="470"/>
      <c r="AI312" s="470"/>
      <c r="AJ312" s="470"/>
      <c r="AK312" s="470"/>
      <c r="AL312" s="470"/>
      <c r="AM312" s="470"/>
      <c r="AN312" s="470"/>
      <c r="AO312" s="470"/>
      <c r="AP312" s="470"/>
      <c r="AQ312" s="470"/>
      <c r="AR312" s="470"/>
      <c r="AS312" s="470"/>
      <c r="AT312" s="470"/>
      <c r="AU312" s="470"/>
      <c r="AV312" s="470"/>
      <c r="AW312" s="470"/>
      <c r="AX312" s="470"/>
      <c r="AY312" s="470"/>
      <c r="AZ312" s="470"/>
      <c r="BA312" s="470"/>
      <c r="BB312" s="470"/>
      <c r="BC312" s="470"/>
      <c r="BD312" s="470"/>
      <c r="BE312" s="470"/>
      <c r="BF312" s="470"/>
      <c r="BG312" s="470"/>
      <c r="BH312" s="470"/>
      <c r="BI312" s="470"/>
      <c r="BJ312" s="470"/>
      <c r="BK312" s="470"/>
      <c r="BL312" s="470"/>
      <c r="BM312" s="470"/>
      <c r="BN312" s="470"/>
      <c r="BO312" s="470"/>
      <c r="BP312" s="470"/>
      <c r="BQ312" s="470"/>
      <c r="BR312" s="470"/>
      <c r="BS312" s="470"/>
      <c r="BT312" s="470"/>
      <c r="BU312" s="470"/>
    </row>
    <row r="313" spans="1:73">
      <c r="A313" s="573"/>
      <c r="B313" s="470"/>
      <c r="C313" s="471">
        <f t="shared" ref="C313" si="1258">C302+1</f>
        <v>44072</v>
      </c>
      <c r="D313" s="471"/>
      <c r="E313" s="471"/>
      <c r="F313" s="471"/>
      <c r="G313" s="471"/>
      <c r="H313" s="471"/>
      <c r="I313" s="470"/>
      <c r="J313" s="470"/>
      <c r="K313" s="486">
        <f t="shared" ref="K313" si="1259">K302+1</f>
        <v>44103</v>
      </c>
      <c r="L313" s="486"/>
      <c r="M313" s="486"/>
      <c r="N313" s="486"/>
      <c r="O313" s="486"/>
      <c r="P313" s="486"/>
      <c r="Q313" s="470"/>
      <c r="R313" s="470"/>
      <c r="S313" s="473">
        <f>S302+1</f>
        <v>44133</v>
      </c>
      <c r="T313" s="473"/>
      <c r="U313" s="473"/>
      <c r="V313" s="473"/>
      <c r="W313" s="473"/>
      <c r="X313" s="473"/>
      <c r="Y313" s="470"/>
      <c r="Z313" s="470"/>
      <c r="AA313" s="467">
        <f>AA302+1</f>
        <v>44164</v>
      </c>
      <c r="AB313" s="467"/>
      <c r="AC313" s="467"/>
      <c r="AD313" s="467"/>
      <c r="AE313" s="467"/>
      <c r="AF313" s="467"/>
      <c r="AG313" s="470"/>
      <c r="AH313" s="470"/>
      <c r="AI313" s="467">
        <f>AI302+1</f>
        <v>44194</v>
      </c>
      <c r="AJ313" s="467"/>
      <c r="AK313" s="467"/>
      <c r="AL313" s="467"/>
      <c r="AM313" s="467"/>
      <c r="AN313" s="467"/>
      <c r="AO313" s="470"/>
      <c r="AP313" s="470"/>
      <c r="AQ313" s="467">
        <f>AQ302+1</f>
        <v>44225</v>
      </c>
      <c r="AR313" s="467"/>
      <c r="AS313" s="467"/>
      <c r="AT313" s="467"/>
      <c r="AU313" s="467"/>
      <c r="AV313" s="467"/>
      <c r="AW313" s="470"/>
      <c r="AX313" s="470"/>
      <c r="AY313" s="295"/>
      <c r="AZ313" s="296"/>
      <c r="BE313" s="470"/>
      <c r="BF313" s="470"/>
      <c r="BG313" s="467">
        <f>BG302+1</f>
        <v>44284</v>
      </c>
      <c r="BH313" s="467"/>
      <c r="BI313" s="467"/>
      <c r="BJ313" s="467"/>
      <c r="BK313" s="467"/>
      <c r="BL313" s="467"/>
      <c r="BM313" s="470"/>
      <c r="BN313" s="470"/>
      <c r="BO313" s="467">
        <f>BO302+1</f>
        <v>44315</v>
      </c>
      <c r="BP313" s="467"/>
      <c r="BQ313" s="467"/>
      <c r="BR313" s="467"/>
      <c r="BS313" s="467"/>
      <c r="BT313" s="467"/>
      <c r="BU313" s="470"/>
    </row>
    <row r="314" spans="1:73">
      <c r="A314" s="573"/>
      <c r="B314" s="470"/>
      <c r="C314" s="544">
        <v>9</v>
      </c>
      <c r="D314" s="545">
        <v>0</v>
      </c>
      <c r="E314" s="292">
        <f>C314+(D314/60)</f>
        <v>9</v>
      </c>
      <c r="F314" s="457">
        <f>E315-E314</f>
        <v>3</v>
      </c>
      <c r="G314" s="558">
        <f>TRUNC(F314,0)</f>
        <v>3</v>
      </c>
      <c r="H314" s="559">
        <f>(F314-G314)*60</f>
        <v>0</v>
      </c>
      <c r="I314" s="470"/>
      <c r="J314" s="470"/>
      <c r="K314" s="546">
        <v>8</v>
      </c>
      <c r="L314" s="547">
        <v>0</v>
      </c>
      <c r="M314" s="292">
        <f>K314+(L314/60)</f>
        <v>8</v>
      </c>
      <c r="N314" s="457">
        <f>M315-M314</f>
        <v>4</v>
      </c>
      <c r="O314" s="548">
        <f>TRUNC(N314,0)</f>
        <v>4</v>
      </c>
      <c r="P314" s="549">
        <f>(N314-O314)*60</f>
        <v>0</v>
      </c>
      <c r="Q314" s="470"/>
      <c r="R314" s="470"/>
      <c r="S314" s="542">
        <v>7</v>
      </c>
      <c r="T314" s="543">
        <v>0</v>
      </c>
      <c r="U314" s="292">
        <f>S314+(T314/60)</f>
        <v>7</v>
      </c>
      <c r="V314" s="457">
        <f>U315-U314</f>
        <v>5</v>
      </c>
      <c r="W314" s="568">
        <f>TRUNC(V314,0)</f>
        <v>5</v>
      </c>
      <c r="X314" s="569">
        <f>(V314-W314)*60</f>
        <v>0</v>
      </c>
      <c r="Y314" s="470"/>
      <c r="Z314" s="470"/>
      <c r="AA314" s="295"/>
      <c r="AB314" s="296"/>
      <c r="AC314" s="292">
        <f>AA314+(AB314/60)</f>
        <v>0</v>
      </c>
      <c r="AD314" s="457">
        <f>AC315-AC314</f>
        <v>0</v>
      </c>
      <c r="AE314" s="468">
        <f>TRUNC(AD314,0)</f>
        <v>0</v>
      </c>
      <c r="AF314" s="456">
        <f>(AD314-AE314)*60</f>
        <v>0</v>
      </c>
      <c r="AG314" s="470"/>
      <c r="AH314" s="470"/>
      <c r="AI314" s="295"/>
      <c r="AJ314" s="296"/>
      <c r="AK314" s="292">
        <f>AI314+(AJ314/60)</f>
        <v>0</v>
      </c>
      <c r="AL314" s="457">
        <f>AK315-AK314</f>
        <v>0</v>
      </c>
      <c r="AM314" s="468">
        <f>TRUNC(AL314,0)</f>
        <v>0</v>
      </c>
      <c r="AN314" s="456">
        <f>(AL314-AM314)*60</f>
        <v>0</v>
      </c>
      <c r="AO314" s="470"/>
      <c r="AP314" s="470"/>
      <c r="AQ314" s="295"/>
      <c r="AR314" s="296"/>
      <c r="AS314" s="292">
        <f>AQ314+(AR314/60)</f>
        <v>0</v>
      </c>
      <c r="AT314" s="457">
        <f>AS315-AS314</f>
        <v>0</v>
      </c>
      <c r="AU314" s="468">
        <f>TRUNC(AT314,0)</f>
        <v>0</v>
      </c>
      <c r="AV314" s="456">
        <f>(AT314-AU314)*60</f>
        <v>0</v>
      </c>
      <c r="AW314" s="470"/>
      <c r="AX314" s="470"/>
      <c r="AY314" s="295"/>
      <c r="AZ314" s="296"/>
      <c r="BE314" s="470"/>
      <c r="BF314" s="470"/>
      <c r="BG314" s="295"/>
      <c r="BH314" s="296"/>
      <c r="BI314" s="292">
        <f>BG314+(BH314/60)</f>
        <v>0</v>
      </c>
      <c r="BJ314" s="457">
        <f>BI315-BI314</f>
        <v>0</v>
      </c>
      <c r="BK314" s="468">
        <f>TRUNC(BJ314,0)</f>
        <v>0</v>
      </c>
      <c r="BL314" s="456">
        <f>(BJ314-BK314)*60</f>
        <v>0</v>
      </c>
      <c r="BM314" s="470"/>
      <c r="BN314" s="470"/>
      <c r="BO314" s="295"/>
      <c r="BP314" s="296"/>
      <c r="BQ314" s="292">
        <f>BO314+(BP314/60)</f>
        <v>0</v>
      </c>
      <c r="BR314" s="457">
        <f>BQ315-BQ314</f>
        <v>0</v>
      </c>
      <c r="BS314" s="468">
        <f>TRUNC(BR314,0)</f>
        <v>0</v>
      </c>
      <c r="BT314" s="456">
        <f>(BR314-BS314)*60</f>
        <v>0</v>
      </c>
      <c r="BU314" s="470"/>
    </row>
    <row r="315" spans="1:73">
      <c r="A315" s="573"/>
      <c r="B315" s="470"/>
      <c r="C315" s="544">
        <v>12</v>
      </c>
      <c r="D315" s="545">
        <v>0</v>
      </c>
      <c r="E315" s="292">
        <f t="shared" ref="E315:E319" si="1260">C315+(D315/60)</f>
        <v>12</v>
      </c>
      <c r="F315" s="457"/>
      <c r="G315" s="558"/>
      <c r="H315" s="559"/>
      <c r="I315" s="470"/>
      <c r="J315" s="470"/>
      <c r="K315" s="546">
        <v>12</v>
      </c>
      <c r="L315" s="547">
        <v>0</v>
      </c>
      <c r="M315" s="292">
        <f t="shared" ref="M315:M319" si="1261">K315+(L315/60)</f>
        <v>12</v>
      </c>
      <c r="N315" s="457"/>
      <c r="O315" s="548"/>
      <c r="P315" s="549"/>
      <c r="Q315" s="470"/>
      <c r="R315" s="470"/>
      <c r="S315" s="542">
        <v>12</v>
      </c>
      <c r="T315" s="543">
        <v>0</v>
      </c>
      <c r="U315" s="292">
        <f t="shared" ref="U315:U319" si="1262">S315+(T315/60)</f>
        <v>12</v>
      </c>
      <c r="V315" s="457"/>
      <c r="W315" s="568"/>
      <c r="X315" s="569"/>
      <c r="Y315" s="470"/>
      <c r="Z315" s="470"/>
      <c r="AA315" s="295"/>
      <c r="AB315" s="296"/>
      <c r="AC315" s="292">
        <f t="shared" ref="AC315:AC319" si="1263">AA315+(AB315/60)</f>
        <v>0</v>
      </c>
      <c r="AD315" s="457"/>
      <c r="AE315" s="468"/>
      <c r="AF315" s="456"/>
      <c r="AG315" s="470"/>
      <c r="AH315" s="470"/>
      <c r="AI315" s="295"/>
      <c r="AJ315" s="296"/>
      <c r="AK315" s="292">
        <f t="shared" ref="AK315:AK319" si="1264">AI315+(AJ315/60)</f>
        <v>0</v>
      </c>
      <c r="AL315" s="457"/>
      <c r="AM315" s="468"/>
      <c r="AN315" s="456"/>
      <c r="AO315" s="470"/>
      <c r="AP315" s="470"/>
      <c r="AQ315" s="295"/>
      <c r="AR315" s="296"/>
      <c r="AS315" s="292">
        <f t="shared" ref="AS315:AS319" si="1265">AQ315+(AR315/60)</f>
        <v>0</v>
      </c>
      <c r="AT315" s="457"/>
      <c r="AU315" s="468"/>
      <c r="AV315" s="456"/>
      <c r="AW315" s="470"/>
      <c r="AX315" s="470"/>
      <c r="AY315" s="295"/>
      <c r="AZ315" s="296"/>
      <c r="BE315" s="470"/>
      <c r="BF315" s="470"/>
      <c r="BG315" s="295"/>
      <c r="BH315" s="296"/>
      <c r="BI315" s="292">
        <f t="shared" ref="BI315:BI319" si="1266">BG315+(BH315/60)</f>
        <v>0</v>
      </c>
      <c r="BJ315" s="457"/>
      <c r="BK315" s="468"/>
      <c r="BL315" s="456"/>
      <c r="BM315" s="470"/>
      <c r="BN315" s="470"/>
      <c r="BO315" s="295"/>
      <c r="BP315" s="296"/>
      <c r="BQ315" s="292">
        <f t="shared" ref="BQ315:BQ319" si="1267">BO315+(BP315/60)</f>
        <v>0</v>
      </c>
      <c r="BR315" s="457"/>
      <c r="BS315" s="468"/>
      <c r="BT315" s="456"/>
      <c r="BU315" s="470"/>
    </row>
    <row r="316" spans="1:73">
      <c r="A316" s="573"/>
      <c r="B316" s="470"/>
      <c r="C316" s="544">
        <v>15</v>
      </c>
      <c r="D316" s="545">
        <v>0</v>
      </c>
      <c r="E316" s="292">
        <f t="shared" si="1260"/>
        <v>15</v>
      </c>
      <c r="F316" s="457">
        <f>E317-E316</f>
        <v>2</v>
      </c>
      <c r="G316" s="558">
        <f>TRUNC(F316,0)</f>
        <v>2</v>
      </c>
      <c r="H316" s="559">
        <f>(F316-G316)*60</f>
        <v>0</v>
      </c>
      <c r="I316" s="470"/>
      <c r="J316" s="470"/>
      <c r="K316" s="546">
        <v>14</v>
      </c>
      <c r="L316" s="547">
        <v>30</v>
      </c>
      <c r="M316" s="292">
        <f t="shared" si="1261"/>
        <v>14.5</v>
      </c>
      <c r="N316" s="457">
        <f>M317-M316</f>
        <v>3.5</v>
      </c>
      <c r="O316" s="548">
        <f>TRUNC(N316,0)</f>
        <v>3</v>
      </c>
      <c r="P316" s="549">
        <f>(N316-O316)*60</f>
        <v>30</v>
      </c>
      <c r="Q316" s="470"/>
      <c r="R316" s="470"/>
      <c r="S316" s="542">
        <v>13</v>
      </c>
      <c r="T316" s="543">
        <v>0</v>
      </c>
      <c r="U316" s="292">
        <f t="shared" si="1262"/>
        <v>13</v>
      </c>
      <c r="V316" s="457">
        <f>U317-U316</f>
        <v>6</v>
      </c>
      <c r="W316" s="568">
        <f>TRUNC(V316,0)</f>
        <v>6</v>
      </c>
      <c r="X316" s="569">
        <f>(V316-W316)*60</f>
        <v>0</v>
      </c>
      <c r="Y316" s="470"/>
      <c r="Z316" s="470"/>
      <c r="AA316" s="295"/>
      <c r="AB316" s="296"/>
      <c r="AC316" s="292">
        <f t="shared" si="1263"/>
        <v>0</v>
      </c>
      <c r="AD316" s="457">
        <f>AC317-AC316</f>
        <v>0</v>
      </c>
      <c r="AE316" s="468">
        <f>TRUNC(AD316,0)</f>
        <v>0</v>
      </c>
      <c r="AF316" s="456">
        <f>(AD316-AE316)*60</f>
        <v>0</v>
      </c>
      <c r="AG316" s="470"/>
      <c r="AH316" s="470"/>
      <c r="AI316" s="295"/>
      <c r="AJ316" s="296"/>
      <c r="AK316" s="292">
        <f t="shared" si="1264"/>
        <v>0</v>
      </c>
      <c r="AL316" s="457">
        <f>AK317-AK316</f>
        <v>0</v>
      </c>
      <c r="AM316" s="468">
        <f>TRUNC(AL316,0)</f>
        <v>0</v>
      </c>
      <c r="AN316" s="456">
        <f>(AL316-AM316)*60</f>
        <v>0</v>
      </c>
      <c r="AO316" s="470"/>
      <c r="AP316" s="470"/>
      <c r="AQ316" s="295"/>
      <c r="AR316" s="296"/>
      <c r="AS316" s="292">
        <f t="shared" si="1265"/>
        <v>0</v>
      </c>
      <c r="AT316" s="457">
        <f>AS317-AS316</f>
        <v>0</v>
      </c>
      <c r="AU316" s="468">
        <f>TRUNC(AT316,0)</f>
        <v>0</v>
      </c>
      <c r="AV316" s="456">
        <f>(AT316-AU316)*60</f>
        <v>0</v>
      </c>
      <c r="AW316" s="470"/>
      <c r="AX316" s="470"/>
      <c r="AY316" s="295"/>
      <c r="AZ316" s="296"/>
      <c r="BE316" s="470"/>
      <c r="BF316" s="470"/>
      <c r="BG316" s="295"/>
      <c r="BH316" s="296"/>
      <c r="BI316" s="292">
        <f t="shared" si="1266"/>
        <v>0</v>
      </c>
      <c r="BJ316" s="457">
        <f>BI317-BI316</f>
        <v>0</v>
      </c>
      <c r="BK316" s="468">
        <f>TRUNC(BJ316,0)</f>
        <v>0</v>
      </c>
      <c r="BL316" s="456">
        <f>(BJ316-BK316)*60</f>
        <v>0</v>
      </c>
      <c r="BM316" s="470"/>
      <c r="BN316" s="470"/>
      <c r="BO316" s="295"/>
      <c r="BP316" s="296"/>
      <c r="BQ316" s="292">
        <f t="shared" si="1267"/>
        <v>0</v>
      </c>
      <c r="BR316" s="457">
        <f>BQ317-BQ316</f>
        <v>0</v>
      </c>
      <c r="BS316" s="468">
        <f>TRUNC(BR316,0)</f>
        <v>0</v>
      </c>
      <c r="BT316" s="456">
        <f>(BR316-BS316)*60</f>
        <v>0</v>
      </c>
      <c r="BU316" s="470"/>
    </row>
    <row r="317" spans="1:73">
      <c r="A317" s="573"/>
      <c r="B317" s="470"/>
      <c r="C317" s="544">
        <v>17</v>
      </c>
      <c r="D317" s="545">
        <v>0</v>
      </c>
      <c r="E317" s="292">
        <f t="shared" si="1260"/>
        <v>17</v>
      </c>
      <c r="F317" s="457"/>
      <c r="G317" s="558"/>
      <c r="H317" s="559"/>
      <c r="I317" s="470"/>
      <c r="J317" s="470"/>
      <c r="K317" s="546">
        <v>18</v>
      </c>
      <c r="L317" s="547">
        <v>0</v>
      </c>
      <c r="M317" s="292">
        <f t="shared" si="1261"/>
        <v>18</v>
      </c>
      <c r="N317" s="457"/>
      <c r="O317" s="548"/>
      <c r="P317" s="549"/>
      <c r="Q317" s="470"/>
      <c r="R317" s="470"/>
      <c r="S317" s="542">
        <v>19</v>
      </c>
      <c r="T317" s="543">
        <v>0</v>
      </c>
      <c r="U317" s="292">
        <f t="shared" si="1262"/>
        <v>19</v>
      </c>
      <c r="V317" s="457"/>
      <c r="W317" s="568"/>
      <c r="X317" s="569"/>
      <c r="Y317" s="470"/>
      <c r="Z317" s="470"/>
      <c r="AA317" s="295"/>
      <c r="AB317" s="296"/>
      <c r="AC317" s="292">
        <f t="shared" si="1263"/>
        <v>0</v>
      </c>
      <c r="AD317" s="457"/>
      <c r="AE317" s="468"/>
      <c r="AF317" s="456"/>
      <c r="AG317" s="470"/>
      <c r="AH317" s="470"/>
      <c r="AI317" s="295"/>
      <c r="AJ317" s="296"/>
      <c r="AK317" s="292">
        <f t="shared" si="1264"/>
        <v>0</v>
      </c>
      <c r="AL317" s="457"/>
      <c r="AM317" s="468"/>
      <c r="AN317" s="456"/>
      <c r="AO317" s="470"/>
      <c r="AP317" s="470"/>
      <c r="AQ317" s="295"/>
      <c r="AR317" s="296"/>
      <c r="AS317" s="292">
        <f t="shared" si="1265"/>
        <v>0</v>
      </c>
      <c r="AT317" s="457"/>
      <c r="AU317" s="468"/>
      <c r="AV317" s="456"/>
      <c r="AW317" s="470"/>
      <c r="AX317" s="470"/>
      <c r="AY317" s="295"/>
      <c r="AZ317" s="296"/>
      <c r="BE317" s="470"/>
      <c r="BF317" s="470"/>
      <c r="BG317" s="295"/>
      <c r="BH317" s="296"/>
      <c r="BI317" s="292">
        <f t="shared" si="1266"/>
        <v>0</v>
      </c>
      <c r="BJ317" s="457"/>
      <c r="BK317" s="468"/>
      <c r="BL317" s="456"/>
      <c r="BM317" s="470"/>
      <c r="BN317" s="470"/>
      <c r="BO317" s="295"/>
      <c r="BP317" s="296"/>
      <c r="BQ317" s="292">
        <f t="shared" si="1267"/>
        <v>0</v>
      </c>
      <c r="BR317" s="457"/>
      <c r="BS317" s="468"/>
      <c r="BT317" s="456"/>
      <c r="BU317" s="470"/>
    </row>
    <row r="318" spans="1:73">
      <c r="A318" s="573"/>
      <c r="B318" s="470"/>
      <c r="C318" s="544"/>
      <c r="D318" s="545"/>
      <c r="E318" s="292">
        <f t="shared" si="1260"/>
        <v>0</v>
      </c>
      <c r="F318" s="457">
        <f>E319-E318</f>
        <v>0</v>
      </c>
      <c r="G318" s="481">
        <f>TRUNC(F318,0)</f>
        <v>0</v>
      </c>
      <c r="H318" s="479">
        <f>(F318-G318)*60</f>
        <v>0</v>
      </c>
      <c r="I318" s="470"/>
      <c r="J318" s="470"/>
      <c r="K318" s="546"/>
      <c r="L318" s="547"/>
      <c r="M318" s="292">
        <f t="shared" si="1261"/>
        <v>0</v>
      </c>
      <c r="N318" s="457">
        <f>M319-M318</f>
        <v>0</v>
      </c>
      <c r="O318" s="483">
        <f>TRUNC(N318,0)</f>
        <v>0</v>
      </c>
      <c r="P318" s="485">
        <f>(N318-O318)*60</f>
        <v>0</v>
      </c>
      <c r="Q318" s="470"/>
      <c r="R318" s="470"/>
      <c r="S318" s="542"/>
      <c r="T318" s="543"/>
      <c r="U318" s="292">
        <f t="shared" si="1262"/>
        <v>0</v>
      </c>
      <c r="V318" s="457">
        <f>U319-U318</f>
        <v>0</v>
      </c>
      <c r="W318" s="475">
        <f>TRUNC(V318,0)</f>
        <v>0</v>
      </c>
      <c r="X318" s="477">
        <f>(V318-W318)*60</f>
        <v>0</v>
      </c>
      <c r="Y318" s="470"/>
      <c r="Z318" s="470"/>
      <c r="AA318" s="295"/>
      <c r="AB318" s="296"/>
      <c r="AC318" s="292">
        <f t="shared" si="1263"/>
        <v>0</v>
      </c>
      <c r="AD318" s="457">
        <f>AC319-AC318</f>
        <v>0</v>
      </c>
      <c r="AE318" s="459">
        <f>TRUNC(AD318,0)</f>
        <v>0</v>
      </c>
      <c r="AF318" s="461">
        <f>(AD318-AE318)*60</f>
        <v>0</v>
      </c>
      <c r="AG318" s="470"/>
      <c r="AH318" s="470"/>
      <c r="AI318" s="295"/>
      <c r="AJ318" s="296"/>
      <c r="AK318" s="292">
        <f t="shared" si="1264"/>
        <v>0</v>
      </c>
      <c r="AL318" s="457">
        <f>AK319-AK318</f>
        <v>0</v>
      </c>
      <c r="AM318" s="459">
        <f>TRUNC(AL318,0)</f>
        <v>0</v>
      </c>
      <c r="AN318" s="461">
        <f>(AL318-AM318)*60</f>
        <v>0</v>
      </c>
      <c r="AO318" s="470"/>
      <c r="AP318" s="470"/>
      <c r="AQ318" s="295"/>
      <c r="AR318" s="296"/>
      <c r="AS318" s="292">
        <f t="shared" si="1265"/>
        <v>0</v>
      </c>
      <c r="AT318" s="457">
        <f>AS319-AS318</f>
        <v>0</v>
      </c>
      <c r="AU318" s="459">
        <f>TRUNC(AT318,0)</f>
        <v>0</v>
      </c>
      <c r="AV318" s="461">
        <f>(AT318-AU318)*60</f>
        <v>0</v>
      </c>
      <c r="AW318" s="470"/>
      <c r="AX318" s="470"/>
      <c r="AY318" s="295"/>
      <c r="AZ318" s="296"/>
      <c r="BE318" s="470"/>
      <c r="BF318" s="470"/>
      <c r="BG318" s="295"/>
      <c r="BH318" s="296"/>
      <c r="BI318" s="292">
        <f t="shared" si="1266"/>
        <v>0</v>
      </c>
      <c r="BJ318" s="457">
        <f>BI319-BI318</f>
        <v>0</v>
      </c>
      <c r="BK318" s="459">
        <f>TRUNC(BJ318,0)</f>
        <v>0</v>
      </c>
      <c r="BL318" s="461">
        <f>(BJ318-BK318)*60</f>
        <v>0</v>
      </c>
      <c r="BM318" s="470"/>
      <c r="BN318" s="470"/>
      <c r="BO318" s="295"/>
      <c r="BP318" s="296"/>
      <c r="BQ318" s="292">
        <f t="shared" si="1267"/>
        <v>0</v>
      </c>
      <c r="BR318" s="457">
        <f>BQ319-BQ318</f>
        <v>0</v>
      </c>
      <c r="BS318" s="459">
        <f>TRUNC(BR318,0)</f>
        <v>0</v>
      </c>
      <c r="BT318" s="461">
        <f>(BR318-BS318)*60</f>
        <v>0</v>
      </c>
      <c r="BU318" s="470"/>
    </row>
    <row r="319" spans="1:73">
      <c r="A319" s="573"/>
      <c r="B319" s="470"/>
      <c r="C319" s="544"/>
      <c r="D319" s="545"/>
      <c r="E319" s="292">
        <f t="shared" si="1260"/>
        <v>0</v>
      </c>
      <c r="F319" s="458"/>
      <c r="G319" s="560"/>
      <c r="H319" s="561"/>
      <c r="I319" s="470"/>
      <c r="J319" s="470"/>
      <c r="K319" s="546"/>
      <c r="L319" s="547"/>
      <c r="M319" s="292">
        <f t="shared" si="1261"/>
        <v>0</v>
      </c>
      <c r="N319" s="458"/>
      <c r="O319" s="550"/>
      <c r="P319" s="551"/>
      <c r="Q319" s="470"/>
      <c r="R319" s="470"/>
      <c r="S319" s="542"/>
      <c r="T319" s="543"/>
      <c r="U319" s="292">
        <f t="shared" si="1262"/>
        <v>0</v>
      </c>
      <c r="V319" s="458"/>
      <c r="W319" s="570"/>
      <c r="X319" s="571"/>
      <c r="Y319" s="470"/>
      <c r="Z319" s="470"/>
      <c r="AA319" s="295"/>
      <c r="AB319" s="296"/>
      <c r="AC319" s="292">
        <f t="shared" si="1263"/>
        <v>0</v>
      </c>
      <c r="AD319" s="458"/>
      <c r="AE319" s="460"/>
      <c r="AF319" s="462"/>
      <c r="AG319" s="470"/>
      <c r="AH319" s="470"/>
      <c r="AI319" s="295"/>
      <c r="AJ319" s="296"/>
      <c r="AK319" s="292">
        <f t="shared" si="1264"/>
        <v>0</v>
      </c>
      <c r="AL319" s="458"/>
      <c r="AM319" s="460"/>
      <c r="AN319" s="462"/>
      <c r="AO319" s="470"/>
      <c r="AP319" s="470"/>
      <c r="AQ319" s="295"/>
      <c r="AR319" s="296"/>
      <c r="AS319" s="292">
        <f t="shared" si="1265"/>
        <v>0</v>
      </c>
      <c r="AT319" s="458"/>
      <c r="AU319" s="460"/>
      <c r="AV319" s="462"/>
      <c r="AW319" s="470"/>
      <c r="AX319" s="470"/>
      <c r="BE319" s="470"/>
      <c r="BF319" s="470"/>
      <c r="BG319" s="295"/>
      <c r="BH319" s="296"/>
      <c r="BI319" s="292">
        <f t="shared" si="1266"/>
        <v>0</v>
      </c>
      <c r="BJ319" s="458"/>
      <c r="BK319" s="460"/>
      <c r="BL319" s="462"/>
      <c r="BM319" s="470"/>
      <c r="BN319" s="470"/>
      <c r="BO319" s="295"/>
      <c r="BP319" s="296"/>
      <c r="BQ319" s="292">
        <f t="shared" si="1267"/>
        <v>0</v>
      </c>
      <c r="BR319" s="458"/>
      <c r="BS319" s="460"/>
      <c r="BT319" s="462"/>
      <c r="BU319" s="470"/>
    </row>
    <row r="320" spans="1:73">
      <c r="A320" s="573"/>
      <c r="B320" s="470"/>
      <c r="C320" s="214"/>
      <c r="D320" s="149"/>
      <c r="E320" s="290"/>
      <c r="F320" s="291">
        <f>IF(SUM(F314:F319)&lt;&gt;0,SUM(F314:F319),"")</f>
        <v>5</v>
      </c>
      <c r="G320" s="480">
        <f>IF(F320&lt;&gt;"",TRUNC(F320,0),"")</f>
        <v>5</v>
      </c>
      <c r="H320" s="478">
        <f>IF(F320&lt;&gt;"",(F320-G320)*60,"")</f>
        <v>0</v>
      </c>
      <c r="I320" s="470"/>
      <c r="J320" s="470"/>
      <c r="K320" s="214"/>
      <c r="L320" s="149"/>
      <c r="M320" s="290"/>
      <c r="N320" s="291">
        <f>IF(SUM(N314:N319)&lt;&gt;0,SUM(N314:N319),"")</f>
        <v>7.5</v>
      </c>
      <c r="O320" s="482">
        <f>IF(N320&lt;&gt;"",TRUNC(N320,0),"")</f>
        <v>7</v>
      </c>
      <c r="P320" s="484">
        <f>IF(N320&lt;&gt;"",(N320-O320)*60,"")</f>
        <v>30</v>
      </c>
      <c r="Q320" s="470"/>
      <c r="R320" s="470"/>
      <c r="S320" s="214"/>
      <c r="T320" s="149"/>
      <c r="U320" s="290"/>
      <c r="V320" s="291">
        <f>IF(SUM(V314:V319)&lt;&gt;0,SUM(V314:V319),"")</f>
        <v>11</v>
      </c>
      <c r="W320" s="474">
        <f t="shared" ref="W320" si="1268">IF(V320&lt;&gt;"",TRUNC(V320,0),"")</f>
        <v>11</v>
      </c>
      <c r="X320" s="476">
        <f t="shared" ref="X320" si="1269">IF(V320&lt;&gt;"",(V320-W320)*60,"")</f>
        <v>0</v>
      </c>
      <c r="Y320" s="470"/>
      <c r="Z320" s="470"/>
      <c r="AA320" s="214"/>
      <c r="AB320" s="149"/>
      <c r="AC320" s="290"/>
      <c r="AD320" s="291" t="str">
        <f>IF(SUM(AD314:AD319)&lt;&gt;0,SUM(AD314:AD319),"")</f>
        <v/>
      </c>
      <c r="AE320" s="463" t="str">
        <f>IF(AD320&lt;&gt;"",TRUNC(AD320,0),"")</f>
        <v/>
      </c>
      <c r="AF320" s="465" t="str">
        <f>IF(AD320&lt;&gt;"",(AD320-AE320)*60,"")</f>
        <v/>
      </c>
      <c r="AG320" s="470"/>
      <c r="AH320" s="470"/>
      <c r="AI320" s="214"/>
      <c r="AJ320" s="149"/>
      <c r="AK320" s="290"/>
      <c r="AL320" s="291" t="str">
        <f>IF(SUM(AL314:AL319)&lt;&gt;0,SUM(AL314:AL319),"")</f>
        <v/>
      </c>
      <c r="AM320" s="463" t="str">
        <f>IF(AL320&lt;&gt;"",TRUNC(AL320,0),"")</f>
        <v/>
      </c>
      <c r="AN320" s="465" t="str">
        <f>IF(AL320&lt;&gt;"",(AL320-AM320)*60,"")</f>
        <v/>
      </c>
      <c r="AO320" s="470"/>
      <c r="AP320" s="470"/>
      <c r="AQ320" s="214"/>
      <c r="AR320" s="149"/>
      <c r="AS320" s="290"/>
      <c r="AT320" s="291" t="str">
        <f>IF(SUM(AT314:AT319)&lt;&gt;0,SUM(AT314:AT319),"")</f>
        <v/>
      </c>
      <c r="AU320" s="463" t="str">
        <f>IF(AT320&lt;&gt;"",TRUNC(AT320,0),"")</f>
        <v/>
      </c>
      <c r="AV320" s="465" t="str">
        <f>IF(AT320&lt;&gt;"",(AT320-AU320)*60,"")</f>
        <v/>
      </c>
      <c r="AW320" s="470"/>
      <c r="AX320" s="470"/>
      <c r="BE320" s="470"/>
      <c r="BF320" s="470"/>
      <c r="BG320" s="214"/>
      <c r="BH320" s="149"/>
      <c r="BI320" s="290"/>
      <c r="BJ320" s="291" t="str">
        <f>IF(SUM(BJ314:BJ319)&lt;&gt;0,SUM(BJ314:BJ319),"")</f>
        <v/>
      </c>
      <c r="BK320" s="463" t="str">
        <f>IF(BJ320&lt;&gt;"",TRUNC(BJ320,0),"")</f>
        <v/>
      </c>
      <c r="BL320" s="465" t="str">
        <f>IF(BJ320&lt;&gt;"",(BJ320-BK320)*60,"")</f>
        <v/>
      </c>
      <c r="BM320" s="470"/>
      <c r="BN320" s="470"/>
      <c r="BO320" s="214"/>
      <c r="BP320" s="149"/>
      <c r="BQ320" s="290"/>
      <c r="BR320" s="291" t="str">
        <f>IF(SUM(BR314:BR319)&lt;&gt;0,SUM(BR314:BR319),"")</f>
        <v/>
      </c>
      <c r="BS320" s="463" t="str">
        <f>IF(BR320&lt;&gt;"",TRUNC(BR320,0),"")</f>
        <v/>
      </c>
      <c r="BT320" s="465" t="str">
        <f>IF(BR320&lt;&gt;"",(BR320-BS320)*60,"")</f>
        <v/>
      </c>
      <c r="BU320" s="470"/>
    </row>
    <row r="321" spans="1:91">
      <c r="A321" s="573"/>
      <c r="B321" s="470"/>
      <c r="C321" s="293">
        <f>DAY(C313)</f>
        <v>29</v>
      </c>
      <c r="D321" s="149"/>
      <c r="G321" s="481"/>
      <c r="H321" s="479"/>
      <c r="I321" s="470"/>
      <c r="J321" s="470"/>
      <c r="K321" s="293">
        <f>DAY(K313)</f>
        <v>29</v>
      </c>
      <c r="L321" s="149"/>
      <c r="O321" s="483"/>
      <c r="P321" s="485"/>
      <c r="Q321" s="470"/>
      <c r="R321" s="470"/>
      <c r="S321" s="293">
        <f>DAY(S313)</f>
        <v>29</v>
      </c>
      <c r="T321" s="149"/>
      <c r="W321" s="475"/>
      <c r="X321" s="477"/>
      <c r="Y321" s="470"/>
      <c r="Z321" s="470"/>
      <c r="AA321" s="293">
        <f>DAY(AA313)</f>
        <v>29</v>
      </c>
      <c r="AB321" s="149"/>
      <c r="AE321" s="464"/>
      <c r="AF321" s="466"/>
      <c r="AG321" s="470"/>
      <c r="AH321" s="470"/>
      <c r="AI321" s="293">
        <f>DAY(AI313)</f>
        <v>29</v>
      </c>
      <c r="AJ321" s="149"/>
      <c r="AM321" s="464"/>
      <c r="AN321" s="466"/>
      <c r="AO321" s="470"/>
      <c r="AP321" s="470"/>
      <c r="AQ321" s="293">
        <f>DAY(AQ313)</f>
        <v>29</v>
      </c>
      <c r="AR321" s="149"/>
      <c r="AU321" s="464"/>
      <c r="AV321" s="466"/>
      <c r="AW321" s="470"/>
      <c r="AX321" s="470"/>
      <c r="BE321" s="470"/>
      <c r="BF321" s="470"/>
      <c r="BG321" s="293">
        <f>DAY(BG313)</f>
        <v>29</v>
      </c>
      <c r="BH321" s="149"/>
      <c r="BK321" s="464"/>
      <c r="BL321" s="466"/>
      <c r="BM321" s="470"/>
      <c r="BN321" s="470"/>
      <c r="BO321" s="293">
        <f>DAY(BO313)</f>
        <v>29</v>
      </c>
      <c r="BP321" s="149"/>
      <c r="BS321" s="464"/>
      <c r="BT321" s="466"/>
      <c r="BU321" s="470"/>
    </row>
    <row r="322" spans="1:91">
      <c r="A322" s="573"/>
      <c r="B322" s="470"/>
      <c r="C322" s="469"/>
      <c r="D322" s="469"/>
      <c r="E322" s="469"/>
      <c r="F322" s="469"/>
      <c r="G322" s="469"/>
      <c r="H322" s="469"/>
      <c r="I322" s="469"/>
      <c r="J322" s="470"/>
      <c r="K322" s="469"/>
      <c r="L322" s="469"/>
      <c r="M322" s="469"/>
      <c r="N322" s="469"/>
      <c r="O322" s="469"/>
      <c r="P322" s="469"/>
      <c r="Q322" s="469"/>
      <c r="R322" s="470"/>
      <c r="S322" s="469"/>
      <c r="T322" s="469"/>
      <c r="U322" s="469"/>
      <c r="V322" s="469"/>
      <c r="W322" s="469"/>
      <c r="X322" s="469"/>
      <c r="Y322" s="469"/>
      <c r="Z322" s="470"/>
      <c r="AA322" s="469"/>
      <c r="AB322" s="469"/>
      <c r="AC322" s="469"/>
      <c r="AD322" s="469"/>
      <c r="AE322" s="469"/>
      <c r="AF322" s="469"/>
      <c r="AG322" s="469"/>
      <c r="AH322" s="470"/>
      <c r="AI322" s="469"/>
      <c r="AJ322" s="469"/>
      <c r="AK322" s="469"/>
      <c r="AL322" s="469"/>
      <c r="AM322" s="469"/>
      <c r="AN322" s="469"/>
      <c r="AO322" s="469"/>
      <c r="AP322" s="470"/>
      <c r="AQ322" s="469"/>
      <c r="AR322" s="469"/>
      <c r="AS322" s="469"/>
      <c r="AT322" s="469"/>
      <c r="AU322" s="469"/>
      <c r="AV322" s="469"/>
      <c r="AW322" s="469"/>
      <c r="AX322" s="470"/>
      <c r="AY322" s="470"/>
      <c r="AZ322" s="470"/>
      <c r="BA322" s="470"/>
      <c r="BB322" s="470"/>
      <c r="BC322" s="470"/>
      <c r="BD322" s="470"/>
      <c r="BE322" s="470"/>
      <c r="BF322" s="470"/>
      <c r="BG322" s="469"/>
      <c r="BH322" s="469"/>
      <c r="BI322" s="469"/>
      <c r="BJ322" s="469"/>
      <c r="BK322" s="469"/>
      <c r="BL322" s="469"/>
      <c r="BM322" s="469"/>
      <c r="BN322" s="470"/>
      <c r="BO322" s="469"/>
      <c r="BP322" s="469"/>
      <c r="BQ322" s="469"/>
      <c r="BR322" s="469"/>
      <c r="BS322" s="469"/>
      <c r="BT322" s="469"/>
      <c r="BU322" s="469"/>
    </row>
    <row r="323" spans="1:91">
      <c r="A323" s="573">
        <f>A312+1</f>
        <v>30</v>
      </c>
      <c r="B323" s="470"/>
      <c r="C323" s="470"/>
      <c r="D323" s="470"/>
      <c r="E323" s="470"/>
      <c r="F323" s="470"/>
      <c r="G323" s="470"/>
      <c r="H323" s="470"/>
      <c r="I323" s="470"/>
      <c r="J323" s="470"/>
      <c r="K323" s="470"/>
      <c r="L323" s="470"/>
      <c r="M323" s="470"/>
      <c r="N323" s="470"/>
      <c r="O323" s="470"/>
      <c r="P323" s="470"/>
      <c r="Q323" s="470"/>
      <c r="R323" s="470"/>
      <c r="S323" s="470"/>
      <c r="T323" s="470"/>
      <c r="U323" s="470"/>
      <c r="V323" s="470"/>
      <c r="W323" s="470"/>
      <c r="X323" s="470"/>
      <c r="Y323" s="470"/>
      <c r="Z323" s="470"/>
      <c r="AA323" s="470"/>
      <c r="AB323" s="470"/>
      <c r="AC323" s="470"/>
      <c r="AD323" s="470"/>
      <c r="AE323" s="470"/>
      <c r="AF323" s="470"/>
      <c r="AG323" s="470"/>
      <c r="AH323" s="470"/>
      <c r="AI323" s="470"/>
      <c r="AJ323" s="470"/>
      <c r="AK323" s="470"/>
      <c r="AL323" s="470"/>
      <c r="AM323" s="470"/>
      <c r="AN323" s="470"/>
      <c r="AO323" s="470"/>
      <c r="AP323" s="470"/>
      <c r="AQ323" s="470"/>
      <c r="AR323" s="470"/>
      <c r="AS323" s="470"/>
      <c r="AT323" s="470"/>
      <c r="AU323" s="470"/>
      <c r="AV323" s="470"/>
      <c r="AW323" s="470"/>
      <c r="AX323" s="470"/>
      <c r="AY323" s="470"/>
      <c r="AZ323" s="470"/>
      <c r="BA323" s="470"/>
      <c r="BB323" s="470"/>
      <c r="BC323" s="470"/>
      <c r="BD323" s="470"/>
      <c r="BE323" s="470"/>
      <c r="BF323" s="470"/>
      <c r="BG323" s="470"/>
      <c r="BH323" s="470"/>
      <c r="BI323" s="470"/>
      <c r="BJ323" s="470"/>
      <c r="BK323" s="470"/>
      <c r="BL323" s="470"/>
      <c r="BM323" s="470"/>
      <c r="BN323" s="470"/>
      <c r="BO323" s="470"/>
      <c r="BP323" s="470"/>
      <c r="BQ323" s="470"/>
      <c r="BR323" s="470"/>
      <c r="BS323" s="470"/>
      <c r="BT323" s="470"/>
      <c r="BU323" s="470"/>
    </row>
    <row r="324" spans="1:91">
      <c r="A324" s="573"/>
      <c r="B324" s="470"/>
      <c r="C324" s="471">
        <f t="shared" ref="C324" si="1270">C313+1</f>
        <v>44073</v>
      </c>
      <c r="D324" s="471"/>
      <c r="E324" s="471"/>
      <c r="F324" s="471"/>
      <c r="G324" s="471"/>
      <c r="H324" s="471"/>
      <c r="I324" s="470"/>
      <c r="J324" s="470"/>
      <c r="K324" s="486">
        <f t="shared" ref="K324" si="1271">K313+1</f>
        <v>44104</v>
      </c>
      <c r="L324" s="486"/>
      <c r="M324" s="486"/>
      <c r="N324" s="486"/>
      <c r="O324" s="486"/>
      <c r="P324" s="486"/>
      <c r="Q324" s="470"/>
      <c r="R324" s="470"/>
      <c r="S324" s="471">
        <f t="shared" ref="S324" si="1272">S313+1</f>
        <v>44134</v>
      </c>
      <c r="T324" s="471"/>
      <c r="U324" s="471"/>
      <c r="V324" s="471"/>
      <c r="W324" s="471"/>
      <c r="X324" s="471"/>
      <c r="Y324" s="470"/>
      <c r="Z324" s="470"/>
      <c r="AA324" s="467">
        <f t="shared" ref="AA324" si="1273">AA313+1</f>
        <v>44165</v>
      </c>
      <c r="AB324" s="467"/>
      <c r="AC324" s="467"/>
      <c r="AD324" s="467"/>
      <c r="AE324" s="467"/>
      <c r="AF324" s="467"/>
      <c r="AG324" s="470"/>
      <c r="AH324" s="470"/>
      <c r="AI324" s="467">
        <f t="shared" ref="AI324" si="1274">AI313+1</f>
        <v>44195</v>
      </c>
      <c r="AJ324" s="467"/>
      <c r="AK324" s="467"/>
      <c r="AL324" s="467"/>
      <c r="AM324" s="467"/>
      <c r="AN324" s="467"/>
      <c r="AO324" s="470"/>
      <c r="AP324" s="470"/>
      <c r="AQ324" s="467">
        <f t="shared" ref="AQ324" si="1275">AQ313+1</f>
        <v>44226</v>
      </c>
      <c r="AR324" s="467"/>
      <c r="AS324" s="467"/>
      <c r="AT324" s="467"/>
      <c r="AU324" s="467"/>
      <c r="AV324" s="467"/>
      <c r="AW324" s="470"/>
      <c r="AX324" s="470"/>
      <c r="AY324" s="295"/>
      <c r="AZ324" s="296"/>
      <c r="BE324" s="470"/>
      <c r="BF324" s="470"/>
      <c r="BG324" s="467">
        <f t="shared" ref="BG324" si="1276">BG313+1</f>
        <v>44285</v>
      </c>
      <c r="BH324" s="467"/>
      <c r="BI324" s="467"/>
      <c r="BJ324" s="467"/>
      <c r="BK324" s="467"/>
      <c r="BL324" s="467"/>
      <c r="BM324" s="470"/>
      <c r="BN324" s="470"/>
      <c r="BO324" s="467">
        <f t="shared" ref="BO324" si="1277">BO313+1</f>
        <v>44316</v>
      </c>
      <c r="BP324" s="467"/>
      <c r="BQ324" s="467"/>
      <c r="BR324" s="467"/>
      <c r="BS324" s="467"/>
      <c r="BT324" s="467"/>
      <c r="BU324" s="470"/>
    </row>
    <row r="325" spans="1:91">
      <c r="A325" s="573"/>
      <c r="B325" s="470"/>
      <c r="C325" s="544">
        <v>9</v>
      </c>
      <c r="D325" s="545">
        <v>0</v>
      </c>
      <c r="E325" s="292">
        <f t="shared" ref="E325:E330" si="1278">C325+(D325/60)</f>
        <v>9</v>
      </c>
      <c r="F325" s="457">
        <f t="shared" ref="F325" si="1279">E326-E325</f>
        <v>3</v>
      </c>
      <c r="G325" s="558">
        <f t="shared" ref="G325" si="1280">TRUNC(F325,0)</f>
        <v>3</v>
      </c>
      <c r="H325" s="559">
        <f t="shared" ref="H325" si="1281">(F325-G325)*60</f>
        <v>0</v>
      </c>
      <c r="I325" s="470"/>
      <c r="J325" s="470"/>
      <c r="K325" s="546">
        <v>8</v>
      </c>
      <c r="L325" s="547">
        <v>0</v>
      </c>
      <c r="M325" s="292">
        <f t="shared" ref="M325:M330" si="1282">K325+(L325/60)</f>
        <v>8</v>
      </c>
      <c r="N325" s="457">
        <f t="shared" ref="N325" si="1283">M326-M325</f>
        <v>4.5</v>
      </c>
      <c r="O325" s="548">
        <f t="shared" ref="O325" si="1284">TRUNC(N325,0)</f>
        <v>4</v>
      </c>
      <c r="P325" s="549">
        <f t="shared" ref="P325" si="1285">(N325-O325)*60</f>
        <v>30</v>
      </c>
      <c r="Q325" s="470"/>
      <c r="R325" s="470"/>
      <c r="S325" s="544">
        <v>9</v>
      </c>
      <c r="T325" s="545">
        <v>0</v>
      </c>
      <c r="U325" s="292">
        <f t="shared" ref="U325:U330" si="1286">S325+(T325/60)</f>
        <v>9</v>
      </c>
      <c r="V325" s="457">
        <f t="shared" ref="V325" si="1287">U326-U325</f>
        <v>0.5</v>
      </c>
      <c r="W325" s="558">
        <f t="shared" ref="W325" si="1288">TRUNC(V325,0)</f>
        <v>0</v>
      </c>
      <c r="X325" s="559">
        <f t="shared" ref="X325" si="1289">(V325-W325)*60</f>
        <v>30</v>
      </c>
      <c r="Y325" s="470"/>
      <c r="Z325" s="470"/>
      <c r="AA325" s="295"/>
      <c r="AB325" s="296"/>
      <c r="AC325" s="292">
        <f t="shared" ref="AC325:AC330" si="1290">AA325+(AB325/60)</f>
        <v>0</v>
      </c>
      <c r="AD325" s="457">
        <f t="shared" ref="AD325" si="1291">AC326-AC325</f>
        <v>0</v>
      </c>
      <c r="AE325" s="468">
        <f t="shared" ref="AE325" si="1292">TRUNC(AD325,0)</f>
        <v>0</v>
      </c>
      <c r="AF325" s="456">
        <f t="shared" ref="AF325" si="1293">(AD325-AE325)*60</f>
        <v>0</v>
      </c>
      <c r="AG325" s="470"/>
      <c r="AH325" s="470"/>
      <c r="AI325" s="295"/>
      <c r="AJ325" s="296"/>
      <c r="AK325" s="292">
        <f t="shared" ref="AK325:AK330" si="1294">AI325+(AJ325/60)</f>
        <v>0</v>
      </c>
      <c r="AL325" s="457">
        <f t="shared" ref="AL325" si="1295">AK326-AK325</f>
        <v>0</v>
      </c>
      <c r="AM325" s="468">
        <f t="shared" ref="AM325" si="1296">TRUNC(AL325,0)</f>
        <v>0</v>
      </c>
      <c r="AN325" s="456">
        <f t="shared" ref="AN325" si="1297">(AL325-AM325)*60</f>
        <v>0</v>
      </c>
      <c r="AO325" s="470"/>
      <c r="AP325" s="470"/>
      <c r="AQ325" s="295"/>
      <c r="AR325" s="296"/>
      <c r="AS325" s="292">
        <f t="shared" ref="AS325:AS330" si="1298">AQ325+(AR325/60)</f>
        <v>0</v>
      </c>
      <c r="AT325" s="457">
        <f t="shared" ref="AT325" si="1299">AS326-AS325</f>
        <v>0</v>
      </c>
      <c r="AU325" s="468">
        <f t="shared" ref="AU325" si="1300">TRUNC(AT325,0)</f>
        <v>0</v>
      </c>
      <c r="AV325" s="456">
        <f t="shared" ref="AV325" si="1301">(AT325-AU325)*60</f>
        <v>0</v>
      </c>
      <c r="AW325" s="470"/>
      <c r="AX325" s="470"/>
      <c r="AY325" s="295"/>
      <c r="AZ325" s="296"/>
      <c r="BE325" s="470"/>
      <c r="BF325" s="470"/>
      <c r="BG325" s="295"/>
      <c r="BH325" s="296"/>
      <c r="BI325" s="292">
        <f t="shared" ref="BI325:BI330" si="1302">BG325+(BH325/60)</f>
        <v>0</v>
      </c>
      <c r="BJ325" s="457">
        <f t="shared" ref="BJ325" si="1303">BI326-BI325</f>
        <v>0</v>
      </c>
      <c r="BK325" s="468">
        <f t="shared" ref="BK325" si="1304">TRUNC(BJ325,0)</f>
        <v>0</v>
      </c>
      <c r="BL325" s="456">
        <f t="shared" ref="BL325" si="1305">(BJ325-BK325)*60</f>
        <v>0</v>
      </c>
      <c r="BM325" s="470"/>
      <c r="BN325" s="470"/>
      <c r="BO325" s="295"/>
      <c r="BP325" s="296"/>
      <c r="BQ325" s="292">
        <f t="shared" ref="BQ325:BQ330" si="1306">BO325+(BP325/60)</f>
        <v>0</v>
      </c>
      <c r="BR325" s="457">
        <f t="shared" ref="BR325" si="1307">BQ326-BQ325</f>
        <v>0</v>
      </c>
      <c r="BS325" s="468">
        <f t="shared" ref="BS325" si="1308">TRUNC(BR325,0)</f>
        <v>0</v>
      </c>
      <c r="BT325" s="456">
        <f t="shared" ref="BT325" si="1309">(BR325-BS325)*60</f>
        <v>0</v>
      </c>
      <c r="BU325" s="470"/>
    </row>
    <row r="326" spans="1:91">
      <c r="A326" s="573"/>
      <c r="B326" s="470"/>
      <c r="C326" s="544">
        <v>12</v>
      </c>
      <c r="D326" s="545">
        <v>0</v>
      </c>
      <c r="E326" s="292">
        <f t="shared" si="1278"/>
        <v>12</v>
      </c>
      <c r="F326" s="457"/>
      <c r="G326" s="558"/>
      <c r="H326" s="559"/>
      <c r="I326" s="470"/>
      <c r="J326" s="470"/>
      <c r="K326" s="546">
        <v>12</v>
      </c>
      <c r="L326" s="547">
        <v>30</v>
      </c>
      <c r="M326" s="292">
        <f t="shared" si="1282"/>
        <v>12.5</v>
      </c>
      <c r="N326" s="457"/>
      <c r="O326" s="548"/>
      <c r="P326" s="549"/>
      <c r="Q326" s="470"/>
      <c r="R326" s="470"/>
      <c r="S326" s="544">
        <v>9</v>
      </c>
      <c r="T326" s="545">
        <v>30</v>
      </c>
      <c r="U326" s="292">
        <f t="shared" si="1286"/>
        <v>9.5</v>
      </c>
      <c r="V326" s="457"/>
      <c r="W326" s="558"/>
      <c r="X326" s="559"/>
      <c r="Y326" s="470"/>
      <c r="Z326" s="470"/>
      <c r="AA326" s="295"/>
      <c r="AB326" s="296"/>
      <c r="AC326" s="292">
        <f t="shared" si="1290"/>
        <v>0</v>
      </c>
      <c r="AD326" s="457"/>
      <c r="AE326" s="468"/>
      <c r="AF326" s="456"/>
      <c r="AG326" s="470"/>
      <c r="AH326" s="470"/>
      <c r="AI326" s="295"/>
      <c r="AJ326" s="296"/>
      <c r="AK326" s="292">
        <f t="shared" si="1294"/>
        <v>0</v>
      </c>
      <c r="AL326" s="457"/>
      <c r="AM326" s="468"/>
      <c r="AN326" s="456"/>
      <c r="AO326" s="470"/>
      <c r="AP326" s="470"/>
      <c r="AQ326" s="295"/>
      <c r="AR326" s="296"/>
      <c r="AS326" s="292">
        <f t="shared" si="1298"/>
        <v>0</v>
      </c>
      <c r="AT326" s="457"/>
      <c r="AU326" s="468"/>
      <c r="AV326" s="456"/>
      <c r="AW326" s="470"/>
      <c r="AX326" s="470"/>
      <c r="AY326" s="295"/>
      <c r="AZ326" s="296"/>
      <c r="BE326" s="470"/>
      <c r="BF326" s="470"/>
      <c r="BG326" s="295"/>
      <c r="BH326" s="296"/>
      <c r="BI326" s="292">
        <f t="shared" si="1302"/>
        <v>0</v>
      </c>
      <c r="BJ326" s="457"/>
      <c r="BK326" s="468"/>
      <c r="BL326" s="456"/>
      <c r="BM326" s="470"/>
      <c r="BN326" s="470"/>
      <c r="BO326" s="295"/>
      <c r="BP326" s="296"/>
      <c r="BQ326" s="292">
        <f t="shared" si="1306"/>
        <v>0</v>
      </c>
      <c r="BR326" s="457"/>
      <c r="BS326" s="468"/>
      <c r="BT326" s="456"/>
      <c r="BU326" s="470"/>
    </row>
    <row r="327" spans="1:91">
      <c r="A327" s="573"/>
      <c r="B327" s="470"/>
      <c r="C327" s="544">
        <v>15</v>
      </c>
      <c r="D327" s="545">
        <v>0</v>
      </c>
      <c r="E327" s="292">
        <f t="shared" si="1278"/>
        <v>15</v>
      </c>
      <c r="F327" s="457">
        <f t="shared" ref="F327" si="1310">E328-E327</f>
        <v>2</v>
      </c>
      <c r="G327" s="558">
        <f t="shared" ref="G327" si="1311">TRUNC(F327,0)</f>
        <v>2</v>
      </c>
      <c r="H327" s="559">
        <f t="shared" ref="H327" si="1312">(F327-G327)*60</f>
        <v>0</v>
      </c>
      <c r="I327" s="470"/>
      <c r="J327" s="470"/>
      <c r="K327" s="546">
        <v>14</v>
      </c>
      <c r="L327" s="547">
        <v>30</v>
      </c>
      <c r="M327" s="292">
        <f t="shared" si="1282"/>
        <v>14.5</v>
      </c>
      <c r="N327" s="457">
        <f t="shared" ref="N327" si="1313">M328-M327</f>
        <v>3.5</v>
      </c>
      <c r="O327" s="548">
        <f t="shared" ref="O327" si="1314">TRUNC(N327,0)</f>
        <v>3</v>
      </c>
      <c r="P327" s="549">
        <f t="shared" ref="P327" si="1315">(N327-O327)*60</f>
        <v>30</v>
      </c>
      <c r="Q327" s="470"/>
      <c r="R327" s="470"/>
      <c r="S327" s="544">
        <v>14</v>
      </c>
      <c r="T327" s="545">
        <v>0</v>
      </c>
      <c r="U327" s="292">
        <f t="shared" si="1286"/>
        <v>14</v>
      </c>
      <c r="V327" s="457">
        <f t="shared" ref="V327" si="1316">U328-U327</f>
        <v>6</v>
      </c>
      <c r="W327" s="558">
        <f t="shared" ref="W327" si="1317">TRUNC(V327,0)</f>
        <v>6</v>
      </c>
      <c r="X327" s="559">
        <f t="shared" ref="X327" si="1318">(V327-W327)*60</f>
        <v>0</v>
      </c>
      <c r="Y327" s="470"/>
      <c r="Z327" s="470"/>
      <c r="AA327" s="295"/>
      <c r="AB327" s="296"/>
      <c r="AC327" s="292">
        <f t="shared" si="1290"/>
        <v>0</v>
      </c>
      <c r="AD327" s="457">
        <f t="shared" ref="AD327" si="1319">AC328-AC327</f>
        <v>0</v>
      </c>
      <c r="AE327" s="468">
        <f t="shared" ref="AE327" si="1320">TRUNC(AD327,0)</f>
        <v>0</v>
      </c>
      <c r="AF327" s="456">
        <f t="shared" ref="AF327" si="1321">(AD327-AE327)*60</f>
        <v>0</v>
      </c>
      <c r="AG327" s="470"/>
      <c r="AH327" s="470"/>
      <c r="AI327" s="295"/>
      <c r="AJ327" s="296"/>
      <c r="AK327" s="292">
        <f t="shared" si="1294"/>
        <v>0</v>
      </c>
      <c r="AL327" s="457">
        <f t="shared" ref="AL327" si="1322">AK328-AK327</f>
        <v>0</v>
      </c>
      <c r="AM327" s="468">
        <f t="shared" ref="AM327" si="1323">TRUNC(AL327,0)</f>
        <v>0</v>
      </c>
      <c r="AN327" s="456">
        <f t="shared" ref="AN327" si="1324">(AL327-AM327)*60</f>
        <v>0</v>
      </c>
      <c r="AO327" s="470"/>
      <c r="AP327" s="470"/>
      <c r="AQ327" s="295"/>
      <c r="AR327" s="296"/>
      <c r="AS327" s="292">
        <f t="shared" si="1298"/>
        <v>0</v>
      </c>
      <c r="AT327" s="457">
        <f t="shared" ref="AT327" si="1325">AS328-AS327</f>
        <v>0</v>
      </c>
      <c r="AU327" s="468">
        <f t="shared" ref="AU327" si="1326">TRUNC(AT327,0)</f>
        <v>0</v>
      </c>
      <c r="AV327" s="456">
        <f t="shared" ref="AV327" si="1327">(AT327-AU327)*60</f>
        <v>0</v>
      </c>
      <c r="AW327" s="470"/>
      <c r="AX327" s="470"/>
      <c r="AY327" s="295"/>
      <c r="AZ327" s="296"/>
      <c r="BE327" s="470"/>
      <c r="BF327" s="470"/>
      <c r="BG327" s="295"/>
      <c r="BH327" s="296"/>
      <c r="BI327" s="292">
        <f t="shared" si="1302"/>
        <v>0</v>
      </c>
      <c r="BJ327" s="457">
        <f t="shared" ref="BJ327" si="1328">BI328-BI327</f>
        <v>0</v>
      </c>
      <c r="BK327" s="468">
        <f t="shared" ref="BK327" si="1329">TRUNC(BJ327,0)</f>
        <v>0</v>
      </c>
      <c r="BL327" s="456">
        <f t="shared" ref="BL327" si="1330">(BJ327-BK327)*60</f>
        <v>0</v>
      </c>
      <c r="BM327" s="470"/>
      <c r="BN327" s="470"/>
      <c r="BO327" s="295"/>
      <c r="BP327" s="296"/>
      <c r="BQ327" s="292">
        <f t="shared" si="1306"/>
        <v>0</v>
      </c>
      <c r="BR327" s="457">
        <f t="shared" ref="BR327" si="1331">BQ328-BQ327</f>
        <v>0</v>
      </c>
      <c r="BS327" s="468">
        <f t="shared" ref="BS327" si="1332">TRUNC(BR327,0)</f>
        <v>0</v>
      </c>
      <c r="BT327" s="456">
        <f t="shared" ref="BT327" si="1333">(BR327-BS327)*60</f>
        <v>0</v>
      </c>
      <c r="BU327" s="470"/>
    </row>
    <row r="328" spans="1:91">
      <c r="A328" s="573"/>
      <c r="B328" s="470"/>
      <c r="C328" s="544">
        <v>17</v>
      </c>
      <c r="D328" s="545">
        <v>0</v>
      </c>
      <c r="E328" s="292">
        <f t="shared" si="1278"/>
        <v>17</v>
      </c>
      <c r="F328" s="457"/>
      <c r="G328" s="558"/>
      <c r="H328" s="559"/>
      <c r="I328" s="470"/>
      <c r="J328" s="470"/>
      <c r="K328" s="546">
        <v>18</v>
      </c>
      <c r="L328" s="547">
        <v>0</v>
      </c>
      <c r="M328" s="292">
        <f t="shared" si="1282"/>
        <v>18</v>
      </c>
      <c r="N328" s="457"/>
      <c r="O328" s="548"/>
      <c r="P328" s="549"/>
      <c r="Q328" s="470"/>
      <c r="R328" s="470"/>
      <c r="S328" s="544">
        <v>20</v>
      </c>
      <c r="T328" s="545">
        <v>0</v>
      </c>
      <c r="U328" s="292">
        <f t="shared" si="1286"/>
        <v>20</v>
      </c>
      <c r="V328" s="457"/>
      <c r="W328" s="558"/>
      <c r="X328" s="559"/>
      <c r="Y328" s="470"/>
      <c r="Z328" s="470"/>
      <c r="AA328" s="295"/>
      <c r="AB328" s="296"/>
      <c r="AC328" s="292">
        <f t="shared" si="1290"/>
        <v>0</v>
      </c>
      <c r="AD328" s="457"/>
      <c r="AE328" s="468"/>
      <c r="AF328" s="456"/>
      <c r="AG328" s="470"/>
      <c r="AH328" s="470"/>
      <c r="AI328" s="295"/>
      <c r="AJ328" s="296"/>
      <c r="AK328" s="292">
        <f t="shared" si="1294"/>
        <v>0</v>
      </c>
      <c r="AL328" s="457"/>
      <c r="AM328" s="468"/>
      <c r="AN328" s="456"/>
      <c r="AO328" s="470"/>
      <c r="AP328" s="470"/>
      <c r="AQ328" s="295"/>
      <c r="AR328" s="296"/>
      <c r="AS328" s="292">
        <f t="shared" si="1298"/>
        <v>0</v>
      </c>
      <c r="AT328" s="457"/>
      <c r="AU328" s="468"/>
      <c r="AV328" s="456"/>
      <c r="AW328" s="470"/>
      <c r="AX328" s="470"/>
      <c r="AY328" s="295"/>
      <c r="AZ328" s="296"/>
      <c r="BE328" s="470"/>
      <c r="BF328" s="470"/>
      <c r="BG328" s="295"/>
      <c r="BH328" s="296"/>
      <c r="BI328" s="292">
        <f t="shared" si="1302"/>
        <v>0</v>
      </c>
      <c r="BJ328" s="457"/>
      <c r="BK328" s="468"/>
      <c r="BL328" s="456"/>
      <c r="BM328" s="470"/>
      <c r="BN328" s="470"/>
      <c r="BO328" s="295"/>
      <c r="BP328" s="296"/>
      <c r="BQ328" s="292">
        <f t="shared" si="1306"/>
        <v>0</v>
      </c>
      <c r="BR328" s="457"/>
      <c r="BS328" s="468"/>
      <c r="BT328" s="456"/>
      <c r="BU328" s="470"/>
    </row>
    <row r="329" spans="1:91">
      <c r="A329" s="573"/>
      <c r="B329" s="470"/>
      <c r="C329" s="544"/>
      <c r="D329" s="545"/>
      <c r="E329" s="292">
        <f t="shared" si="1278"/>
        <v>0</v>
      </c>
      <c r="F329" s="457">
        <f t="shared" ref="F329" si="1334">E330-E329</f>
        <v>0</v>
      </c>
      <c r="G329" s="481">
        <f t="shared" ref="G329" si="1335">TRUNC(F329,0)</f>
        <v>0</v>
      </c>
      <c r="H329" s="479">
        <f t="shared" ref="H329" si="1336">(F329-G329)*60</f>
        <v>0</v>
      </c>
      <c r="I329" s="470"/>
      <c r="J329" s="470"/>
      <c r="K329" s="546"/>
      <c r="L329" s="547"/>
      <c r="M329" s="292">
        <f t="shared" si="1282"/>
        <v>0</v>
      </c>
      <c r="N329" s="457">
        <f t="shared" ref="N329" si="1337">M330-M329</f>
        <v>0</v>
      </c>
      <c r="O329" s="483">
        <f t="shared" ref="O329" si="1338">TRUNC(N329,0)</f>
        <v>0</v>
      </c>
      <c r="P329" s="485">
        <f t="shared" ref="P329" si="1339">(N329-O329)*60</f>
        <v>0</v>
      </c>
      <c r="Q329" s="470"/>
      <c r="R329" s="470"/>
      <c r="S329" s="544"/>
      <c r="T329" s="545"/>
      <c r="U329" s="292">
        <f t="shared" si="1286"/>
        <v>0</v>
      </c>
      <c r="V329" s="457">
        <f t="shared" ref="V329" si="1340">U330-U329</f>
        <v>0</v>
      </c>
      <c r="W329" s="481">
        <f t="shared" ref="W329" si="1341">TRUNC(V329,0)</f>
        <v>0</v>
      </c>
      <c r="X329" s="479">
        <f t="shared" ref="X329" si="1342">(V329-W329)*60</f>
        <v>0</v>
      </c>
      <c r="Y329" s="470"/>
      <c r="Z329" s="470"/>
      <c r="AA329" s="295"/>
      <c r="AB329" s="296"/>
      <c r="AC329" s="292">
        <f t="shared" si="1290"/>
        <v>0</v>
      </c>
      <c r="AD329" s="457">
        <f t="shared" ref="AD329" si="1343">AC330-AC329</f>
        <v>0</v>
      </c>
      <c r="AE329" s="459">
        <f t="shared" ref="AE329" si="1344">TRUNC(AD329,0)</f>
        <v>0</v>
      </c>
      <c r="AF329" s="461">
        <f t="shared" ref="AF329" si="1345">(AD329-AE329)*60</f>
        <v>0</v>
      </c>
      <c r="AG329" s="470"/>
      <c r="AH329" s="470"/>
      <c r="AI329" s="295"/>
      <c r="AJ329" s="296"/>
      <c r="AK329" s="292">
        <f t="shared" si="1294"/>
        <v>0</v>
      </c>
      <c r="AL329" s="457">
        <f t="shared" ref="AL329" si="1346">AK330-AK329</f>
        <v>0</v>
      </c>
      <c r="AM329" s="459">
        <f t="shared" ref="AM329" si="1347">TRUNC(AL329,0)</f>
        <v>0</v>
      </c>
      <c r="AN329" s="461">
        <f t="shared" ref="AN329" si="1348">(AL329-AM329)*60</f>
        <v>0</v>
      </c>
      <c r="AO329" s="470"/>
      <c r="AP329" s="470"/>
      <c r="AQ329" s="295"/>
      <c r="AR329" s="296"/>
      <c r="AS329" s="292">
        <f t="shared" si="1298"/>
        <v>0</v>
      </c>
      <c r="AT329" s="457">
        <f t="shared" ref="AT329" si="1349">AS330-AS329</f>
        <v>0</v>
      </c>
      <c r="AU329" s="459">
        <f t="shared" ref="AU329" si="1350">TRUNC(AT329,0)</f>
        <v>0</v>
      </c>
      <c r="AV329" s="461">
        <f t="shared" ref="AV329" si="1351">(AT329-AU329)*60</f>
        <v>0</v>
      </c>
      <c r="AW329" s="470"/>
      <c r="AX329" s="470"/>
      <c r="AY329" s="295"/>
      <c r="AZ329" s="296"/>
      <c r="BE329" s="470"/>
      <c r="BF329" s="470"/>
      <c r="BG329" s="295"/>
      <c r="BH329" s="296"/>
      <c r="BI329" s="292">
        <f t="shared" si="1302"/>
        <v>0</v>
      </c>
      <c r="BJ329" s="457">
        <f t="shared" ref="BJ329" si="1352">BI330-BI329</f>
        <v>0</v>
      </c>
      <c r="BK329" s="459">
        <f t="shared" ref="BK329" si="1353">TRUNC(BJ329,0)</f>
        <v>0</v>
      </c>
      <c r="BL329" s="461">
        <f t="shared" ref="BL329" si="1354">(BJ329-BK329)*60</f>
        <v>0</v>
      </c>
      <c r="BM329" s="470"/>
      <c r="BN329" s="470"/>
      <c r="BO329" s="295"/>
      <c r="BP329" s="296"/>
      <c r="BQ329" s="292">
        <f t="shared" si="1306"/>
        <v>0</v>
      </c>
      <c r="BR329" s="457">
        <f t="shared" ref="BR329" si="1355">BQ330-BQ329</f>
        <v>0</v>
      </c>
      <c r="BS329" s="459">
        <f t="shared" ref="BS329" si="1356">TRUNC(BR329,0)</f>
        <v>0</v>
      </c>
      <c r="BT329" s="461">
        <f t="shared" ref="BT329" si="1357">(BR329-BS329)*60</f>
        <v>0</v>
      </c>
      <c r="BU329" s="470"/>
    </row>
    <row r="330" spans="1:91">
      <c r="A330" s="573"/>
      <c r="B330" s="470"/>
      <c r="C330" s="544"/>
      <c r="D330" s="545"/>
      <c r="E330" s="292">
        <f t="shared" si="1278"/>
        <v>0</v>
      </c>
      <c r="F330" s="458"/>
      <c r="G330" s="560"/>
      <c r="H330" s="561"/>
      <c r="I330" s="470"/>
      <c r="J330" s="470"/>
      <c r="K330" s="546"/>
      <c r="L330" s="547"/>
      <c r="M330" s="292">
        <f t="shared" si="1282"/>
        <v>0</v>
      </c>
      <c r="N330" s="458"/>
      <c r="O330" s="550"/>
      <c r="P330" s="551"/>
      <c r="Q330" s="470"/>
      <c r="R330" s="470"/>
      <c r="S330" s="544"/>
      <c r="T330" s="545"/>
      <c r="U330" s="292">
        <f t="shared" si="1286"/>
        <v>0</v>
      </c>
      <c r="V330" s="458"/>
      <c r="W330" s="560"/>
      <c r="X330" s="561"/>
      <c r="Y330" s="470"/>
      <c r="Z330" s="470"/>
      <c r="AA330" s="295"/>
      <c r="AB330" s="296"/>
      <c r="AC330" s="292">
        <f t="shared" si="1290"/>
        <v>0</v>
      </c>
      <c r="AD330" s="458"/>
      <c r="AE330" s="460"/>
      <c r="AF330" s="462"/>
      <c r="AG330" s="470"/>
      <c r="AH330" s="470"/>
      <c r="AI330" s="295"/>
      <c r="AJ330" s="296"/>
      <c r="AK330" s="292">
        <f t="shared" si="1294"/>
        <v>0</v>
      </c>
      <c r="AL330" s="458"/>
      <c r="AM330" s="460"/>
      <c r="AN330" s="462"/>
      <c r="AO330" s="470"/>
      <c r="AP330" s="470"/>
      <c r="AQ330" s="295"/>
      <c r="AR330" s="296"/>
      <c r="AS330" s="292">
        <f t="shared" si="1298"/>
        <v>0</v>
      </c>
      <c r="AT330" s="458"/>
      <c r="AU330" s="460"/>
      <c r="AV330" s="462"/>
      <c r="AW330" s="470"/>
      <c r="AX330" s="470"/>
      <c r="BE330" s="470"/>
      <c r="BF330" s="470"/>
      <c r="BG330" s="295"/>
      <c r="BH330" s="296"/>
      <c r="BI330" s="292">
        <f t="shared" si="1302"/>
        <v>0</v>
      </c>
      <c r="BJ330" s="458"/>
      <c r="BK330" s="460"/>
      <c r="BL330" s="462"/>
      <c r="BM330" s="470"/>
      <c r="BN330" s="470"/>
      <c r="BO330" s="295"/>
      <c r="BP330" s="296"/>
      <c r="BQ330" s="292">
        <f t="shared" si="1306"/>
        <v>0</v>
      </c>
      <c r="BR330" s="458"/>
      <c r="BS330" s="460"/>
      <c r="BT330" s="462"/>
      <c r="BU330" s="470"/>
    </row>
    <row r="331" spans="1:91">
      <c r="A331" s="573"/>
      <c r="B331" s="470"/>
      <c r="C331" s="214"/>
      <c r="D331" s="149"/>
      <c r="E331" s="290"/>
      <c r="F331" s="291">
        <f t="shared" ref="F331" si="1358">IF(SUM(F325:F330)&lt;&gt;0,SUM(F325:F330),"")</f>
        <v>5</v>
      </c>
      <c r="G331" s="480">
        <f t="shared" ref="G331" si="1359">IF(F331&lt;&gt;"",TRUNC(F331,0),"")</f>
        <v>5</v>
      </c>
      <c r="H331" s="478">
        <f t="shared" ref="H331" si="1360">IF(F331&lt;&gt;"",(F331-G331)*60,"")</f>
        <v>0</v>
      </c>
      <c r="I331" s="470"/>
      <c r="J331" s="470"/>
      <c r="K331" s="214"/>
      <c r="L331" s="149"/>
      <c r="M331" s="290"/>
      <c r="N331" s="291">
        <f t="shared" ref="N331" si="1361">IF(SUM(N325:N330)&lt;&gt;0,SUM(N325:N330),"")</f>
        <v>8</v>
      </c>
      <c r="O331" s="482">
        <f t="shared" ref="O331" si="1362">IF(N331&lt;&gt;"",TRUNC(N331,0),"")</f>
        <v>8</v>
      </c>
      <c r="P331" s="484">
        <f t="shared" ref="P331" si="1363">IF(N331&lt;&gt;"",(N331-O331)*60,"")</f>
        <v>0</v>
      </c>
      <c r="Q331" s="470"/>
      <c r="R331" s="470"/>
      <c r="S331" s="214"/>
      <c r="T331" s="149"/>
      <c r="U331" s="290"/>
      <c r="V331" s="291">
        <f t="shared" ref="V331" si="1364">IF(SUM(V325:V330)&lt;&gt;0,SUM(V325:V330),"")</f>
        <v>6.5</v>
      </c>
      <c r="W331" s="480">
        <f t="shared" ref="W331" si="1365">IF(V331&lt;&gt;"",TRUNC(V331,0),"")</f>
        <v>6</v>
      </c>
      <c r="X331" s="478">
        <f t="shared" ref="X331" si="1366">IF(V331&lt;&gt;"",(V331-W331)*60,"")</f>
        <v>30</v>
      </c>
      <c r="Y331" s="470"/>
      <c r="Z331" s="470"/>
      <c r="AA331" s="214"/>
      <c r="AB331" s="149"/>
      <c r="AC331" s="290"/>
      <c r="AD331" s="291" t="str">
        <f t="shared" ref="AD331" si="1367">IF(SUM(AD325:AD330)&lt;&gt;0,SUM(AD325:AD330),"")</f>
        <v/>
      </c>
      <c r="AE331" s="463" t="str">
        <f t="shared" ref="AE331" si="1368">IF(AD331&lt;&gt;"",TRUNC(AD331,0),"")</f>
        <v/>
      </c>
      <c r="AF331" s="465" t="str">
        <f t="shared" ref="AF331" si="1369">IF(AD331&lt;&gt;"",(AD331-AE331)*60,"")</f>
        <v/>
      </c>
      <c r="AG331" s="470"/>
      <c r="AH331" s="470"/>
      <c r="AI331" s="214"/>
      <c r="AJ331" s="149"/>
      <c r="AK331" s="290"/>
      <c r="AL331" s="291" t="str">
        <f t="shared" ref="AL331" si="1370">IF(SUM(AL325:AL330)&lt;&gt;0,SUM(AL325:AL330),"")</f>
        <v/>
      </c>
      <c r="AM331" s="463" t="str">
        <f t="shared" ref="AM331" si="1371">IF(AL331&lt;&gt;"",TRUNC(AL331,0),"")</f>
        <v/>
      </c>
      <c r="AN331" s="465" t="str">
        <f t="shared" ref="AN331" si="1372">IF(AL331&lt;&gt;"",(AL331-AM331)*60,"")</f>
        <v/>
      </c>
      <c r="AO331" s="470"/>
      <c r="AP331" s="470"/>
      <c r="AQ331" s="214"/>
      <c r="AR331" s="149"/>
      <c r="AS331" s="290"/>
      <c r="AT331" s="291" t="str">
        <f t="shared" ref="AT331" si="1373">IF(SUM(AT325:AT330)&lt;&gt;0,SUM(AT325:AT330),"")</f>
        <v/>
      </c>
      <c r="AU331" s="463" t="str">
        <f t="shared" ref="AU331" si="1374">IF(AT331&lt;&gt;"",TRUNC(AT331,0),"")</f>
        <v/>
      </c>
      <c r="AV331" s="465" t="str">
        <f t="shared" ref="AV331" si="1375">IF(AT331&lt;&gt;"",(AT331-AU331)*60,"")</f>
        <v/>
      </c>
      <c r="AW331" s="470"/>
      <c r="AX331" s="470"/>
      <c r="BE331" s="470"/>
      <c r="BF331" s="470"/>
      <c r="BG331" s="214"/>
      <c r="BH331" s="149"/>
      <c r="BI331" s="290"/>
      <c r="BJ331" s="291" t="str">
        <f t="shared" ref="BJ331" si="1376">IF(SUM(BJ325:BJ330)&lt;&gt;0,SUM(BJ325:BJ330),"")</f>
        <v/>
      </c>
      <c r="BK331" s="463" t="str">
        <f t="shared" ref="BK331" si="1377">IF(BJ331&lt;&gt;"",TRUNC(BJ331,0),"")</f>
        <v/>
      </c>
      <c r="BL331" s="465" t="str">
        <f t="shared" ref="BL331" si="1378">IF(BJ331&lt;&gt;"",(BJ331-BK331)*60,"")</f>
        <v/>
      </c>
      <c r="BM331" s="470"/>
      <c r="BN331" s="470"/>
      <c r="BO331" s="214"/>
      <c r="BP331" s="149"/>
      <c r="BQ331" s="290"/>
      <c r="BR331" s="291" t="str">
        <f t="shared" ref="BR331" si="1379">IF(SUM(BR325:BR330)&lt;&gt;0,SUM(BR325:BR330),"")</f>
        <v/>
      </c>
      <c r="BS331" s="463" t="str">
        <f t="shared" ref="BS331" si="1380">IF(BR331&lt;&gt;"",TRUNC(BR331,0),"")</f>
        <v/>
      </c>
      <c r="BT331" s="465" t="str">
        <f t="shared" ref="BT331" si="1381">IF(BR331&lt;&gt;"",(BR331-BS331)*60,"")</f>
        <v/>
      </c>
      <c r="BU331" s="470"/>
    </row>
    <row r="332" spans="1:91">
      <c r="A332" s="573"/>
      <c r="B332" s="470"/>
      <c r="C332" s="293">
        <f t="shared" ref="C332" si="1382">DAY(C324)</f>
        <v>30</v>
      </c>
      <c r="D332" s="149"/>
      <c r="G332" s="481"/>
      <c r="H332" s="479"/>
      <c r="I332" s="470"/>
      <c r="J332" s="470"/>
      <c r="K332" s="293">
        <f t="shared" ref="K332" si="1383">DAY(K324)</f>
        <v>30</v>
      </c>
      <c r="L332" s="149"/>
      <c r="O332" s="483"/>
      <c r="P332" s="485"/>
      <c r="Q332" s="470"/>
      <c r="R332" s="470"/>
      <c r="S332" s="293">
        <f t="shared" ref="S332" si="1384">DAY(S324)</f>
        <v>30</v>
      </c>
      <c r="T332" s="149"/>
      <c r="W332" s="481"/>
      <c r="X332" s="479"/>
      <c r="Y332" s="470"/>
      <c r="Z332" s="470"/>
      <c r="AA332" s="293">
        <f t="shared" ref="AA332" si="1385">DAY(AA324)</f>
        <v>30</v>
      </c>
      <c r="AB332" s="149"/>
      <c r="AE332" s="464"/>
      <c r="AF332" s="466"/>
      <c r="AG332" s="470"/>
      <c r="AH332" s="470"/>
      <c r="AI332" s="293">
        <f t="shared" ref="AI332" si="1386">DAY(AI324)</f>
        <v>30</v>
      </c>
      <c r="AJ332" s="149"/>
      <c r="AM332" s="464"/>
      <c r="AN332" s="466"/>
      <c r="AO332" s="470"/>
      <c r="AP332" s="470"/>
      <c r="AQ332" s="293">
        <f t="shared" ref="AQ332" si="1387">DAY(AQ324)</f>
        <v>30</v>
      </c>
      <c r="AR332" s="149"/>
      <c r="AU332" s="464"/>
      <c r="AV332" s="466"/>
      <c r="AW332" s="470"/>
      <c r="AX332" s="470"/>
      <c r="BE332" s="470"/>
      <c r="BF332" s="470"/>
      <c r="BG332" s="293">
        <f t="shared" ref="BG332" si="1388">DAY(BG324)</f>
        <v>30</v>
      </c>
      <c r="BH332" s="149"/>
      <c r="BK332" s="464"/>
      <c r="BL332" s="466"/>
      <c r="BM332" s="470"/>
      <c r="BN332" s="470"/>
      <c r="BO332" s="293">
        <f t="shared" ref="BO332" si="1389">DAY(BO324)</f>
        <v>30</v>
      </c>
      <c r="BP332" s="149"/>
      <c r="BS332" s="464"/>
      <c r="BT332" s="466"/>
      <c r="BU332" s="470"/>
    </row>
    <row r="333" spans="1:91">
      <c r="A333" s="573"/>
      <c r="B333" s="470"/>
      <c r="C333" s="469"/>
      <c r="D333" s="469"/>
      <c r="E333" s="469"/>
      <c r="F333" s="469"/>
      <c r="G333" s="469"/>
      <c r="H333" s="469"/>
      <c r="I333" s="469"/>
      <c r="J333" s="470"/>
      <c r="K333" s="469"/>
      <c r="L333" s="469"/>
      <c r="M333" s="469"/>
      <c r="N333" s="469"/>
      <c r="O333" s="469"/>
      <c r="P333" s="469"/>
      <c r="Q333" s="469"/>
      <c r="R333" s="470"/>
      <c r="S333" s="469"/>
      <c r="T333" s="469"/>
      <c r="U333" s="469"/>
      <c r="V333" s="469"/>
      <c r="W333" s="469"/>
      <c r="X333" s="469"/>
      <c r="Y333" s="469"/>
      <c r="Z333" s="470"/>
      <c r="AA333" s="469"/>
      <c r="AB333" s="469"/>
      <c r="AC333" s="469"/>
      <c r="AD333" s="469"/>
      <c r="AE333" s="469"/>
      <c r="AF333" s="469"/>
      <c r="AG333" s="469"/>
      <c r="AH333" s="470"/>
      <c r="AI333" s="469"/>
      <c r="AJ333" s="469"/>
      <c r="AK333" s="469"/>
      <c r="AL333" s="469"/>
      <c r="AM333" s="469"/>
      <c r="AN333" s="469"/>
      <c r="AO333" s="469"/>
      <c r="AP333" s="470"/>
      <c r="AQ333" s="469"/>
      <c r="AR333" s="469"/>
      <c r="AS333" s="469"/>
      <c r="AT333" s="469"/>
      <c r="AU333" s="469"/>
      <c r="AV333" s="469"/>
      <c r="AW333" s="469"/>
      <c r="AX333" s="470"/>
      <c r="AY333" s="470"/>
      <c r="AZ333" s="470"/>
      <c r="BA333" s="470"/>
      <c r="BB333" s="470"/>
      <c r="BC333" s="470"/>
      <c r="BD333" s="470"/>
      <c r="BE333" s="470"/>
      <c r="BF333" s="470"/>
      <c r="BG333" s="469"/>
      <c r="BH333" s="469"/>
      <c r="BI333" s="469"/>
      <c r="BJ333" s="469"/>
      <c r="BK333" s="469"/>
      <c r="BL333" s="469"/>
      <c r="BM333" s="469"/>
      <c r="BN333" s="470"/>
      <c r="BO333" s="469"/>
      <c r="BP333" s="469"/>
      <c r="BQ333" s="469"/>
      <c r="BR333" s="469"/>
      <c r="BS333" s="469"/>
      <c r="BT333" s="469"/>
      <c r="BU333" s="469"/>
    </row>
    <row r="334" spans="1:91" ht="16" customHeight="1">
      <c r="A334" s="573">
        <f>A323+1</f>
        <v>31</v>
      </c>
      <c r="B334" s="470"/>
      <c r="C334" s="470"/>
      <c r="D334" s="470"/>
      <c r="E334" s="470"/>
      <c r="F334" s="470"/>
      <c r="G334" s="470"/>
      <c r="H334" s="470"/>
      <c r="I334" s="470"/>
      <c r="J334" s="472"/>
      <c r="K334" s="472"/>
      <c r="L334" s="472"/>
      <c r="M334" s="472"/>
      <c r="N334" s="472"/>
      <c r="O334" s="472"/>
      <c r="P334" s="472"/>
      <c r="Q334" s="472"/>
      <c r="R334" s="470"/>
      <c r="S334" s="470"/>
      <c r="T334" s="470"/>
      <c r="U334" s="470"/>
      <c r="V334" s="470"/>
      <c r="W334" s="470"/>
      <c r="X334" s="470"/>
      <c r="Y334" s="470"/>
      <c r="Z334" s="472"/>
      <c r="AA334" s="472"/>
      <c r="AB334" s="472"/>
      <c r="AC334" s="472"/>
      <c r="AD334" s="472"/>
      <c r="AE334" s="472"/>
      <c r="AF334" s="472"/>
      <c r="AG334" s="472"/>
      <c r="AH334" s="470"/>
      <c r="AI334" s="470"/>
      <c r="AJ334" s="470"/>
      <c r="AK334" s="470"/>
      <c r="AL334" s="470"/>
      <c r="AM334" s="470"/>
      <c r="AN334" s="470"/>
      <c r="AO334" s="470"/>
      <c r="AP334" s="470"/>
      <c r="AQ334" s="470"/>
      <c r="AR334" s="470"/>
      <c r="AS334" s="470"/>
      <c r="AT334" s="470"/>
      <c r="AU334" s="470"/>
      <c r="AV334" s="470"/>
      <c r="AW334" s="470"/>
      <c r="AX334" s="472"/>
      <c r="AY334" s="472"/>
      <c r="AZ334" s="472"/>
      <c r="BA334" s="472"/>
      <c r="BB334" s="472"/>
      <c r="BC334" s="472"/>
      <c r="BD334" s="472"/>
      <c r="BE334" s="472"/>
      <c r="BF334" s="470"/>
      <c r="BG334" s="470"/>
      <c r="BH334" s="470"/>
      <c r="BI334" s="470"/>
      <c r="BJ334" s="470"/>
      <c r="BK334" s="470"/>
      <c r="BL334" s="470"/>
      <c r="BM334" s="470"/>
      <c r="BN334" s="492"/>
      <c r="BO334" s="492"/>
      <c r="BP334" s="492"/>
      <c r="BQ334" s="492"/>
      <c r="BR334" s="492"/>
      <c r="BS334" s="492"/>
      <c r="BT334" s="492"/>
      <c r="BU334" s="492"/>
    </row>
    <row r="335" spans="1:91" ht="16" customHeight="1">
      <c r="A335" s="573"/>
      <c r="B335" s="470"/>
      <c r="C335" s="471">
        <f t="shared" ref="C335" si="1390">C324+1</f>
        <v>44074</v>
      </c>
      <c r="D335" s="471"/>
      <c r="E335" s="471"/>
      <c r="F335" s="471"/>
      <c r="G335" s="471"/>
      <c r="H335" s="471"/>
      <c r="I335" s="470"/>
      <c r="J335" s="472"/>
      <c r="K335" s="304"/>
      <c r="L335" s="305"/>
      <c r="M335" s="306"/>
      <c r="N335" s="306"/>
      <c r="O335" s="307"/>
      <c r="P335" s="308"/>
      <c r="Q335" s="472"/>
      <c r="R335" s="470"/>
      <c r="S335" s="473">
        <f>S324+1</f>
        <v>44135</v>
      </c>
      <c r="T335" s="473"/>
      <c r="U335" s="473"/>
      <c r="V335" s="473"/>
      <c r="W335" s="473"/>
      <c r="X335" s="473"/>
      <c r="Y335" s="470"/>
      <c r="Z335" s="472"/>
      <c r="AA335" s="304"/>
      <c r="AB335" s="305"/>
      <c r="AC335" s="306"/>
      <c r="AD335" s="306"/>
      <c r="AE335" s="307"/>
      <c r="AF335" s="308"/>
      <c r="AG335" s="472"/>
      <c r="AH335" s="470"/>
      <c r="AI335" s="467">
        <f t="shared" ref="AI335" si="1391">AI324+1</f>
        <v>44196</v>
      </c>
      <c r="AJ335" s="467"/>
      <c r="AK335" s="467"/>
      <c r="AL335" s="467"/>
      <c r="AM335" s="467"/>
      <c r="AN335" s="467"/>
      <c r="AO335" s="470"/>
      <c r="AP335" s="470"/>
      <c r="AQ335" s="467">
        <f t="shared" ref="AQ335" si="1392">AQ324+1</f>
        <v>44227</v>
      </c>
      <c r="AR335" s="467"/>
      <c r="AS335" s="467"/>
      <c r="AT335" s="467"/>
      <c r="AU335" s="467"/>
      <c r="AV335" s="467"/>
      <c r="AW335" s="470"/>
      <c r="AX335" s="472"/>
      <c r="AY335" s="304"/>
      <c r="AZ335" s="305"/>
      <c r="BA335" s="306"/>
      <c r="BB335" s="306"/>
      <c r="BC335" s="307"/>
      <c r="BD335" s="308"/>
      <c r="BE335" s="472"/>
      <c r="BF335" s="470"/>
      <c r="BG335" s="467">
        <f t="shared" ref="BG335" si="1393">BG324+1</f>
        <v>44286</v>
      </c>
      <c r="BH335" s="467"/>
      <c r="BI335" s="467"/>
      <c r="BJ335" s="467"/>
      <c r="BK335" s="467"/>
      <c r="BL335" s="467"/>
      <c r="BM335" s="470"/>
      <c r="BN335" s="492"/>
      <c r="BO335" s="299"/>
      <c r="BP335" s="300"/>
      <c r="BQ335" s="301"/>
      <c r="BR335" s="301"/>
      <c r="BS335" s="302"/>
      <c r="BT335" s="303"/>
      <c r="BU335" s="492"/>
    </row>
    <row r="336" spans="1:91" ht="16" customHeight="1">
      <c r="A336" s="573"/>
      <c r="B336" s="470"/>
      <c r="C336" s="544">
        <v>9</v>
      </c>
      <c r="D336" s="545">
        <v>0</v>
      </c>
      <c r="E336" s="292">
        <f t="shared" ref="E336:E341" si="1394">C336+(D336/60)</f>
        <v>9</v>
      </c>
      <c r="F336" s="457">
        <f t="shared" ref="F336" si="1395">E337-E336</f>
        <v>3</v>
      </c>
      <c r="G336" s="558">
        <f t="shared" ref="G336" si="1396">TRUNC(F336,0)</f>
        <v>3</v>
      </c>
      <c r="H336" s="559">
        <f t="shared" ref="H336" si="1397">(F336-G336)*60</f>
        <v>0</v>
      </c>
      <c r="I336" s="470"/>
      <c r="J336" s="472"/>
      <c r="K336" s="304"/>
      <c r="L336" s="305"/>
      <c r="M336" s="306"/>
      <c r="N336" s="306"/>
      <c r="O336" s="307"/>
      <c r="P336" s="308"/>
      <c r="Q336" s="472"/>
      <c r="R336" s="470"/>
      <c r="S336" s="542">
        <v>7</v>
      </c>
      <c r="T336" s="543">
        <v>0</v>
      </c>
      <c r="U336" s="292">
        <f t="shared" ref="U336:U341" si="1398">S336+(T336/60)</f>
        <v>7</v>
      </c>
      <c r="V336" s="457">
        <f t="shared" ref="V336" si="1399">U337-U336</f>
        <v>5</v>
      </c>
      <c r="W336" s="568">
        <f t="shared" ref="W336" si="1400">TRUNC(V336,0)</f>
        <v>5</v>
      </c>
      <c r="X336" s="569">
        <f t="shared" ref="X336" si="1401">(V336-W336)*60</f>
        <v>0</v>
      </c>
      <c r="Y336" s="470"/>
      <c r="Z336" s="472"/>
      <c r="AA336" s="304"/>
      <c r="AB336" s="305"/>
      <c r="AC336" s="306"/>
      <c r="AD336" s="306"/>
      <c r="AE336" s="307"/>
      <c r="AF336" s="308"/>
      <c r="AG336" s="472"/>
      <c r="AH336" s="470"/>
      <c r="AI336" s="295"/>
      <c r="AJ336" s="296"/>
      <c r="AK336" s="292">
        <f t="shared" ref="AK336:AK341" si="1402">AI336+(AJ336/60)</f>
        <v>0</v>
      </c>
      <c r="AL336" s="457">
        <f t="shared" ref="AL336" si="1403">AK337-AK336</f>
        <v>0</v>
      </c>
      <c r="AM336" s="468">
        <f t="shared" ref="AM336" si="1404">TRUNC(AL336,0)</f>
        <v>0</v>
      </c>
      <c r="AN336" s="456">
        <f t="shared" ref="AN336" si="1405">(AL336-AM336)*60</f>
        <v>0</v>
      </c>
      <c r="AO336" s="470"/>
      <c r="AP336" s="470"/>
      <c r="AQ336" s="295"/>
      <c r="AR336" s="296"/>
      <c r="AS336" s="292">
        <f t="shared" ref="AS336:AS341" si="1406">AQ336+(AR336/60)</f>
        <v>0</v>
      </c>
      <c r="AT336" s="457">
        <f t="shared" ref="AT336" si="1407">AS337-AS336</f>
        <v>0</v>
      </c>
      <c r="AU336" s="468">
        <f t="shared" ref="AU336" si="1408">TRUNC(AT336,0)</f>
        <v>0</v>
      </c>
      <c r="AV336" s="456">
        <f t="shared" ref="AV336" si="1409">(AT336-AU336)*60</f>
        <v>0</v>
      </c>
      <c r="AW336" s="470"/>
      <c r="AX336" s="472"/>
      <c r="AY336" s="304"/>
      <c r="AZ336" s="305"/>
      <c r="BA336" s="306"/>
      <c r="BB336" s="306"/>
      <c r="BC336" s="307"/>
      <c r="BD336" s="308"/>
      <c r="BE336" s="472"/>
      <c r="BF336" s="470"/>
      <c r="BG336" s="295"/>
      <c r="BH336" s="296"/>
      <c r="BI336" s="292">
        <f t="shared" ref="BI336:BI341" si="1410">BG336+(BH336/60)</f>
        <v>0</v>
      </c>
      <c r="BJ336" s="457">
        <f t="shared" ref="BJ336" si="1411">BI337-BI336</f>
        <v>0</v>
      </c>
      <c r="BK336" s="468">
        <f t="shared" ref="BK336" si="1412">TRUNC(BJ336,0)</f>
        <v>0</v>
      </c>
      <c r="BL336" s="456">
        <f t="shared" ref="BL336" si="1413">(BJ336-BK336)*60</f>
        <v>0</v>
      </c>
      <c r="BM336" s="470"/>
      <c r="BN336" s="492"/>
      <c r="BO336" s="494" t="s">
        <v>6936</v>
      </c>
      <c r="BP336" s="494"/>
      <c r="BQ336" s="494"/>
      <c r="BR336" s="494"/>
      <c r="BS336" s="494"/>
      <c r="BT336" s="494"/>
      <c r="BU336" s="492"/>
      <c r="CB336" s="582"/>
      <c r="CC336" s="582"/>
      <c r="CD336" s="582"/>
      <c r="CE336" s="582"/>
      <c r="CF336" s="582"/>
      <c r="CG336" s="582"/>
      <c r="CH336" s="582"/>
      <c r="CI336" s="582"/>
      <c r="CJ336" s="582"/>
      <c r="CK336" s="582"/>
      <c r="CL336" s="582"/>
      <c r="CM336" s="582"/>
    </row>
    <row r="337" spans="1:91" ht="16" customHeight="1">
      <c r="A337" s="573"/>
      <c r="B337" s="470"/>
      <c r="C337" s="544">
        <v>12</v>
      </c>
      <c r="D337" s="545">
        <v>0</v>
      </c>
      <c r="E337" s="292">
        <f t="shared" si="1394"/>
        <v>12</v>
      </c>
      <c r="F337" s="457"/>
      <c r="G337" s="558"/>
      <c r="H337" s="559"/>
      <c r="I337" s="470"/>
      <c r="J337" s="472"/>
      <c r="K337" s="304"/>
      <c r="L337" s="305"/>
      <c r="M337" s="306"/>
      <c r="N337" s="306"/>
      <c r="O337" s="307"/>
      <c r="P337" s="308"/>
      <c r="Q337" s="472"/>
      <c r="R337" s="470"/>
      <c r="S337" s="542">
        <v>12</v>
      </c>
      <c r="T337" s="543">
        <v>0</v>
      </c>
      <c r="U337" s="292">
        <f t="shared" si="1398"/>
        <v>12</v>
      </c>
      <c r="V337" s="457"/>
      <c r="W337" s="568"/>
      <c r="X337" s="569"/>
      <c r="Y337" s="470"/>
      <c r="Z337" s="472"/>
      <c r="AA337" s="304"/>
      <c r="AB337" s="305"/>
      <c r="AC337" s="306"/>
      <c r="AD337" s="306"/>
      <c r="AE337" s="307"/>
      <c r="AF337" s="308"/>
      <c r="AG337" s="472"/>
      <c r="AH337" s="470"/>
      <c r="AI337" s="295"/>
      <c r="AJ337" s="296"/>
      <c r="AK337" s="292">
        <f t="shared" si="1402"/>
        <v>0</v>
      </c>
      <c r="AL337" s="457"/>
      <c r="AM337" s="468"/>
      <c r="AN337" s="456"/>
      <c r="AO337" s="470"/>
      <c r="AP337" s="470"/>
      <c r="AQ337" s="295"/>
      <c r="AR337" s="296"/>
      <c r="AS337" s="292">
        <f t="shared" si="1406"/>
        <v>0</v>
      </c>
      <c r="AT337" s="457"/>
      <c r="AU337" s="468"/>
      <c r="AV337" s="456"/>
      <c r="AW337" s="470"/>
      <c r="AX337" s="472"/>
      <c r="AY337" s="304"/>
      <c r="AZ337" s="305"/>
      <c r="BA337" s="306"/>
      <c r="BB337" s="306"/>
      <c r="BC337" s="307"/>
      <c r="BD337" s="308"/>
      <c r="BE337" s="472"/>
      <c r="BF337" s="470"/>
      <c r="BG337" s="295"/>
      <c r="BH337" s="296"/>
      <c r="BI337" s="292">
        <f t="shared" si="1410"/>
        <v>0</v>
      </c>
      <c r="BJ337" s="457"/>
      <c r="BK337" s="468"/>
      <c r="BL337" s="456"/>
      <c r="BM337" s="470"/>
      <c r="BN337" s="492"/>
      <c r="BO337" s="494"/>
      <c r="BP337" s="494"/>
      <c r="BQ337" s="494"/>
      <c r="BR337" s="494"/>
      <c r="BS337" s="494"/>
      <c r="BT337" s="494"/>
      <c r="BU337" s="492"/>
      <c r="CB337" s="582"/>
      <c r="CC337" s="582"/>
      <c r="CD337" s="582"/>
      <c r="CE337" s="582"/>
      <c r="CF337" s="582"/>
      <c r="CG337" s="582"/>
      <c r="CH337" s="582"/>
      <c r="CI337" s="582"/>
      <c r="CJ337" s="582"/>
      <c r="CK337" s="582"/>
      <c r="CL337" s="582"/>
      <c r="CM337" s="582"/>
    </row>
    <row r="338" spans="1:91" ht="16" customHeight="1">
      <c r="A338" s="573"/>
      <c r="B338" s="470"/>
      <c r="C338" s="544">
        <v>15</v>
      </c>
      <c r="D338" s="545">
        <v>0</v>
      </c>
      <c r="E338" s="292">
        <f t="shared" si="1394"/>
        <v>15</v>
      </c>
      <c r="F338" s="457">
        <f t="shared" ref="F338" si="1414">E339-E338</f>
        <v>2</v>
      </c>
      <c r="G338" s="558">
        <f t="shared" ref="G338" si="1415">TRUNC(F338,0)</f>
        <v>2</v>
      </c>
      <c r="H338" s="559">
        <f t="shared" ref="H338" si="1416">(F338-G338)*60</f>
        <v>0</v>
      </c>
      <c r="I338" s="470"/>
      <c r="J338" s="472"/>
      <c r="K338" s="304"/>
      <c r="L338" s="305"/>
      <c r="M338" s="306"/>
      <c r="N338" s="306"/>
      <c r="O338" s="307"/>
      <c r="P338" s="308"/>
      <c r="Q338" s="472"/>
      <c r="R338" s="470"/>
      <c r="S338" s="542">
        <v>13</v>
      </c>
      <c r="T338" s="543">
        <v>0</v>
      </c>
      <c r="U338" s="292">
        <f t="shared" si="1398"/>
        <v>13</v>
      </c>
      <c r="V338" s="457">
        <f t="shared" ref="V338" si="1417">U339-U338</f>
        <v>6</v>
      </c>
      <c r="W338" s="568">
        <f t="shared" ref="W338" si="1418">TRUNC(V338,0)</f>
        <v>6</v>
      </c>
      <c r="X338" s="569">
        <f t="shared" ref="X338" si="1419">(V338-W338)*60</f>
        <v>0</v>
      </c>
      <c r="Y338" s="470"/>
      <c r="Z338" s="472"/>
      <c r="AA338" s="304"/>
      <c r="AB338" s="305"/>
      <c r="AC338" s="306"/>
      <c r="AD338" s="306"/>
      <c r="AE338" s="307"/>
      <c r="AF338" s="308"/>
      <c r="AG338" s="472"/>
      <c r="AH338" s="470"/>
      <c r="AI338" s="295"/>
      <c r="AJ338" s="296"/>
      <c r="AK338" s="292">
        <f t="shared" si="1402"/>
        <v>0</v>
      </c>
      <c r="AL338" s="457">
        <f t="shared" ref="AL338" si="1420">AK339-AK338</f>
        <v>0</v>
      </c>
      <c r="AM338" s="468">
        <f t="shared" ref="AM338" si="1421">TRUNC(AL338,0)</f>
        <v>0</v>
      </c>
      <c r="AN338" s="456">
        <f t="shared" ref="AN338" si="1422">(AL338-AM338)*60</f>
        <v>0</v>
      </c>
      <c r="AO338" s="470"/>
      <c r="AP338" s="470"/>
      <c r="AQ338" s="295"/>
      <c r="AR338" s="296"/>
      <c r="AS338" s="292">
        <f t="shared" si="1406"/>
        <v>0</v>
      </c>
      <c r="AT338" s="457">
        <f t="shared" ref="AT338" si="1423">AS339-AS338</f>
        <v>0</v>
      </c>
      <c r="AU338" s="468">
        <f t="shared" ref="AU338" si="1424">TRUNC(AT338,0)</f>
        <v>0</v>
      </c>
      <c r="AV338" s="456">
        <f t="shared" ref="AV338" si="1425">(AT338-AU338)*60</f>
        <v>0</v>
      </c>
      <c r="AW338" s="470"/>
      <c r="AX338" s="472"/>
      <c r="AY338" s="304"/>
      <c r="AZ338" s="305"/>
      <c r="BA338" s="306"/>
      <c r="BB338" s="306"/>
      <c r="BC338" s="307"/>
      <c r="BD338" s="308"/>
      <c r="BE338" s="472"/>
      <c r="BF338" s="470"/>
      <c r="BG338" s="295"/>
      <c r="BH338" s="296"/>
      <c r="BI338" s="292">
        <f t="shared" si="1410"/>
        <v>0</v>
      </c>
      <c r="BJ338" s="457">
        <f t="shared" ref="BJ338" si="1426">BI339-BI338</f>
        <v>0</v>
      </c>
      <c r="BK338" s="468">
        <f t="shared" ref="BK338" si="1427">TRUNC(BJ338,0)</f>
        <v>0</v>
      </c>
      <c r="BL338" s="456">
        <f t="shared" ref="BL338" si="1428">(BJ338-BK338)*60</f>
        <v>0</v>
      </c>
      <c r="BM338" s="470"/>
      <c r="BN338" s="492"/>
      <c r="BO338" s="494"/>
      <c r="BP338" s="494"/>
      <c r="BQ338" s="494"/>
      <c r="BR338" s="494"/>
      <c r="BS338" s="494"/>
      <c r="BT338" s="494"/>
      <c r="BU338" s="492"/>
      <c r="CB338" s="582"/>
      <c r="CC338" s="582"/>
      <c r="CD338" s="582"/>
      <c r="CE338" s="582"/>
      <c r="CF338" s="582"/>
      <c r="CG338" s="582"/>
      <c r="CH338" s="582"/>
      <c r="CI338" s="582"/>
      <c r="CJ338" s="582"/>
      <c r="CK338" s="582"/>
      <c r="CL338" s="582"/>
      <c r="CM338" s="582"/>
    </row>
    <row r="339" spans="1:91" ht="16" customHeight="1">
      <c r="A339" s="573"/>
      <c r="B339" s="470"/>
      <c r="C339" s="544">
        <v>17</v>
      </c>
      <c r="D339" s="545">
        <v>0</v>
      </c>
      <c r="E339" s="292">
        <f t="shared" si="1394"/>
        <v>17</v>
      </c>
      <c r="F339" s="457"/>
      <c r="G339" s="558"/>
      <c r="H339" s="559"/>
      <c r="I339" s="470"/>
      <c r="J339" s="472"/>
      <c r="K339" s="304"/>
      <c r="L339" s="305"/>
      <c r="M339" s="306"/>
      <c r="N339" s="306"/>
      <c r="O339" s="307"/>
      <c r="P339" s="308"/>
      <c r="Q339" s="472"/>
      <c r="R339" s="470"/>
      <c r="S339" s="542">
        <v>19</v>
      </c>
      <c r="T339" s="543">
        <v>0</v>
      </c>
      <c r="U339" s="292">
        <f t="shared" si="1398"/>
        <v>19</v>
      </c>
      <c r="V339" s="457"/>
      <c r="W339" s="568"/>
      <c r="X339" s="569"/>
      <c r="Y339" s="470"/>
      <c r="Z339" s="472"/>
      <c r="AA339" s="304"/>
      <c r="AB339" s="305"/>
      <c r="AC339" s="306"/>
      <c r="AD339" s="306"/>
      <c r="AE339" s="307"/>
      <c r="AF339" s="308"/>
      <c r="AG339" s="472"/>
      <c r="AH339" s="470"/>
      <c r="AI339" s="295"/>
      <c r="AJ339" s="296"/>
      <c r="AK339" s="292">
        <f t="shared" si="1402"/>
        <v>0</v>
      </c>
      <c r="AL339" s="457"/>
      <c r="AM339" s="468"/>
      <c r="AN339" s="456"/>
      <c r="AO339" s="470"/>
      <c r="AP339" s="470"/>
      <c r="AQ339" s="295"/>
      <c r="AR339" s="296"/>
      <c r="AS339" s="292">
        <f t="shared" si="1406"/>
        <v>0</v>
      </c>
      <c r="AT339" s="457"/>
      <c r="AU339" s="468"/>
      <c r="AV339" s="456"/>
      <c r="AW339" s="470"/>
      <c r="AX339" s="472"/>
      <c r="AY339" s="304"/>
      <c r="AZ339" s="305"/>
      <c r="BA339" s="306"/>
      <c r="BB339" s="306"/>
      <c r="BC339" s="307"/>
      <c r="BD339" s="308"/>
      <c r="BE339" s="472"/>
      <c r="BF339" s="470"/>
      <c r="BG339" s="295"/>
      <c r="BH339" s="296"/>
      <c r="BI339" s="292">
        <f t="shared" si="1410"/>
        <v>0</v>
      </c>
      <c r="BJ339" s="457"/>
      <c r="BK339" s="468"/>
      <c r="BL339" s="456"/>
      <c r="BM339" s="470"/>
      <c r="BN339" s="492"/>
      <c r="BO339" s="494"/>
      <c r="BP339" s="494"/>
      <c r="BQ339" s="494"/>
      <c r="BR339" s="494"/>
      <c r="BS339" s="494"/>
      <c r="BT339" s="494"/>
      <c r="BU339" s="492"/>
      <c r="CB339" s="582"/>
      <c r="CC339" s="582"/>
      <c r="CD339" s="582"/>
      <c r="CE339" s="582"/>
      <c r="CF339" s="582"/>
      <c r="CG339" s="582"/>
      <c r="CH339" s="582"/>
      <c r="CI339" s="582"/>
      <c r="CJ339" s="582"/>
      <c r="CK339" s="582"/>
      <c r="CL339" s="582"/>
      <c r="CM339" s="582"/>
    </row>
    <row r="340" spans="1:91" ht="16" customHeight="1">
      <c r="A340" s="573"/>
      <c r="B340" s="470"/>
      <c r="C340" s="544"/>
      <c r="D340" s="545"/>
      <c r="E340" s="292">
        <f t="shared" si="1394"/>
        <v>0</v>
      </c>
      <c r="F340" s="457">
        <f t="shared" ref="F340" si="1429">E341-E340</f>
        <v>0</v>
      </c>
      <c r="G340" s="481">
        <f t="shared" ref="G340" si="1430">TRUNC(F340,0)</f>
        <v>0</v>
      </c>
      <c r="H340" s="479">
        <f t="shared" ref="H340" si="1431">(F340-G340)*60</f>
        <v>0</v>
      </c>
      <c r="I340" s="470"/>
      <c r="J340" s="472"/>
      <c r="K340" s="304"/>
      <c r="L340" s="305"/>
      <c r="M340" s="306"/>
      <c r="N340" s="306"/>
      <c r="O340" s="307"/>
      <c r="P340" s="308"/>
      <c r="Q340" s="472"/>
      <c r="R340" s="470"/>
      <c r="S340" s="542"/>
      <c r="T340" s="543"/>
      <c r="U340" s="292">
        <f t="shared" si="1398"/>
        <v>0</v>
      </c>
      <c r="V340" s="457">
        <f t="shared" ref="V340" si="1432">U341-U340</f>
        <v>0</v>
      </c>
      <c r="W340" s="475">
        <f t="shared" ref="W340" si="1433">TRUNC(V340,0)</f>
        <v>0</v>
      </c>
      <c r="X340" s="477">
        <f t="shared" ref="X340" si="1434">(V340-W340)*60</f>
        <v>0</v>
      </c>
      <c r="Y340" s="470"/>
      <c r="Z340" s="472"/>
      <c r="AA340" s="304"/>
      <c r="AB340" s="305"/>
      <c r="AC340" s="306"/>
      <c r="AD340" s="306"/>
      <c r="AE340" s="307"/>
      <c r="AF340" s="308"/>
      <c r="AG340" s="472"/>
      <c r="AH340" s="470"/>
      <c r="AI340" s="295"/>
      <c r="AJ340" s="296"/>
      <c r="AK340" s="292">
        <f t="shared" si="1402"/>
        <v>0</v>
      </c>
      <c r="AL340" s="457">
        <f t="shared" ref="AL340" si="1435">AK341-AK340</f>
        <v>0</v>
      </c>
      <c r="AM340" s="459">
        <f t="shared" ref="AM340" si="1436">TRUNC(AL340,0)</f>
        <v>0</v>
      </c>
      <c r="AN340" s="461">
        <f t="shared" ref="AN340" si="1437">(AL340-AM340)*60</f>
        <v>0</v>
      </c>
      <c r="AO340" s="470"/>
      <c r="AP340" s="470"/>
      <c r="AQ340" s="295"/>
      <c r="AR340" s="296"/>
      <c r="AS340" s="292">
        <f t="shared" si="1406"/>
        <v>0</v>
      </c>
      <c r="AT340" s="457">
        <f t="shared" ref="AT340" si="1438">AS341-AS340</f>
        <v>0</v>
      </c>
      <c r="AU340" s="459">
        <f t="shared" ref="AU340" si="1439">TRUNC(AT340,0)</f>
        <v>0</v>
      </c>
      <c r="AV340" s="461">
        <f t="shared" ref="AV340" si="1440">(AT340-AU340)*60</f>
        <v>0</v>
      </c>
      <c r="AW340" s="470"/>
      <c r="AX340" s="472"/>
      <c r="AY340" s="304"/>
      <c r="AZ340" s="305"/>
      <c r="BA340" s="306"/>
      <c r="BB340" s="306"/>
      <c r="BC340" s="307"/>
      <c r="BD340" s="308"/>
      <c r="BE340" s="472"/>
      <c r="BF340" s="470"/>
      <c r="BG340" s="295"/>
      <c r="BH340" s="296"/>
      <c r="BI340" s="292">
        <f t="shared" si="1410"/>
        <v>0</v>
      </c>
      <c r="BJ340" s="457">
        <f t="shared" ref="BJ340" si="1441">BI341-BI340</f>
        <v>0</v>
      </c>
      <c r="BK340" s="459">
        <f t="shared" ref="BK340" si="1442">TRUNC(BJ340,0)</f>
        <v>0</v>
      </c>
      <c r="BL340" s="461">
        <f t="shared" ref="BL340" si="1443">(BJ340-BK340)*60</f>
        <v>0</v>
      </c>
      <c r="BM340" s="470"/>
      <c r="BN340" s="492"/>
      <c r="BO340" s="494"/>
      <c r="BP340" s="494"/>
      <c r="BQ340" s="494"/>
      <c r="BR340" s="494"/>
      <c r="BS340" s="494"/>
      <c r="BT340" s="494"/>
      <c r="BU340" s="492"/>
      <c r="CB340" s="582"/>
      <c r="CC340" s="582"/>
      <c r="CD340" s="582"/>
      <c r="CE340" s="582"/>
      <c r="CF340" s="582"/>
      <c r="CG340" s="582"/>
      <c r="CH340" s="582"/>
      <c r="CI340" s="582"/>
      <c r="CJ340" s="582"/>
      <c r="CK340" s="582"/>
      <c r="CL340" s="582"/>
      <c r="CM340" s="582"/>
    </row>
    <row r="341" spans="1:91" ht="16" customHeight="1">
      <c r="A341" s="573"/>
      <c r="B341" s="470"/>
      <c r="C341" s="544"/>
      <c r="D341" s="545"/>
      <c r="E341" s="292">
        <f t="shared" si="1394"/>
        <v>0</v>
      </c>
      <c r="F341" s="458"/>
      <c r="G341" s="560"/>
      <c r="H341" s="561"/>
      <c r="I341" s="470"/>
      <c r="J341" s="472"/>
      <c r="K341" s="306"/>
      <c r="L341" s="306"/>
      <c r="M341" s="306"/>
      <c r="N341" s="306"/>
      <c r="O341" s="307"/>
      <c r="P341" s="308"/>
      <c r="Q341" s="472"/>
      <c r="R341" s="470"/>
      <c r="S341" s="542"/>
      <c r="T341" s="543"/>
      <c r="U341" s="292">
        <f t="shared" si="1398"/>
        <v>0</v>
      </c>
      <c r="V341" s="458"/>
      <c r="W341" s="570"/>
      <c r="X341" s="571"/>
      <c r="Y341" s="470"/>
      <c r="Z341" s="472"/>
      <c r="AA341" s="306"/>
      <c r="AB341" s="306"/>
      <c r="AC341" s="306"/>
      <c r="AD341" s="306"/>
      <c r="AE341" s="307"/>
      <c r="AF341" s="308"/>
      <c r="AG341" s="472"/>
      <c r="AH341" s="470"/>
      <c r="AI341" s="295"/>
      <c r="AJ341" s="296"/>
      <c r="AK341" s="292">
        <f t="shared" si="1402"/>
        <v>0</v>
      </c>
      <c r="AL341" s="458"/>
      <c r="AM341" s="460"/>
      <c r="AN341" s="462"/>
      <c r="AO341" s="470"/>
      <c r="AP341" s="470"/>
      <c r="AQ341" s="295"/>
      <c r="AR341" s="296"/>
      <c r="AS341" s="292">
        <f t="shared" si="1406"/>
        <v>0</v>
      </c>
      <c r="AT341" s="458"/>
      <c r="AU341" s="460"/>
      <c r="AV341" s="462"/>
      <c r="AW341" s="470"/>
      <c r="AX341" s="472"/>
      <c r="AY341" s="306"/>
      <c r="AZ341" s="306"/>
      <c r="BA341" s="306"/>
      <c r="BB341" s="306"/>
      <c r="BC341" s="307"/>
      <c r="BD341" s="308"/>
      <c r="BE341" s="472"/>
      <c r="BF341" s="470"/>
      <c r="BG341" s="295"/>
      <c r="BH341" s="296"/>
      <c r="BI341" s="292">
        <f t="shared" si="1410"/>
        <v>0</v>
      </c>
      <c r="BJ341" s="458"/>
      <c r="BK341" s="460"/>
      <c r="BL341" s="462"/>
      <c r="BM341" s="470"/>
      <c r="BN341" s="492"/>
      <c r="BO341" s="494"/>
      <c r="BP341" s="494"/>
      <c r="BQ341" s="494"/>
      <c r="BR341" s="494"/>
      <c r="BS341" s="494"/>
      <c r="BT341" s="494"/>
      <c r="BU341" s="492"/>
      <c r="CB341" s="582"/>
      <c r="CC341" s="582"/>
      <c r="CD341" s="582"/>
      <c r="CE341" s="582"/>
      <c r="CF341" s="582"/>
      <c r="CG341" s="582"/>
      <c r="CH341" s="582"/>
      <c r="CI341" s="582"/>
      <c r="CJ341" s="582"/>
      <c r="CK341" s="582"/>
      <c r="CL341" s="582"/>
      <c r="CM341" s="582"/>
    </row>
    <row r="342" spans="1:91" ht="16" customHeight="1">
      <c r="A342" s="573"/>
      <c r="B342" s="470"/>
      <c r="C342" s="214"/>
      <c r="D342" s="149"/>
      <c r="E342" s="290"/>
      <c r="F342" s="291">
        <f t="shared" ref="F342" si="1444">IF(SUM(F336:F341)&lt;&gt;0,SUM(F336:F341),"")</f>
        <v>5</v>
      </c>
      <c r="G342" s="480">
        <f t="shared" ref="G342" si="1445">IF(F342&lt;&gt;"",TRUNC(F342,0),"")</f>
        <v>5</v>
      </c>
      <c r="H342" s="478">
        <f t="shared" ref="H342" si="1446">IF(F342&lt;&gt;"",(F342-G342)*60,"")</f>
        <v>0</v>
      </c>
      <c r="I342" s="470"/>
      <c r="J342" s="472"/>
      <c r="K342" s="306"/>
      <c r="L342" s="306"/>
      <c r="M342" s="306"/>
      <c r="N342" s="306"/>
      <c r="O342" s="307"/>
      <c r="P342" s="308"/>
      <c r="Q342" s="472"/>
      <c r="R342" s="470"/>
      <c r="S342" s="214"/>
      <c r="T342" s="149"/>
      <c r="U342" s="290"/>
      <c r="V342" s="291">
        <f t="shared" ref="V342" si="1447">IF(SUM(V336:V341)&lt;&gt;0,SUM(V336:V341),"")</f>
        <v>11</v>
      </c>
      <c r="W342" s="474">
        <f t="shared" ref="W342" si="1448">IF(V342&lt;&gt;"",TRUNC(V342,0),"")</f>
        <v>11</v>
      </c>
      <c r="X342" s="476">
        <f t="shared" ref="X342" si="1449">IF(V342&lt;&gt;"",(V342-W342)*60,"")</f>
        <v>0</v>
      </c>
      <c r="Y342" s="470"/>
      <c r="Z342" s="472"/>
      <c r="AA342" s="306"/>
      <c r="AB342" s="306"/>
      <c r="AC342" s="306"/>
      <c r="AD342" s="306"/>
      <c r="AE342" s="307"/>
      <c r="AF342" s="308"/>
      <c r="AG342" s="472"/>
      <c r="AH342" s="470"/>
      <c r="AI342" s="214"/>
      <c r="AJ342" s="149"/>
      <c r="AK342" s="290"/>
      <c r="AL342" s="291" t="str">
        <f t="shared" ref="AL342" si="1450">IF(SUM(AL336:AL341)&lt;&gt;0,SUM(AL336:AL341),"")</f>
        <v/>
      </c>
      <c r="AM342" s="463" t="str">
        <f t="shared" ref="AM342" si="1451">IF(AL342&lt;&gt;"",TRUNC(AL342,0),"")</f>
        <v/>
      </c>
      <c r="AN342" s="465" t="str">
        <f t="shared" ref="AN342" si="1452">IF(AL342&lt;&gt;"",(AL342-AM342)*60,"")</f>
        <v/>
      </c>
      <c r="AO342" s="470"/>
      <c r="AP342" s="470"/>
      <c r="AQ342" s="214"/>
      <c r="AR342" s="149"/>
      <c r="AS342" s="290"/>
      <c r="AT342" s="291" t="str">
        <f t="shared" ref="AT342" si="1453">IF(SUM(AT336:AT341)&lt;&gt;0,SUM(AT336:AT341),"")</f>
        <v/>
      </c>
      <c r="AU342" s="463" t="str">
        <f t="shared" ref="AU342" si="1454">IF(AT342&lt;&gt;"",TRUNC(AT342,0),"")</f>
        <v/>
      </c>
      <c r="AV342" s="465" t="str">
        <f t="shared" ref="AV342" si="1455">IF(AT342&lt;&gt;"",(AT342-AU342)*60,"")</f>
        <v/>
      </c>
      <c r="AW342" s="470"/>
      <c r="AX342" s="472"/>
      <c r="AY342" s="306"/>
      <c r="AZ342" s="306"/>
      <c r="BA342" s="306"/>
      <c r="BB342" s="306"/>
      <c r="BC342" s="307"/>
      <c r="BD342" s="308"/>
      <c r="BE342" s="472"/>
      <c r="BF342" s="470"/>
      <c r="BG342" s="214"/>
      <c r="BH342" s="149"/>
      <c r="BI342" s="290"/>
      <c r="BJ342" s="291" t="str">
        <f t="shared" ref="BJ342" si="1456">IF(SUM(BJ336:BJ341)&lt;&gt;0,SUM(BJ336:BJ341),"")</f>
        <v/>
      </c>
      <c r="BK342" s="463" t="str">
        <f t="shared" ref="BK342" si="1457">IF(BJ342&lt;&gt;"",TRUNC(BJ342,0),"")</f>
        <v/>
      </c>
      <c r="BL342" s="465" t="str">
        <f t="shared" ref="BL342" si="1458">IF(BJ342&lt;&gt;"",(BJ342-BK342)*60,"")</f>
        <v/>
      </c>
      <c r="BM342" s="470"/>
      <c r="BN342" s="492"/>
      <c r="BO342" s="301"/>
      <c r="BP342" s="301"/>
      <c r="BQ342" s="301"/>
      <c r="BR342" s="301"/>
      <c r="BS342" s="302"/>
      <c r="BT342" s="303"/>
      <c r="BU342" s="492"/>
      <c r="CB342" s="582"/>
      <c r="CC342" s="582"/>
      <c r="CD342" s="582"/>
      <c r="CE342" s="582"/>
      <c r="CF342" s="582"/>
      <c r="CG342" s="582"/>
      <c r="CH342" s="582"/>
      <c r="CI342" s="582"/>
      <c r="CJ342" s="582"/>
      <c r="CK342" s="582"/>
      <c r="CL342" s="582"/>
      <c r="CM342" s="582"/>
    </row>
    <row r="343" spans="1:91" ht="16" customHeight="1">
      <c r="A343" s="573"/>
      <c r="B343" s="470"/>
      <c r="C343" s="293">
        <f t="shared" ref="C343" si="1459">DAY(C335)</f>
        <v>31</v>
      </c>
      <c r="D343" s="149"/>
      <c r="G343" s="481"/>
      <c r="H343" s="479"/>
      <c r="I343" s="470"/>
      <c r="J343" s="472"/>
      <c r="K343" s="306"/>
      <c r="L343" s="306"/>
      <c r="M343" s="306"/>
      <c r="N343" s="306"/>
      <c r="O343" s="307"/>
      <c r="P343" s="308"/>
      <c r="Q343" s="472"/>
      <c r="R343" s="470"/>
      <c r="S343" s="293">
        <f t="shared" ref="S343" si="1460">DAY(S335)</f>
        <v>31</v>
      </c>
      <c r="T343" s="149"/>
      <c r="W343" s="475"/>
      <c r="X343" s="477"/>
      <c r="Y343" s="470"/>
      <c r="Z343" s="472"/>
      <c r="AA343" s="306"/>
      <c r="AB343" s="306"/>
      <c r="AC343" s="306"/>
      <c r="AD343" s="306"/>
      <c r="AE343" s="307"/>
      <c r="AF343" s="308"/>
      <c r="AG343" s="472"/>
      <c r="AH343" s="470"/>
      <c r="AI343" s="293">
        <f t="shared" ref="AI343" si="1461">DAY(AI335)</f>
        <v>31</v>
      </c>
      <c r="AJ343" s="149"/>
      <c r="AM343" s="464"/>
      <c r="AN343" s="466"/>
      <c r="AO343" s="470"/>
      <c r="AP343" s="470"/>
      <c r="AQ343" s="293">
        <f t="shared" ref="AQ343" si="1462">DAY(AQ335)</f>
        <v>31</v>
      </c>
      <c r="AR343" s="149"/>
      <c r="AU343" s="464"/>
      <c r="AV343" s="466"/>
      <c r="AW343" s="470"/>
      <c r="AX343" s="472"/>
      <c r="AY343" s="306"/>
      <c r="AZ343" s="306"/>
      <c r="BA343" s="306"/>
      <c r="BB343" s="306"/>
      <c r="BC343" s="307"/>
      <c r="BD343" s="308"/>
      <c r="BE343" s="472"/>
      <c r="BF343" s="470"/>
      <c r="BG343" s="293">
        <f t="shared" ref="BG343" si="1463">DAY(BG335)</f>
        <v>31</v>
      </c>
      <c r="BH343" s="149"/>
      <c r="BK343" s="464"/>
      <c r="BL343" s="466"/>
      <c r="BM343" s="470"/>
      <c r="BN343" s="492"/>
      <c r="BO343" s="301"/>
      <c r="BP343" s="301"/>
      <c r="BQ343" s="301"/>
      <c r="BR343" s="301"/>
      <c r="BS343" s="302"/>
      <c r="BT343" s="303"/>
      <c r="BU343" s="492"/>
      <c r="CB343" s="582"/>
      <c r="CC343" s="582"/>
      <c r="CD343" s="582"/>
      <c r="CE343" s="582"/>
      <c r="CF343" s="582"/>
      <c r="CG343" s="582"/>
      <c r="CH343" s="582"/>
      <c r="CI343" s="582"/>
      <c r="CJ343" s="582"/>
      <c r="CK343" s="582"/>
      <c r="CL343" s="582"/>
      <c r="CM343" s="582"/>
    </row>
    <row r="344" spans="1:91" ht="16" customHeight="1">
      <c r="A344" s="573"/>
      <c r="B344" s="470"/>
      <c r="C344" s="469"/>
      <c r="D344" s="469"/>
      <c r="E344" s="469"/>
      <c r="F344" s="469"/>
      <c r="G344" s="469"/>
      <c r="H344" s="469"/>
      <c r="I344" s="469"/>
      <c r="J344" s="472"/>
      <c r="K344" s="472"/>
      <c r="L344" s="472"/>
      <c r="M344" s="472"/>
      <c r="N344" s="472"/>
      <c r="O344" s="472"/>
      <c r="P344" s="472"/>
      <c r="Q344" s="472"/>
      <c r="R344" s="470"/>
      <c r="S344" s="469"/>
      <c r="T344" s="469"/>
      <c r="U344" s="469"/>
      <c r="V344" s="469"/>
      <c r="W344" s="469"/>
      <c r="X344" s="469"/>
      <c r="Y344" s="469"/>
      <c r="Z344" s="472"/>
      <c r="AA344" s="472"/>
      <c r="AB344" s="472"/>
      <c r="AC344" s="472"/>
      <c r="AD344" s="472"/>
      <c r="AE344" s="472"/>
      <c r="AF344" s="472"/>
      <c r="AG344" s="472"/>
      <c r="AH344" s="470"/>
      <c r="AI344" s="469"/>
      <c r="AJ344" s="469"/>
      <c r="AK344" s="469"/>
      <c r="AL344" s="469"/>
      <c r="AM344" s="469"/>
      <c r="AN344" s="469"/>
      <c r="AO344" s="469"/>
      <c r="AP344" s="470"/>
      <c r="AQ344" s="470"/>
      <c r="AR344" s="470"/>
      <c r="AS344" s="470"/>
      <c r="AT344" s="470"/>
      <c r="AU344" s="470"/>
      <c r="AV344" s="470"/>
      <c r="AW344" s="470"/>
      <c r="AX344" s="472"/>
      <c r="AY344" s="472"/>
      <c r="AZ344" s="472"/>
      <c r="BA344" s="472"/>
      <c r="BB344" s="472"/>
      <c r="BC344" s="472"/>
      <c r="BD344" s="472"/>
      <c r="BE344" s="472"/>
      <c r="BF344" s="470"/>
      <c r="BG344" s="470"/>
      <c r="BH344" s="470"/>
      <c r="BI344" s="470"/>
      <c r="BJ344" s="470"/>
      <c r="BK344" s="470"/>
      <c r="BL344" s="470"/>
      <c r="BM344" s="470"/>
      <c r="BN344" s="492"/>
      <c r="BO344" s="493"/>
      <c r="BP344" s="493"/>
      <c r="BQ344" s="493"/>
      <c r="BR344" s="493"/>
      <c r="BS344" s="493"/>
      <c r="BT344" s="493"/>
      <c r="BU344" s="493"/>
      <c r="CB344" s="582"/>
      <c r="CC344" s="582"/>
      <c r="CD344" s="582"/>
      <c r="CE344" s="582"/>
      <c r="CF344" s="582"/>
      <c r="CG344" s="582"/>
      <c r="CH344" s="582"/>
      <c r="CI344" s="582"/>
      <c r="CJ344" s="582"/>
      <c r="CK344" s="582"/>
      <c r="CL344" s="582"/>
      <c r="CM344" s="582"/>
    </row>
    <row r="345" spans="1:91" ht="16" customHeight="1">
      <c r="CB345" s="582"/>
      <c r="CC345" s="582"/>
      <c r="CD345" s="582"/>
      <c r="CE345" s="582"/>
      <c r="CF345" s="582"/>
      <c r="CG345" s="582"/>
      <c r="CH345" s="582"/>
      <c r="CI345" s="582"/>
      <c r="CJ345" s="582"/>
      <c r="CK345" s="582"/>
      <c r="CL345" s="582"/>
      <c r="CM345" s="582"/>
    </row>
    <row r="346" spans="1:91" ht="16" customHeight="1">
      <c r="E346" s="583"/>
      <c r="F346" s="583"/>
      <c r="G346" s="583"/>
      <c r="H346" s="583"/>
      <c r="I346" s="583"/>
      <c r="J346" s="583"/>
      <c r="K346" s="583"/>
      <c r="M346" s="593" t="s">
        <v>11077</v>
      </c>
      <c r="N346" s="594"/>
      <c r="O346" s="594"/>
      <c r="P346" s="594"/>
      <c r="Q346" s="594"/>
      <c r="R346" s="594"/>
      <c r="S346" s="594"/>
      <c r="T346" s="594"/>
      <c r="U346" s="594"/>
      <c r="V346" s="594"/>
      <c r="W346" s="594"/>
      <c r="X346" s="594"/>
      <c r="AC346" s="575"/>
      <c r="AD346" s="575"/>
      <c r="AE346" s="575"/>
      <c r="AF346" s="575"/>
      <c r="AG346" s="575"/>
      <c r="AH346" s="575"/>
      <c r="AI346" s="575"/>
      <c r="AK346" s="595" t="s">
        <v>11074</v>
      </c>
      <c r="AL346" s="596"/>
      <c r="AM346" s="596"/>
      <c r="AN346" s="596"/>
      <c r="AO346" s="596"/>
      <c r="AP346" s="596"/>
      <c r="AQ346" s="596"/>
      <c r="AR346" s="596"/>
      <c r="AS346" s="596"/>
      <c r="AT346" s="596"/>
      <c r="AU346" s="596"/>
      <c r="AV346" s="596"/>
      <c r="BA346" s="578"/>
      <c r="BB346" s="578"/>
      <c r="BC346" s="578"/>
      <c r="BD346" s="578"/>
      <c r="BE346" s="578"/>
      <c r="BF346" s="578"/>
      <c r="BG346" s="578"/>
      <c r="BI346" s="595" t="s">
        <v>11071</v>
      </c>
      <c r="BJ346" s="596"/>
      <c r="BK346" s="596"/>
      <c r="BL346" s="596"/>
      <c r="BM346" s="596"/>
      <c r="BN346" s="596"/>
      <c r="BO346" s="596"/>
      <c r="BP346" s="596"/>
      <c r="BQ346" s="596"/>
      <c r="BR346" s="596"/>
      <c r="BS346" s="596"/>
      <c r="BT346" s="596"/>
      <c r="CB346" s="582"/>
      <c r="CC346" s="582"/>
      <c r="CD346" s="582"/>
      <c r="CE346" s="582"/>
      <c r="CF346" s="582"/>
      <c r="CG346" s="582"/>
      <c r="CH346" s="582"/>
      <c r="CI346" s="582"/>
      <c r="CJ346" s="582"/>
      <c r="CK346" s="582"/>
      <c r="CL346" s="582"/>
      <c r="CM346" s="582"/>
    </row>
    <row r="347" spans="1:91" ht="16" customHeight="1">
      <c r="A347" s="597" t="s">
        <v>11078</v>
      </c>
      <c r="B347" s="597"/>
      <c r="C347" s="597"/>
      <c r="E347" s="583"/>
      <c r="F347" s="583"/>
      <c r="G347" s="583"/>
      <c r="H347" s="583"/>
      <c r="I347" s="583"/>
      <c r="J347" s="583"/>
      <c r="K347" s="583"/>
      <c r="M347" s="594"/>
      <c r="N347" s="594"/>
      <c r="O347" s="594"/>
      <c r="P347" s="594"/>
      <c r="Q347" s="594"/>
      <c r="R347" s="594"/>
      <c r="S347" s="594"/>
      <c r="T347" s="594"/>
      <c r="U347" s="594"/>
      <c r="V347" s="594"/>
      <c r="W347" s="594"/>
      <c r="X347" s="594"/>
      <c r="AC347" s="575"/>
      <c r="AD347" s="575"/>
      <c r="AE347" s="575"/>
      <c r="AF347" s="575"/>
      <c r="AG347" s="575"/>
      <c r="AH347" s="575"/>
      <c r="AI347" s="575"/>
      <c r="AK347" s="596"/>
      <c r="AL347" s="596"/>
      <c r="AM347" s="596"/>
      <c r="AN347" s="596"/>
      <c r="AO347" s="596"/>
      <c r="AP347" s="596"/>
      <c r="AQ347" s="596"/>
      <c r="AR347" s="596"/>
      <c r="AS347" s="596"/>
      <c r="AT347" s="596"/>
      <c r="AU347" s="596"/>
      <c r="AV347" s="596"/>
      <c r="BA347" s="578"/>
      <c r="BB347" s="578"/>
      <c r="BC347" s="578"/>
      <c r="BD347" s="578"/>
      <c r="BE347" s="578"/>
      <c r="BF347" s="578"/>
      <c r="BG347" s="578"/>
      <c r="BI347" s="596"/>
      <c r="BJ347" s="596"/>
      <c r="BK347" s="596"/>
      <c r="BL347" s="596"/>
      <c r="BM347" s="596"/>
      <c r="BN347" s="596"/>
      <c r="BO347" s="596"/>
      <c r="BP347" s="596"/>
      <c r="BQ347" s="596"/>
      <c r="BR347" s="596"/>
      <c r="BS347" s="596"/>
      <c r="BT347" s="596"/>
      <c r="CB347" s="582"/>
      <c r="CC347" s="582"/>
      <c r="CD347" s="582"/>
      <c r="CE347" s="582"/>
      <c r="CF347" s="582"/>
      <c r="CG347" s="582"/>
      <c r="CH347" s="582"/>
      <c r="CI347" s="582"/>
      <c r="CJ347" s="582"/>
      <c r="CK347" s="582"/>
      <c r="CL347" s="582"/>
      <c r="CM347" s="582"/>
    </row>
    <row r="348" spans="1:91" ht="16" customHeight="1">
      <c r="A348" s="597"/>
      <c r="B348" s="597"/>
      <c r="C348" s="597"/>
      <c r="E348" s="583"/>
      <c r="F348" s="583"/>
      <c r="G348" s="583"/>
      <c r="H348" s="583"/>
      <c r="I348" s="583"/>
      <c r="J348" s="583"/>
      <c r="K348" s="583"/>
      <c r="M348" s="594"/>
      <c r="N348" s="594"/>
      <c r="O348" s="594"/>
      <c r="P348" s="594"/>
      <c r="Q348" s="594"/>
      <c r="R348" s="594"/>
      <c r="S348" s="594"/>
      <c r="T348" s="594"/>
      <c r="U348" s="594"/>
      <c r="V348" s="594"/>
      <c r="W348" s="594"/>
      <c r="X348" s="594"/>
      <c r="AC348" s="575"/>
      <c r="AD348" s="575"/>
      <c r="AE348" s="575"/>
      <c r="AF348" s="575"/>
      <c r="AG348" s="575"/>
      <c r="AH348" s="575"/>
      <c r="AI348" s="575"/>
      <c r="AK348" s="596"/>
      <c r="AL348" s="596"/>
      <c r="AM348" s="596"/>
      <c r="AN348" s="596"/>
      <c r="AO348" s="596"/>
      <c r="AP348" s="596"/>
      <c r="AQ348" s="596"/>
      <c r="AR348" s="596"/>
      <c r="AS348" s="596"/>
      <c r="AT348" s="596"/>
      <c r="AU348" s="596"/>
      <c r="AV348" s="596"/>
      <c r="BA348" s="578"/>
      <c r="BB348" s="578"/>
      <c r="BC348" s="578"/>
      <c r="BD348" s="578"/>
      <c r="BE348" s="578"/>
      <c r="BF348" s="578"/>
      <c r="BG348" s="578"/>
      <c r="BI348" s="596"/>
      <c r="BJ348" s="596"/>
      <c r="BK348" s="596"/>
      <c r="BL348" s="596"/>
      <c r="BM348" s="596"/>
      <c r="BN348" s="596"/>
      <c r="BO348" s="596"/>
      <c r="BP348" s="596"/>
      <c r="BQ348" s="596"/>
      <c r="BR348" s="596"/>
      <c r="BS348" s="596"/>
      <c r="BT348" s="596"/>
      <c r="CB348" s="582"/>
      <c r="CC348" s="582"/>
      <c r="CD348" s="582"/>
      <c r="CE348" s="582"/>
      <c r="CF348" s="582"/>
      <c r="CG348" s="582"/>
      <c r="CH348" s="582"/>
      <c r="CI348" s="582"/>
      <c r="CJ348" s="582"/>
      <c r="CK348" s="582"/>
      <c r="CL348" s="582"/>
      <c r="CM348" s="582"/>
    </row>
    <row r="349" spans="1:91" ht="16" customHeight="1">
      <c r="A349" s="597"/>
      <c r="B349" s="597"/>
      <c r="C349" s="597"/>
      <c r="E349" s="583"/>
      <c r="F349" s="583"/>
      <c r="G349" s="583"/>
      <c r="H349" s="583"/>
      <c r="I349" s="583"/>
      <c r="J349" s="583"/>
      <c r="K349" s="583"/>
      <c r="M349" s="594"/>
      <c r="N349" s="594"/>
      <c r="O349" s="594"/>
      <c r="P349" s="594"/>
      <c r="Q349" s="594"/>
      <c r="R349" s="594"/>
      <c r="S349" s="594"/>
      <c r="T349" s="594"/>
      <c r="U349" s="594"/>
      <c r="V349" s="594"/>
      <c r="W349" s="594"/>
      <c r="X349" s="594"/>
      <c r="AC349" s="575"/>
      <c r="AD349" s="575"/>
      <c r="AE349" s="575"/>
      <c r="AF349" s="575"/>
      <c r="AG349" s="575"/>
      <c r="AH349" s="575"/>
      <c r="AI349" s="575"/>
      <c r="AK349" s="596"/>
      <c r="AL349" s="596"/>
      <c r="AM349" s="596"/>
      <c r="AN349" s="596"/>
      <c r="AO349" s="596"/>
      <c r="AP349" s="596"/>
      <c r="AQ349" s="596"/>
      <c r="AR349" s="596"/>
      <c r="AS349" s="596"/>
      <c r="AT349" s="596"/>
      <c r="AU349" s="596"/>
      <c r="AV349" s="596"/>
      <c r="BA349" s="578"/>
      <c r="BB349" s="578"/>
      <c r="BC349" s="578"/>
      <c r="BD349" s="578"/>
      <c r="BE349" s="578"/>
      <c r="BF349" s="578"/>
      <c r="BG349" s="578"/>
      <c r="BI349" s="596"/>
      <c r="BJ349" s="596"/>
      <c r="BK349" s="596"/>
      <c r="BL349" s="596"/>
      <c r="BM349" s="596"/>
      <c r="BN349" s="596"/>
      <c r="BO349" s="596"/>
      <c r="BP349" s="596"/>
      <c r="BQ349" s="596"/>
      <c r="BR349" s="596"/>
      <c r="BS349" s="596"/>
      <c r="BT349" s="596"/>
      <c r="CB349" s="582"/>
      <c r="CC349" s="582"/>
      <c r="CD349" s="582"/>
      <c r="CE349" s="582"/>
      <c r="CF349" s="582"/>
      <c r="CG349" s="582"/>
      <c r="CH349" s="582"/>
      <c r="CI349" s="582"/>
      <c r="CJ349" s="582"/>
      <c r="CK349" s="582"/>
      <c r="CL349" s="582"/>
      <c r="CM349" s="582"/>
    </row>
    <row r="350" spans="1:91" ht="16" customHeight="1">
      <c r="A350" s="597"/>
      <c r="B350" s="597"/>
      <c r="C350" s="597"/>
      <c r="E350" s="583"/>
      <c r="F350" s="583"/>
      <c r="G350" s="583"/>
      <c r="H350" s="583"/>
      <c r="I350" s="583"/>
      <c r="J350" s="583"/>
      <c r="K350" s="583"/>
      <c r="M350" s="594"/>
      <c r="N350" s="594"/>
      <c r="O350" s="594"/>
      <c r="P350" s="594"/>
      <c r="Q350" s="594"/>
      <c r="R350" s="594"/>
      <c r="S350" s="594"/>
      <c r="T350" s="594"/>
      <c r="U350" s="594"/>
      <c r="V350" s="594"/>
      <c r="W350" s="594"/>
      <c r="X350" s="594"/>
      <c r="AC350" s="575"/>
      <c r="AD350" s="575"/>
      <c r="AE350" s="575"/>
      <c r="AF350" s="575"/>
      <c r="AG350" s="575"/>
      <c r="AH350" s="575"/>
      <c r="AI350" s="575"/>
      <c r="AK350" s="596"/>
      <c r="AL350" s="596"/>
      <c r="AM350" s="596"/>
      <c r="AN350" s="596"/>
      <c r="AO350" s="596"/>
      <c r="AP350" s="596"/>
      <c r="AQ350" s="596"/>
      <c r="AR350" s="596"/>
      <c r="AS350" s="596"/>
      <c r="AT350" s="596"/>
      <c r="AU350" s="596"/>
      <c r="AV350" s="596"/>
      <c r="BA350" s="578"/>
      <c r="BB350" s="578"/>
      <c r="BC350" s="578"/>
      <c r="BD350" s="578"/>
      <c r="BE350" s="578"/>
      <c r="BF350" s="578"/>
      <c r="BG350" s="578"/>
      <c r="BI350" s="596"/>
      <c r="BJ350" s="596"/>
      <c r="BK350" s="596"/>
      <c r="BL350" s="596"/>
      <c r="BM350" s="596"/>
      <c r="BN350" s="596"/>
      <c r="BO350" s="596"/>
      <c r="BP350" s="596"/>
      <c r="BQ350" s="596"/>
      <c r="BR350" s="596"/>
      <c r="BS350" s="596"/>
      <c r="BT350" s="596"/>
      <c r="CB350" s="582"/>
      <c r="CC350" s="582"/>
      <c r="CD350" s="582"/>
      <c r="CE350" s="582"/>
      <c r="CF350" s="582"/>
      <c r="CG350" s="582"/>
      <c r="CH350" s="582"/>
      <c r="CI350" s="582"/>
      <c r="CJ350" s="582"/>
      <c r="CK350" s="582"/>
      <c r="CL350" s="582"/>
      <c r="CM350" s="582"/>
    </row>
    <row r="351" spans="1:91" ht="16" customHeight="1">
      <c r="A351" s="597"/>
      <c r="B351" s="597"/>
      <c r="C351" s="597"/>
      <c r="M351" s="149"/>
      <c r="N351" s="149"/>
      <c r="O351" s="149"/>
      <c r="Q351" s="149"/>
      <c r="R351" s="149"/>
      <c r="S351" s="149"/>
      <c r="T351" s="149"/>
      <c r="U351" s="149"/>
      <c r="V351" s="149"/>
      <c r="W351" s="149"/>
      <c r="AK351" s="149"/>
      <c r="AL351" s="149"/>
      <c r="AM351" s="149"/>
      <c r="AO351" s="149"/>
      <c r="AP351" s="149"/>
      <c r="AQ351" s="149"/>
      <c r="AR351" s="149"/>
      <c r="AS351" s="149"/>
      <c r="AT351" s="149"/>
      <c r="AU351" s="149"/>
      <c r="BI351" s="149"/>
      <c r="BJ351" s="149"/>
      <c r="BK351" s="149"/>
      <c r="BM351" s="149"/>
      <c r="BN351" s="149"/>
      <c r="BO351" s="149"/>
      <c r="BP351" s="149"/>
      <c r="BQ351" s="149"/>
      <c r="BR351" s="149"/>
      <c r="BS351" s="149"/>
      <c r="CB351" s="582"/>
      <c r="CC351" s="582"/>
      <c r="CD351" s="582"/>
      <c r="CE351" s="582"/>
      <c r="CF351" s="582"/>
      <c r="CG351" s="582"/>
      <c r="CH351" s="582"/>
      <c r="CI351" s="582"/>
      <c r="CJ351" s="582"/>
      <c r="CK351" s="582"/>
      <c r="CL351" s="582"/>
      <c r="CM351" s="582"/>
    </row>
    <row r="352" spans="1:91" ht="16" customHeight="1">
      <c r="A352" s="597"/>
      <c r="B352" s="597"/>
      <c r="C352" s="597"/>
      <c r="E352" s="506"/>
      <c r="F352" s="506"/>
      <c r="G352" s="506"/>
      <c r="H352" s="506"/>
      <c r="I352" s="506"/>
      <c r="J352" s="506"/>
      <c r="K352" s="506"/>
      <c r="M352" s="595" t="s">
        <v>11076</v>
      </c>
      <c r="N352" s="596"/>
      <c r="O352" s="596"/>
      <c r="P352" s="596"/>
      <c r="Q352" s="596"/>
      <c r="R352" s="596"/>
      <c r="S352" s="596"/>
      <c r="T352" s="596"/>
      <c r="U352" s="596"/>
      <c r="V352" s="596"/>
      <c r="W352" s="596"/>
      <c r="X352" s="596"/>
      <c r="AC352" s="576"/>
      <c r="AD352" s="576"/>
      <c r="AE352" s="576"/>
      <c r="AF352" s="576"/>
      <c r="AG352" s="576"/>
      <c r="AH352" s="576"/>
      <c r="AI352" s="576"/>
      <c r="AK352" s="595" t="s">
        <v>11073</v>
      </c>
      <c r="AL352" s="596"/>
      <c r="AM352" s="596"/>
      <c r="AN352" s="596"/>
      <c r="AO352" s="596"/>
      <c r="AP352" s="596"/>
      <c r="AQ352" s="596"/>
      <c r="AR352" s="596"/>
      <c r="AS352" s="596"/>
      <c r="AT352" s="596"/>
      <c r="AU352" s="596"/>
      <c r="AV352" s="596"/>
      <c r="BA352" s="579"/>
      <c r="BB352" s="579"/>
      <c r="BC352" s="579"/>
      <c r="BD352" s="579"/>
      <c r="BE352" s="579"/>
      <c r="BF352" s="579"/>
      <c r="BG352" s="579"/>
      <c r="BI352" s="595" t="s">
        <v>11070</v>
      </c>
      <c r="BJ352" s="596"/>
      <c r="BK352" s="596"/>
      <c r="BL352" s="596"/>
      <c r="BM352" s="596"/>
      <c r="BN352" s="596"/>
      <c r="BO352" s="596"/>
      <c r="BP352" s="596"/>
      <c r="BQ352" s="596"/>
      <c r="BR352" s="596"/>
      <c r="BS352" s="596"/>
      <c r="BT352" s="596"/>
      <c r="CB352" s="582"/>
      <c r="CC352" s="582"/>
      <c r="CD352" s="582"/>
      <c r="CE352" s="582"/>
      <c r="CF352" s="582"/>
      <c r="CG352" s="582"/>
      <c r="CH352" s="582"/>
      <c r="CI352" s="582"/>
      <c r="CJ352" s="582"/>
      <c r="CK352" s="582"/>
      <c r="CL352" s="582"/>
      <c r="CM352" s="582"/>
    </row>
    <row r="353" spans="1:91" ht="16" customHeight="1">
      <c r="A353" s="597"/>
      <c r="B353" s="597"/>
      <c r="C353" s="597"/>
      <c r="E353" s="506"/>
      <c r="F353" s="506"/>
      <c r="G353" s="506"/>
      <c r="H353" s="506"/>
      <c r="I353" s="506"/>
      <c r="J353" s="506"/>
      <c r="K353" s="506"/>
      <c r="M353" s="596"/>
      <c r="N353" s="596"/>
      <c r="O353" s="596"/>
      <c r="P353" s="596"/>
      <c r="Q353" s="596"/>
      <c r="R353" s="596"/>
      <c r="S353" s="596"/>
      <c r="T353" s="596"/>
      <c r="U353" s="596"/>
      <c r="V353" s="596"/>
      <c r="W353" s="596"/>
      <c r="X353" s="596"/>
      <c r="AC353" s="576"/>
      <c r="AD353" s="576"/>
      <c r="AE353" s="576"/>
      <c r="AF353" s="576"/>
      <c r="AG353" s="576"/>
      <c r="AH353" s="576"/>
      <c r="AI353" s="576"/>
      <c r="AK353" s="596"/>
      <c r="AL353" s="596"/>
      <c r="AM353" s="596"/>
      <c r="AN353" s="596"/>
      <c r="AO353" s="596"/>
      <c r="AP353" s="596"/>
      <c r="AQ353" s="596"/>
      <c r="AR353" s="596"/>
      <c r="AS353" s="596"/>
      <c r="AT353" s="596"/>
      <c r="AU353" s="596"/>
      <c r="AV353" s="596"/>
      <c r="BA353" s="579"/>
      <c r="BB353" s="579"/>
      <c r="BC353" s="579"/>
      <c r="BD353" s="579"/>
      <c r="BE353" s="579"/>
      <c r="BF353" s="579"/>
      <c r="BG353" s="579"/>
      <c r="BI353" s="596"/>
      <c r="BJ353" s="596"/>
      <c r="BK353" s="596"/>
      <c r="BL353" s="596"/>
      <c r="BM353" s="596"/>
      <c r="BN353" s="596"/>
      <c r="BO353" s="596"/>
      <c r="BP353" s="596"/>
      <c r="BQ353" s="596"/>
      <c r="BR353" s="596"/>
      <c r="BS353" s="596"/>
      <c r="BT353" s="596"/>
      <c r="CB353" s="582"/>
      <c r="CC353" s="582"/>
      <c r="CD353" s="582"/>
      <c r="CE353" s="582"/>
      <c r="CF353" s="582"/>
      <c r="CG353" s="582"/>
      <c r="CH353" s="582"/>
      <c r="CI353" s="582"/>
      <c r="CJ353" s="582"/>
      <c r="CK353" s="582"/>
      <c r="CL353" s="582"/>
      <c r="CM353" s="582"/>
    </row>
    <row r="354" spans="1:91" ht="16" customHeight="1">
      <c r="A354" s="597"/>
      <c r="B354" s="597"/>
      <c r="C354" s="597"/>
      <c r="E354" s="506"/>
      <c r="F354" s="506"/>
      <c r="G354" s="506"/>
      <c r="H354" s="506"/>
      <c r="I354" s="506"/>
      <c r="J354" s="506"/>
      <c r="K354" s="506"/>
      <c r="M354" s="596"/>
      <c r="N354" s="596"/>
      <c r="O354" s="596"/>
      <c r="P354" s="596"/>
      <c r="Q354" s="596"/>
      <c r="R354" s="596"/>
      <c r="S354" s="596"/>
      <c r="T354" s="596"/>
      <c r="U354" s="596"/>
      <c r="V354" s="596"/>
      <c r="W354" s="596"/>
      <c r="X354" s="596"/>
      <c r="AC354" s="576"/>
      <c r="AD354" s="576"/>
      <c r="AE354" s="576"/>
      <c r="AF354" s="576"/>
      <c r="AG354" s="576"/>
      <c r="AH354" s="576"/>
      <c r="AI354" s="576"/>
      <c r="AK354" s="596"/>
      <c r="AL354" s="596"/>
      <c r="AM354" s="596"/>
      <c r="AN354" s="596"/>
      <c r="AO354" s="596"/>
      <c r="AP354" s="596"/>
      <c r="AQ354" s="596"/>
      <c r="AR354" s="596"/>
      <c r="AS354" s="596"/>
      <c r="AT354" s="596"/>
      <c r="AU354" s="596"/>
      <c r="AV354" s="596"/>
      <c r="BA354" s="579"/>
      <c r="BB354" s="579"/>
      <c r="BC354" s="579"/>
      <c r="BD354" s="579"/>
      <c r="BE354" s="579"/>
      <c r="BF354" s="579"/>
      <c r="BG354" s="579"/>
      <c r="BI354" s="596"/>
      <c r="BJ354" s="596"/>
      <c r="BK354" s="596"/>
      <c r="BL354" s="596"/>
      <c r="BM354" s="596"/>
      <c r="BN354" s="596"/>
      <c r="BO354" s="596"/>
      <c r="BP354" s="596"/>
      <c r="BQ354" s="596"/>
      <c r="BR354" s="596"/>
      <c r="BS354" s="596"/>
      <c r="BT354" s="596"/>
      <c r="CB354" s="582"/>
      <c r="CC354" s="582"/>
      <c r="CD354" s="582"/>
      <c r="CE354" s="582"/>
      <c r="CF354" s="582"/>
      <c r="CG354" s="582"/>
      <c r="CH354" s="582"/>
      <c r="CI354" s="582"/>
      <c r="CJ354" s="582"/>
      <c r="CK354" s="582"/>
      <c r="CL354" s="582"/>
      <c r="CM354" s="582"/>
    </row>
    <row r="355" spans="1:91" ht="16" customHeight="1">
      <c r="A355" s="597"/>
      <c r="B355" s="597"/>
      <c r="C355" s="597"/>
      <c r="E355" s="506"/>
      <c r="F355" s="506"/>
      <c r="G355" s="506"/>
      <c r="H355" s="506"/>
      <c r="I355" s="506"/>
      <c r="J355" s="506"/>
      <c r="K355" s="506"/>
      <c r="M355" s="596"/>
      <c r="N355" s="596"/>
      <c r="O355" s="596"/>
      <c r="P355" s="596"/>
      <c r="Q355" s="596"/>
      <c r="R355" s="596"/>
      <c r="S355" s="596"/>
      <c r="T355" s="596"/>
      <c r="U355" s="596"/>
      <c r="V355" s="596"/>
      <c r="W355" s="596"/>
      <c r="X355" s="596"/>
      <c r="AC355" s="576"/>
      <c r="AD355" s="576"/>
      <c r="AE355" s="576"/>
      <c r="AF355" s="576"/>
      <c r="AG355" s="576"/>
      <c r="AH355" s="576"/>
      <c r="AI355" s="576"/>
      <c r="AK355" s="596"/>
      <c r="AL355" s="596"/>
      <c r="AM355" s="596"/>
      <c r="AN355" s="596"/>
      <c r="AO355" s="596"/>
      <c r="AP355" s="596"/>
      <c r="AQ355" s="596"/>
      <c r="AR355" s="596"/>
      <c r="AS355" s="596"/>
      <c r="AT355" s="596"/>
      <c r="AU355" s="596"/>
      <c r="AV355" s="596"/>
      <c r="BA355" s="579"/>
      <c r="BB355" s="579"/>
      <c r="BC355" s="579"/>
      <c r="BD355" s="579"/>
      <c r="BE355" s="579"/>
      <c r="BF355" s="579"/>
      <c r="BG355" s="579"/>
      <c r="BI355" s="596"/>
      <c r="BJ355" s="596"/>
      <c r="BK355" s="596"/>
      <c r="BL355" s="596"/>
      <c r="BM355" s="596"/>
      <c r="BN355" s="596"/>
      <c r="BO355" s="596"/>
      <c r="BP355" s="596"/>
      <c r="BQ355" s="596"/>
      <c r="BR355" s="596"/>
      <c r="BS355" s="596"/>
      <c r="BT355" s="596"/>
      <c r="CB355" s="582"/>
      <c r="CC355" s="582"/>
      <c r="CD355" s="582"/>
      <c r="CE355" s="582"/>
      <c r="CF355" s="582"/>
      <c r="CG355" s="582"/>
      <c r="CH355" s="582"/>
      <c r="CI355" s="582"/>
      <c r="CJ355" s="582"/>
      <c r="CK355" s="582"/>
      <c r="CL355" s="582"/>
      <c r="CM355" s="582"/>
    </row>
    <row r="356" spans="1:91" ht="16" customHeight="1">
      <c r="A356" s="597"/>
      <c r="B356" s="597"/>
      <c r="C356" s="597"/>
      <c r="E356" s="506"/>
      <c r="F356" s="506"/>
      <c r="G356" s="506"/>
      <c r="H356" s="506"/>
      <c r="I356" s="506"/>
      <c r="J356" s="506"/>
      <c r="K356" s="506"/>
      <c r="M356" s="596"/>
      <c r="N356" s="596"/>
      <c r="O356" s="596"/>
      <c r="P356" s="596"/>
      <c r="Q356" s="596"/>
      <c r="R356" s="596"/>
      <c r="S356" s="596"/>
      <c r="T356" s="596"/>
      <c r="U356" s="596"/>
      <c r="V356" s="596"/>
      <c r="W356" s="596"/>
      <c r="X356" s="596"/>
      <c r="AC356" s="576"/>
      <c r="AD356" s="576"/>
      <c r="AE356" s="576"/>
      <c r="AF356" s="576"/>
      <c r="AG356" s="576"/>
      <c r="AH356" s="576"/>
      <c r="AI356" s="576"/>
      <c r="AK356" s="596"/>
      <c r="AL356" s="596"/>
      <c r="AM356" s="596"/>
      <c r="AN356" s="596"/>
      <c r="AO356" s="596"/>
      <c r="AP356" s="596"/>
      <c r="AQ356" s="596"/>
      <c r="AR356" s="596"/>
      <c r="AS356" s="596"/>
      <c r="AT356" s="596"/>
      <c r="AU356" s="596"/>
      <c r="AV356" s="596"/>
      <c r="BA356" s="579"/>
      <c r="BB356" s="579"/>
      <c r="BC356" s="579"/>
      <c r="BD356" s="579"/>
      <c r="BE356" s="579"/>
      <c r="BF356" s="579"/>
      <c r="BG356" s="579"/>
      <c r="BI356" s="596"/>
      <c r="BJ356" s="596"/>
      <c r="BK356" s="596"/>
      <c r="BL356" s="596"/>
      <c r="BM356" s="596"/>
      <c r="BN356" s="596"/>
      <c r="BO356" s="596"/>
      <c r="BP356" s="596"/>
      <c r="BQ356" s="596"/>
      <c r="BR356" s="596"/>
      <c r="BS356" s="596"/>
      <c r="BT356" s="596"/>
      <c r="CB356" s="582"/>
      <c r="CC356" s="582"/>
      <c r="CD356" s="582"/>
      <c r="CE356" s="582"/>
      <c r="CF356" s="582"/>
      <c r="CG356" s="582"/>
      <c r="CH356" s="582"/>
      <c r="CI356" s="582"/>
      <c r="CJ356" s="582"/>
      <c r="CK356" s="582"/>
      <c r="CL356" s="582"/>
      <c r="CM356" s="582"/>
    </row>
    <row r="357" spans="1:91" ht="16" customHeight="1">
      <c r="M357" s="149"/>
      <c r="N357" s="149"/>
      <c r="O357" s="149"/>
      <c r="Q357" s="149"/>
      <c r="R357" s="149"/>
      <c r="S357" s="149"/>
      <c r="T357" s="149"/>
      <c r="U357" s="149"/>
      <c r="V357" s="149"/>
      <c r="W357" s="149"/>
      <c r="AK357" s="149"/>
      <c r="AL357" s="149"/>
      <c r="AM357" s="149"/>
      <c r="AO357" s="149"/>
      <c r="AP357" s="149"/>
      <c r="AQ357" s="149"/>
      <c r="AR357" s="149"/>
      <c r="AS357" s="149"/>
      <c r="AT357" s="149"/>
      <c r="AU357" s="149"/>
      <c r="BI357" s="149"/>
      <c r="BJ357" s="149"/>
      <c r="BK357" s="149"/>
      <c r="BM357" s="149"/>
      <c r="BN357" s="149"/>
      <c r="BO357" s="149"/>
      <c r="BP357" s="149"/>
      <c r="BQ357" s="149"/>
      <c r="BR357" s="149"/>
      <c r="BS357" s="149"/>
      <c r="CB357" s="582"/>
      <c r="CC357" s="582"/>
      <c r="CD357" s="582"/>
      <c r="CE357" s="582"/>
      <c r="CF357" s="582"/>
      <c r="CG357" s="582"/>
      <c r="CH357" s="582"/>
      <c r="CI357" s="582"/>
      <c r="CJ357" s="582"/>
      <c r="CK357" s="582"/>
      <c r="CL357" s="582"/>
      <c r="CM357" s="582"/>
    </row>
    <row r="358" spans="1:91" ht="16" customHeight="1">
      <c r="E358" s="581"/>
      <c r="F358" s="581"/>
      <c r="G358" s="581"/>
      <c r="H358" s="581"/>
      <c r="I358" s="581"/>
      <c r="J358" s="581"/>
      <c r="K358" s="581"/>
      <c r="M358" s="595" t="s">
        <v>11075</v>
      </c>
      <c r="N358" s="596"/>
      <c r="O358" s="596"/>
      <c r="P358" s="596"/>
      <c r="Q358" s="596"/>
      <c r="R358" s="596"/>
      <c r="S358" s="596"/>
      <c r="T358" s="596"/>
      <c r="U358" s="596"/>
      <c r="V358" s="596"/>
      <c r="W358" s="596"/>
      <c r="X358" s="596"/>
      <c r="AC358" s="577"/>
      <c r="AD358" s="577"/>
      <c r="AE358" s="577"/>
      <c r="AF358" s="577"/>
      <c r="AG358" s="577"/>
      <c r="AH358" s="577"/>
      <c r="AI358" s="577"/>
      <c r="AK358" s="595" t="s">
        <v>11072</v>
      </c>
      <c r="AL358" s="595"/>
      <c r="AM358" s="595"/>
      <c r="AN358" s="595"/>
      <c r="AO358" s="595"/>
      <c r="AP358" s="595"/>
      <c r="AQ358" s="595"/>
      <c r="AR358" s="595"/>
      <c r="AS358" s="595"/>
      <c r="AT358" s="595"/>
      <c r="AU358" s="595"/>
      <c r="AV358" s="595"/>
      <c r="BA358" s="580"/>
      <c r="BB358" s="580"/>
      <c r="BC358" s="580"/>
      <c r="BD358" s="580"/>
      <c r="BE358" s="580"/>
      <c r="BF358" s="580"/>
      <c r="BG358" s="580"/>
      <c r="BI358" s="595" t="s">
        <v>11069</v>
      </c>
      <c r="BJ358" s="595"/>
      <c r="BK358" s="595"/>
      <c r="BL358" s="595"/>
      <c r="BM358" s="595"/>
      <c r="BN358" s="595"/>
      <c r="BO358" s="595"/>
      <c r="BP358" s="595"/>
      <c r="BQ358" s="595"/>
      <c r="BR358" s="595"/>
      <c r="BS358" s="595"/>
      <c r="BT358" s="595"/>
      <c r="CB358" s="582"/>
      <c r="CC358" s="582"/>
      <c r="CD358" s="582"/>
      <c r="CE358" s="582"/>
      <c r="CF358" s="582"/>
      <c r="CG358" s="582"/>
      <c r="CH358" s="582"/>
      <c r="CI358" s="582"/>
      <c r="CJ358" s="582"/>
      <c r="CK358" s="582"/>
      <c r="CL358" s="582"/>
      <c r="CM358" s="582"/>
    </row>
    <row r="359" spans="1:91" ht="16" customHeight="1">
      <c r="E359" s="581"/>
      <c r="F359" s="581"/>
      <c r="G359" s="581"/>
      <c r="H359" s="581"/>
      <c r="I359" s="581"/>
      <c r="J359" s="581"/>
      <c r="K359" s="581"/>
      <c r="M359" s="596"/>
      <c r="N359" s="596"/>
      <c r="O359" s="596"/>
      <c r="P359" s="596"/>
      <c r="Q359" s="596"/>
      <c r="R359" s="596"/>
      <c r="S359" s="596"/>
      <c r="T359" s="596"/>
      <c r="U359" s="596"/>
      <c r="V359" s="596"/>
      <c r="W359" s="596"/>
      <c r="X359" s="596"/>
      <c r="AC359" s="577"/>
      <c r="AD359" s="577"/>
      <c r="AE359" s="577"/>
      <c r="AF359" s="577"/>
      <c r="AG359" s="577"/>
      <c r="AH359" s="577"/>
      <c r="AI359" s="577"/>
      <c r="AK359" s="595"/>
      <c r="AL359" s="595"/>
      <c r="AM359" s="595"/>
      <c r="AN359" s="595"/>
      <c r="AO359" s="595"/>
      <c r="AP359" s="595"/>
      <c r="AQ359" s="595"/>
      <c r="AR359" s="595"/>
      <c r="AS359" s="595"/>
      <c r="AT359" s="595"/>
      <c r="AU359" s="595"/>
      <c r="AV359" s="595"/>
      <c r="BA359" s="580"/>
      <c r="BB359" s="580"/>
      <c r="BC359" s="580"/>
      <c r="BD359" s="580"/>
      <c r="BE359" s="580"/>
      <c r="BF359" s="580"/>
      <c r="BG359" s="580"/>
      <c r="BI359" s="595"/>
      <c r="BJ359" s="595"/>
      <c r="BK359" s="595"/>
      <c r="BL359" s="595"/>
      <c r="BM359" s="595"/>
      <c r="BN359" s="595"/>
      <c r="BO359" s="595"/>
      <c r="BP359" s="595"/>
      <c r="BQ359" s="595"/>
      <c r="BR359" s="595"/>
      <c r="BS359" s="595"/>
      <c r="BT359" s="595"/>
      <c r="CB359" s="582"/>
      <c r="CC359" s="582"/>
      <c r="CD359" s="582"/>
      <c r="CE359" s="582"/>
      <c r="CF359" s="582"/>
      <c r="CG359" s="582"/>
      <c r="CH359" s="582"/>
      <c r="CI359" s="582"/>
      <c r="CJ359" s="582"/>
      <c r="CK359" s="582"/>
      <c r="CL359" s="582"/>
      <c r="CM359" s="582"/>
    </row>
    <row r="360" spans="1:91" ht="16" customHeight="1">
      <c r="E360" s="581"/>
      <c r="F360" s="581"/>
      <c r="G360" s="581"/>
      <c r="H360" s="581"/>
      <c r="I360" s="581"/>
      <c r="J360" s="581"/>
      <c r="K360" s="581"/>
      <c r="M360" s="596"/>
      <c r="N360" s="596"/>
      <c r="O360" s="596"/>
      <c r="P360" s="596"/>
      <c r="Q360" s="596"/>
      <c r="R360" s="596"/>
      <c r="S360" s="596"/>
      <c r="T360" s="596"/>
      <c r="U360" s="596"/>
      <c r="V360" s="596"/>
      <c r="W360" s="596"/>
      <c r="X360" s="596"/>
      <c r="AC360" s="577"/>
      <c r="AD360" s="577"/>
      <c r="AE360" s="577"/>
      <c r="AF360" s="577"/>
      <c r="AG360" s="577"/>
      <c r="AH360" s="577"/>
      <c r="AI360" s="577"/>
      <c r="AK360" s="595"/>
      <c r="AL360" s="595"/>
      <c r="AM360" s="595"/>
      <c r="AN360" s="595"/>
      <c r="AO360" s="595"/>
      <c r="AP360" s="595"/>
      <c r="AQ360" s="595"/>
      <c r="AR360" s="595"/>
      <c r="AS360" s="595"/>
      <c r="AT360" s="595"/>
      <c r="AU360" s="595"/>
      <c r="AV360" s="595"/>
      <c r="BA360" s="580"/>
      <c r="BB360" s="580"/>
      <c r="BC360" s="580"/>
      <c r="BD360" s="580"/>
      <c r="BE360" s="580"/>
      <c r="BF360" s="580"/>
      <c r="BG360" s="580"/>
      <c r="BI360" s="595"/>
      <c r="BJ360" s="595"/>
      <c r="BK360" s="595"/>
      <c r="BL360" s="595"/>
      <c r="BM360" s="595"/>
      <c r="BN360" s="595"/>
      <c r="BO360" s="595"/>
      <c r="BP360" s="595"/>
      <c r="BQ360" s="595"/>
      <c r="BR360" s="595"/>
      <c r="BS360" s="595"/>
      <c r="BT360" s="595"/>
      <c r="CB360" s="582"/>
      <c r="CC360" s="582"/>
      <c r="CD360" s="582"/>
      <c r="CE360" s="582"/>
      <c r="CF360" s="582"/>
      <c r="CG360" s="582"/>
      <c r="CH360" s="582"/>
      <c r="CI360" s="582"/>
      <c r="CJ360" s="582"/>
      <c r="CK360" s="582"/>
      <c r="CL360" s="582"/>
      <c r="CM360" s="582"/>
    </row>
    <row r="361" spans="1:91" ht="16" customHeight="1">
      <c r="E361" s="581"/>
      <c r="F361" s="581"/>
      <c r="G361" s="581"/>
      <c r="H361" s="581"/>
      <c r="I361" s="581"/>
      <c r="J361" s="581"/>
      <c r="K361" s="581"/>
      <c r="M361" s="596"/>
      <c r="N361" s="596"/>
      <c r="O361" s="596"/>
      <c r="P361" s="596"/>
      <c r="Q361" s="596"/>
      <c r="R361" s="596"/>
      <c r="S361" s="596"/>
      <c r="T361" s="596"/>
      <c r="U361" s="596"/>
      <c r="V361" s="596"/>
      <c r="W361" s="596"/>
      <c r="X361" s="596"/>
      <c r="AC361" s="577"/>
      <c r="AD361" s="577"/>
      <c r="AE361" s="577"/>
      <c r="AF361" s="577"/>
      <c r="AG361" s="577"/>
      <c r="AH361" s="577"/>
      <c r="AI361" s="577"/>
      <c r="AK361" s="595"/>
      <c r="AL361" s="595"/>
      <c r="AM361" s="595"/>
      <c r="AN361" s="595"/>
      <c r="AO361" s="595"/>
      <c r="AP361" s="595"/>
      <c r="AQ361" s="595"/>
      <c r="AR361" s="595"/>
      <c r="AS361" s="595"/>
      <c r="AT361" s="595"/>
      <c r="AU361" s="595"/>
      <c r="AV361" s="595"/>
      <c r="BA361" s="580"/>
      <c r="BB361" s="580"/>
      <c r="BC361" s="580"/>
      <c r="BD361" s="580"/>
      <c r="BE361" s="580"/>
      <c r="BF361" s="580"/>
      <c r="BG361" s="580"/>
      <c r="BI361" s="595"/>
      <c r="BJ361" s="595"/>
      <c r="BK361" s="595"/>
      <c r="BL361" s="595"/>
      <c r="BM361" s="595"/>
      <c r="BN361" s="595"/>
      <c r="BO361" s="595"/>
      <c r="BP361" s="595"/>
      <c r="BQ361" s="595"/>
      <c r="BR361" s="595"/>
      <c r="BS361" s="595"/>
      <c r="BT361" s="595"/>
      <c r="CB361" s="582"/>
      <c r="CC361" s="582"/>
      <c r="CD361" s="582"/>
      <c r="CE361" s="582"/>
      <c r="CF361" s="582"/>
      <c r="CG361" s="582"/>
      <c r="CH361" s="582"/>
      <c r="CI361" s="582"/>
      <c r="CJ361" s="582"/>
      <c r="CK361" s="582"/>
      <c r="CL361" s="582"/>
      <c r="CM361" s="582"/>
    </row>
    <row r="362" spans="1:91" ht="16" customHeight="1">
      <c r="E362" s="581"/>
      <c r="F362" s="581"/>
      <c r="G362" s="581"/>
      <c r="H362" s="581"/>
      <c r="I362" s="581"/>
      <c r="J362" s="581"/>
      <c r="K362" s="581"/>
      <c r="M362" s="596"/>
      <c r="N362" s="596"/>
      <c r="O362" s="596"/>
      <c r="P362" s="596"/>
      <c r="Q362" s="596"/>
      <c r="R362" s="596"/>
      <c r="S362" s="596"/>
      <c r="T362" s="596"/>
      <c r="U362" s="596"/>
      <c r="V362" s="596"/>
      <c r="W362" s="596"/>
      <c r="X362" s="596"/>
      <c r="AC362" s="577"/>
      <c r="AD362" s="577"/>
      <c r="AE362" s="577"/>
      <c r="AF362" s="577"/>
      <c r="AG362" s="577"/>
      <c r="AH362" s="577"/>
      <c r="AI362" s="577"/>
      <c r="AK362" s="595"/>
      <c r="AL362" s="595"/>
      <c r="AM362" s="595"/>
      <c r="AN362" s="595"/>
      <c r="AO362" s="595"/>
      <c r="AP362" s="595"/>
      <c r="AQ362" s="595"/>
      <c r="AR362" s="595"/>
      <c r="AS362" s="595"/>
      <c r="AT362" s="595"/>
      <c r="AU362" s="595"/>
      <c r="AV362" s="595"/>
      <c r="BA362" s="580"/>
      <c r="BB362" s="580"/>
      <c r="BC362" s="580"/>
      <c r="BD362" s="580"/>
      <c r="BE362" s="580"/>
      <c r="BF362" s="580"/>
      <c r="BG362" s="580"/>
      <c r="BI362" s="595"/>
      <c r="BJ362" s="595"/>
      <c r="BK362" s="595"/>
      <c r="BL362" s="595"/>
      <c r="BM362" s="595"/>
      <c r="BN362" s="595"/>
      <c r="BO362" s="595"/>
      <c r="BP362" s="595"/>
      <c r="BQ362" s="595"/>
      <c r="BR362" s="595"/>
      <c r="BS362" s="595"/>
      <c r="BT362" s="595"/>
      <c r="CB362" s="582"/>
      <c r="CC362" s="582"/>
      <c r="CD362" s="582"/>
      <c r="CE362" s="582"/>
      <c r="CF362" s="582"/>
      <c r="CG362" s="582"/>
      <c r="CH362" s="582"/>
      <c r="CI362" s="582"/>
      <c r="CJ362" s="582"/>
      <c r="CK362" s="582"/>
      <c r="CL362" s="582"/>
      <c r="CM362" s="582"/>
    </row>
    <row r="363" spans="1:91" ht="16" customHeight="1">
      <c r="E363" s="582"/>
      <c r="F363" s="582"/>
      <c r="G363" s="582"/>
      <c r="H363" s="582"/>
      <c r="I363" s="582"/>
      <c r="J363" s="582"/>
      <c r="K363" s="582"/>
      <c r="L363" s="582"/>
      <c r="M363" s="582"/>
      <c r="N363" s="582"/>
      <c r="O363" s="582"/>
      <c r="P363" s="582"/>
      <c r="Q363" s="582"/>
      <c r="R363" s="582"/>
      <c r="S363" s="582"/>
      <c r="T363" s="582"/>
      <c r="U363" s="582"/>
      <c r="V363" s="582"/>
      <c r="W363" s="582"/>
      <c r="X363" s="582"/>
      <c r="CB363" s="582"/>
      <c r="CC363" s="582"/>
      <c r="CD363" s="582"/>
      <c r="CE363" s="582"/>
      <c r="CF363" s="582"/>
      <c r="CG363" s="582"/>
      <c r="CH363" s="582"/>
      <c r="CI363" s="582"/>
      <c r="CJ363" s="582"/>
      <c r="CK363" s="582"/>
      <c r="CL363" s="582"/>
      <c r="CM363" s="582"/>
    </row>
    <row r="364" spans="1:91" ht="16" customHeight="1">
      <c r="E364" s="582"/>
      <c r="F364" s="582"/>
      <c r="G364" s="582"/>
      <c r="H364" s="582"/>
      <c r="I364" s="582"/>
      <c r="J364" s="582"/>
      <c r="K364" s="582"/>
      <c r="L364" s="582"/>
      <c r="M364" s="582"/>
      <c r="N364" s="582"/>
      <c r="O364" s="582"/>
      <c r="P364" s="582"/>
      <c r="Q364" s="582"/>
      <c r="R364" s="582"/>
      <c r="S364" s="582"/>
      <c r="T364" s="582"/>
      <c r="U364" s="582"/>
      <c r="V364" s="582"/>
      <c r="W364" s="582"/>
      <c r="X364" s="582"/>
      <c r="CB364" s="582"/>
      <c r="CC364" s="582"/>
      <c r="CD364" s="582"/>
      <c r="CE364" s="582"/>
      <c r="CF364" s="582"/>
      <c r="CG364" s="582"/>
      <c r="CH364" s="582"/>
      <c r="CI364" s="582"/>
      <c r="CJ364" s="582"/>
      <c r="CK364" s="582"/>
      <c r="CL364" s="582"/>
      <c r="CM364" s="582"/>
    </row>
    <row r="365" spans="1:91" ht="16" customHeight="1">
      <c r="CB365" s="582"/>
      <c r="CC365" s="582"/>
      <c r="CD365" s="582"/>
      <c r="CE365" s="582"/>
      <c r="CF365" s="582"/>
      <c r="CG365" s="582"/>
      <c r="CH365" s="582"/>
      <c r="CI365" s="582"/>
      <c r="CJ365" s="582"/>
      <c r="CK365" s="582"/>
      <c r="CL365" s="582"/>
      <c r="CM365" s="582"/>
    </row>
    <row r="366" spans="1:91" ht="16" customHeight="1">
      <c r="CB366" s="582"/>
      <c r="CC366" s="582"/>
      <c r="CD366" s="582"/>
      <c r="CE366" s="582"/>
      <c r="CF366" s="582"/>
      <c r="CG366" s="582"/>
      <c r="CH366" s="582"/>
      <c r="CI366" s="582"/>
      <c r="CJ366" s="582"/>
      <c r="CK366" s="582"/>
      <c r="CL366" s="582"/>
      <c r="CM366" s="582"/>
    </row>
    <row r="367" spans="1:91" ht="16" customHeight="1">
      <c r="CB367" s="582"/>
      <c r="CC367" s="582"/>
      <c r="CD367" s="582"/>
      <c r="CE367" s="582"/>
      <c r="CF367" s="582"/>
      <c r="CG367" s="582"/>
      <c r="CH367" s="582"/>
      <c r="CI367" s="582"/>
      <c r="CJ367" s="582"/>
      <c r="CK367" s="582"/>
      <c r="CL367" s="582"/>
      <c r="CM367" s="582"/>
    </row>
    <row r="368" spans="1:91" ht="16" customHeight="1">
      <c r="CB368" s="582"/>
      <c r="CC368" s="582"/>
      <c r="CD368" s="582"/>
      <c r="CE368" s="582"/>
      <c r="CF368" s="582"/>
      <c r="CG368" s="582"/>
      <c r="CH368" s="582"/>
      <c r="CI368" s="582"/>
      <c r="CJ368" s="582"/>
      <c r="CK368" s="582"/>
      <c r="CL368" s="582"/>
      <c r="CM368" s="582"/>
    </row>
    <row r="369" spans="80:91" ht="16" customHeight="1">
      <c r="CB369" s="582"/>
      <c r="CC369" s="582"/>
      <c r="CD369" s="582"/>
      <c r="CE369" s="582"/>
      <c r="CF369" s="582"/>
      <c r="CG369" s="582"/>
      <c r="CH369" s="582"/>
      <c r="CI369" s="582"/>
      <c r="CJ369" s="582"/>
      <c r="CK369" s="582"/>
      <c r="CL369" s="582"/>
      <c r="CM369" s="582"/>
    </row>
    <row r="370" spans="80:91" ht="16" customHeight="1">
      <c r="CB370" s="582"/>
      <c r="CC370" s="582"/>
      <c r="CD370" s="582"/>
      <c r="CE370" s="582"/>
      <c r="CF370" s="582"/>
      <c r="CG370" s="582"/>
      <c r="CH370" s="582"/>
      <c r="CI370" s="582"/>
      <c r="CJ370" s="582"/>
      <c r="CK370" s="582"/>
      <c r="CL370" s="582"/>
      <c r="CM370" s="582"/>
    </row>
    <row r="371" spans="80:91" ht="16" customHeight="1">
      <c r="CB371" s="582"/>
      <c r="CC371" s="582"/>
      <c r="CD371" s="582"/>
      <c r="CE371" s="582"/>
      <c r="CF371" s="582"/>
      <c r="CG371" s="582"/>
      <c r="CH371" s="582"/>
      <c r="CI371" s="582"/>
      <c r="CJ371" s="582"/>
      <c r="CK371" s="582"/>
      <c r="CL371" s="582"/>
      <c r="CM371" s="582"/>
    </row>
    <row r="372" spans="80:91" ht="16" customHeight="1">
      <c r="CB372" s="582"/>
      <c r="CC372" s="582"/>
      <c r="CD372" s="582"/>
      <c r="CE372" s="582"/>
      <c r="CF372" s="582"/>
      <c r="CG372" s="582"/>
      <c r="CH372" s="582"/>
      <c r="CI372" s="582"/>
      <c r="CJ372" s="582"/>
      <c r="CK372" s="582"/>
      <c r="CL372" s="582"/>
      <c r="CM372" s="582"/>
    </row>
    <row r="373" spans="80:91" ht="16" customHeight="1">
      <c r="CB373" s="582"/>
      <c r="CC373" s="582"/>
      <c r="CD373" s="582"/>
      <c r="CE373" s="582"/>
      <c r="CF373" s="582"/>
      <c r="CG373" s="582"/>
      <c r="CH373" s="582"/>
      <c r="CI373" s="582"/>
      <c r="CJ373" s="582"/>
      <c r="CK373" s="582"/>
      <c r="CL373" s="582"/>
      <c r="CM373" s="582"/>
    </row>
    <row r="374" spans="80:91" ht="16" customHeight="1">
      <c r="CB374" s="582"/>
      <c r="CC374" s="582"/>
      <c r="CD374" s="582"/>
      <c r="CE374" s="582"/>
      <c r="CF374" s="582"/>
      <c r="CG374" s="582"/>
      <c r="CH374" s="582"/>
      <c r="CI374" s="582"/>
      <c r="CJ374" s="582"/>
      <c r="CK374" s="582"/>
      <c r="CL374" s="582"/>
      <c r="CM374" s="582"/>
    </row>
    <row r="375" spans="80:91" ht="16" customHeight="1">
      <c r="CB375" s="582"/>
      <c r="CC375" s="582"/>
      <c r="CD375" s="582"/>
      <c r="CE375" s="582"/>
      <c r="CF375" s="582"/>
      <c r="CG375" s="582"/>
      <c r="CH375" s="582"/>
      <c r="CI375" s="582"/>
      <c r="CJ375" s="582"/>
      <c r="CK375" s="582"/>
      <c r="CL375" s="582"/>
      <c r="CM375" s="582"/>
    </row>
    <row r="376" spans="80:91" ht="16" customHeight="1">
      <c r="CB376" s="582"/>
      <c r="CC376" s="582"/>
      <c r="CD376" s="582"/>
      <c r="CE376" s="582"/>
      <c r="CF376" s="582"/>
      <c r="CG376" s="582"/>
      <c r="CH376" s="582"/>
      <c r="CI376" s="582"/>
      <c r="CJ376" s="582"/>
      <c r="CK376" s="582"/>
      <c r="CL376" s="582"/>
      <c r="CM376" s="582"/>
    </row>
    <row r="377" spans="80:91" ht="16" customHeight="1">
      <c r="CB377" s="582"/>
      <c r="CC377" s="582"/>
      <c r="CD377" s="582"/>
      <c r="CE377" s="582"/>
      <c r="CF377" s="582"/>
      <c r="CG377" s="582"/>
      <c r="CH377" s="582"/>
      <c r="CI377" s="582"/>
      <c r="CJ377" s="582"/>
      <c r="CK377" s="582"/>
      <c r="CL377" s="582"/>
      <c r="CM377" s="582"/>
    </row>
    <row r="378" spans="80:91" ht="16" customHeight="1">
      <c r="CB378" s="582"/>
      <c r="CC378" s="582"/>
      <c r="CD378" s="582"/>
      <c r="CE378" s="582"/>
      <c r="CF378" s="582"/>
      <c r="CG378" s="582"/>
      <c r="CH378" s="582"/>
      <c r="CI378" s="582"/>
      <c r="CJ378" s="582"/>
      <c r="CK378" s="582"/>
      <c r="CL378" s="582"/>
      <c r="CM378" s="582"/>
    </row>
    <row r="379" spans="80:91" ht="16" customHeight="1">
      <c r="CB379" s="582"/>
      <c r="CC379" s="582"/>
      <c r="CD379" s="582"/>
      <c r="CE379" s="582"/>
      <c r="CF379" s="582"/>
      <c r="CG379" s="582"/>
      <c r="CH379" s="582"/>
      <c r="CI379" s="582"/>
      <c r="CJ379" s="582"/>
      <c r="CK379" s="582"/>
      <c r="CL379" s="582"/>
      <c r="CM379" s="582"/>
    </row>
    <row r="380" spans="80:91" ht="16" customHeight="1">
      <c r="CB380" s="582"/>
      <c r="CC380" s="582"/>
      <c r="CD380" s="582"/>
      <c r="CE380" s="582"/>
      <c r="CF380" s="582"/>
      <c r="CG380" s="582"/>
      <c r="CH380" s="582"/>
      <c r="CI380" s="582"/>
      <c r="CJ380" s="582"/>
      <c r="CK380" s="582"/>
      <c r="CL380" s="582"/>
      <c r="CM380" s="582"/>
    </row>
    <row r="381" spans="80:91" ht="16" customHeight="1">
      <c r="CB381" s="582"/>
      <c r="CC381" s="582"/>
      <c r="CD381" s="582"/>
      <c r="CE381" s="582"/>
      <c r="CF381" s="582"/>
      <c r="CG381" s="582"/>
      <c r="CH381" s="582"/>
      <c r="CI381" s="582"/>
      <c r="CJ381" s="582"/>
      <c r="CK381" s="582"/>
      <c r="CL381" s="582"/>
      <c r="CM381" s="582"/>
    </row>
  </sheetData>
  <mergeCells count="4261">
    <mergeCell ref="BA346:BG350"/>
    <mergeCell ref="BI346:BT350"/>
    <mergeCell ref="BA352:BG356"/>
    <mergeCell ref="BI352:BT356"/>
    <mergeCell ref="BA358:BG362"/>
    <mergeCell ref="BI358:BT362"/>
    <mergeCell ref="AC346:AI350"/>
    <mergeCell ref="AK346:AV350"/>
    <mergeCell ref="AC352:AI356"/>
    <mergeCell ref="AK352:AV356"/>
    <mergeCell ref="AC358:AI362"/>
    <mergeCell ref="AK358:AV362"/>
    <mergeCell ref="A347:C356"/>
    <mergeCell ref="M346:X350"/>
    <mergeCell ref="M352:X356"/>
    <mergeCell ref="M358:X362"/>
    <mergeCell ref="R1:Y1"/>
    <mergeCell ref="Z1:AG1"/>
    <mergeCell ref="AH1:AO1"/>
    <mergeCell ref="AP1:AW1"/>
    <mergeCell ref="AX1:BE1"/>
    <mergeCell ref="BF1:BM1"/>
    <mergeCell ref="BN1:BU1"/>
    <mergeCell ref="E358:K362"/>
    <mergeCell ref="E352:K356"/>
    <mergeCell ref="E346:K350"/>
    <mergeCell ref="A191:A201"/>
    <mergeCell ref="A202:A212"/>
    <mergeCell ref="A213:A223"/>
    <mergeCell ref="A224:A234"/>
    <mergeCell ref="A235:A245"/>
    <mergeCell ref="A246:A256"/>
    <mergeCell ref="A257:A267"/>
    <mergeCell ref="A268:A278"/>
    <mergeCell ref="A279:A289"/>
    <mergeCell ref="A290:A300"/>
    <mergeCell ref="A301:A311"/>
    <mergeCell ref="A312:A322"/>
    <mergeCell ref="A323:A333"/>
    <mergeCell ref="A334:A344"/>
    <mergeCell ref="B1:I1"/>
    <mergeCell ref="J1:Q1"/>
    <mergeCell ref="A4:A14"/>
    <mergeCell ref="A15:A25"/>
    <mergeCell ref="A26:A36"/>
    <mergeCell ref="A37:A47"/>
    <mergeCell ref="A48:A58"/>
    <mergeCell ref="A59:A69"/>
    <mergeCell ref="A70:A80"/>
    <mergeCell ref="A81:A91"/>
    <mergeCell ref="A92:A102"/>
    <mergeCell ref="A103:A113"/>
    <mergeCell ref="A114:A124"/>
    <mergeCell ref="A125:A135"/>
    <mergeCell ref="A136:A146"/>
    <mergeCell ref="A147:A157"/>
    <mergeCell ref="A158:A168"/>
    <mergeCell ref="A169:A179"/>
    <mergeCell ref="A180:A190"/>
    <mergeCell ref="Z4:AF4"/>
    <mergeCell ref="AG4:AG13"/>
    <mergeCell ref="AA14:AG14"/>
    <mergeCell ref="AA5:AF5"/>
    <mergeCell ref="Z5:Z14"/>
    <mergeCell ref="AD10:AD11"/>
    <mergeCell ref="AE10:AE11"/>
    <mergeCell ref="AF10:AF11"/>
    <mergeCell ref="AE12:AE13"/>
    <mergeCell ref="AF12:AF13"/>
    <mergeCell ref="AD6:AD7"/>
    <mergeCell ref="AE6:AE7"/>
    <mergeCell ref="AF6:AF7"/>
    <mergeCell ref="AD8:AD9"/>
    <mergeCell ref="AE8:AE9"/>
    <mergeCell ref="AA216:AF220"/>
    <mergeCell ref="AA214:AF215"/>
    <mergeCell ref="AF8:AF9"/>
    <mergeCell ref="Z26:AF26"/>
    <mergeCell ref="AG26:AG35"/>
    <mergeCell ref="Z27:Z36"/>
    <mergeCell ref="AA27:AF27"/>
    <mergeCell ref="AD28:AD29"/>
    <mergeCell ref="AE28:AE29"/>
    <mergeCell ref="AF28:AF29"/>
    <mergeCell ref="AD30:AD31"/>
    <mergeCell ref="AE30:AE31"/>
    <mergeCell ref="AF30:AF31"/>
    <mergeCell ref="AD21:AD22"/>
    <mergeCell ref="AE21:AE22"/>
    <mergeCell ref="AF21:AF22"/>
    <mergeCell ref="AE23:AE24"/>
    <mergeCell ref="AF23:AF24"/>
    <mergeCell ref="AA25:AG25"/>
    <mergeCell ref="Z15:AF15"/>
    <mergeCell ref="AG15:AG24"/>
    <mergeCell ref="Z16:Z25"/>
    <mergeCell ref="AA16:AF16"/>
    <mergeCell ref="AD17:AD18"/>
    <mergeCell ref="AE17:AE18"/>
    <mergeCell ref="AF17:AF18"/>
    <mergeCell ref="AD19:AD20"/>
    <mergeCell ref="AE19:AE20"/>
    <mergeCell ref="AF19:AF20"/>
    <mergeCell ref="AD43:AD44"/>
    <mergeCell ref="AE43:AE44"/>
    <mergeCell ref="AF43:AF44"/>
    <mergeCell ref="AE45:AE46"/>
    <mergeCell ref="AF45:AF46"/>
    <mergeCell ref="AA47:AG47"/>
    <mergeCell ref="Z37:AF37"/>
    <mergeCell ref="AG37:AG46"/>
    <mergeCell ref="Z38:Z47"/>
    <mergeCell ref="AA38:AF38"/>
    <mergeCell ref="AD39:AD40"/>
    <mergeCell ref="AE39:AE40"/>
    <mergeCell ref="AF39:AF40"/>
    <mergeCell ref="AD41:AD42"/>
    <mergeCell ref="AE41:AE42"/>
    <mergeCell ref="AF41:AF42"/>
    <mergeCell ref="AD32:AD33"/>
    <mergeCell ref="AE32:AE33"/>
    <mergeCell ref="AF32:AF33"/>
    <mergeCell ref="AE34:AE35"/>
    <mergeCell ref="AF34:AF35"/>
    <mergeCell ref="AA36:AG36"/>
    <mergeCell ref="AA58:AG58"/>
    <mergeCell ref="Z59:AF59"/>
    <mergeCell ref="AG59:AG68"/>
    <mergeCell ref="Z60:Z69"/>
    <mergeCell ref="AA60:AF60"/>
    <mergeCell ref="AD61:AD62"/>
    <mergeCell ref="AE61:AE62"/>
    <mergeCell ref="AF61:AF62"/>
    <mergeCell ref="AD63:AD64"/>
    <mergeCell ref="AE63:AE64"/>
    <mergeCell ref="AF52:AF53"/>
    <mergeCell ref="AD54:AD55"/>
    <mergeCell ref="AE54:AE55"/>
    <mergeCell ref="AF54:AF55"/>
    <mergeCell ref="AE56:AE57"/>
    <mergeCell ref="AF56:AF57"/>
    <mergeCell ref="Z48:AF48"/>
    <mergeCell ref="AG48:AG57"/>
    <mergeCell ref="Z49:Z58"/>
    <mergeCell ref="AA49:AF49"/>
    <mergeCell ref="AD50:AD51"/>
    <mergeCell ref="AE50:AE51"/>
    <mergeCell ref="AF50:AF51"/>
    <mergeCell ref="AD52:AD53"/>
    <mergeCell ref="AE52:AE53"/>
    <mergeCell ref="AF74:AF75"/>
    <mergeCell ref="AD76:AD77"/>
    <mergeCell ref="AE76:AE77"/>
    <mergeCell ref="AF76:AF77"/>
    <mergeCell ref="AE78:AE79"/>
    <mergeCell ref="AF78:AF79"/>
    <mergeCell ref="AA69:AG69"/>
    <mergeCell ref="Z70:AF70"/>
    <mergeCell ref="AG70:AG79"/>
    <mergeCell ref="Z71:Z80"/>
    <mergeCell ref="AA71:AF71"/>
    <mergeCell ref="AD72:AD73"/>
    <mergeCell ref="AE72:AE73"/>
    <mergeCell ref="AF72:AF73"/>
    <mergeCell ref="AD74:AD75"/>
    <mergeCell ref="AE74:AE75"/>
    <mergeCell ref="AF63:AF64"/>
    <mergeCell ref="AD65:AD66"/>
    <mergeCell ref="AE65:AE66"/>
    <mergeCell ref="AF65:AF66"/>
    <mergeCell ref="AE67:AE68"/>
    <mergeCell ref="AF67:AF68"/>
    <mergeCell ref="AA91:AG91"/>
    <mergeCell ref="Z92:AF92"/>
    <mergeCell ref="AG92:AG101"/>
    <mergeCell ref="Z93:Z102"/>
    <mergeCell ref="AA93:AF93"/>
    <mergeCell ref="AD94:AD95"/>
    <mergeCell ref="AE94:AE95"/>
    <mergeCell ref="AF94:AF95"/>
    <mergeCell ref="AD96:AD97"/>
    <mergeCell ref="AE96:AE97"/>
    <mergeCell ref="AF85:AF86"/>
    <mergeCell ref="AD87:AD88"/>
    <mergeCell ref="AE87:AE88"/>
    <mergeCell ref="AF87:AF88"/>
    <mergeCell ref="AE89:AE90"/>
    <mergeCell ref="AF89:AF90"/>
    <mergeCell ref="AA80:AG80"/>
    <mergeCell ref="Z81:AF81"/>
    <mergeCell ref="AG81:AG90"/>
    <mergeCell ref="Z82:Z91"/>
    <mergeCell ref="AA82:AF82"/>
    <mergeCell ref="AD83:AD84"/>
    <mergeCell ref="AE83:AE84"/>
    <mergeCell ref="AF83:AF84"/>
    <mergeCell ref="AD85:AD86"/>
    <mergeCell ref="AE85:AE86"/>
    <mergeCell ref="AF107:AF108"/>
    <mergeCell ref="AD109:AD110"/>
    <mergeCell ref="AE109:AE110"/>
    <mergeCell ref="AF109:AF110"/>
    <mergeCell ref="AE111:AE112"/>
    <mergeCell ref="AF111:AF112"/>
    <mergeCell ref="AA102:AG102"/>
    <mergeCell ref="Z103:AF103"/>
    <mergeCell ref="AG103:AG112"/>
    <mergeCell ref="Z104:Z113"/>
    <mergeCell ref="AA104:AF104"/>
    <mergeCell ref="AD105:AD106"/>
    <mergeCell ref="AE105:AE106"/>
    <mergeCell ref="AF105:AF106"/>
    <mergeCell ref="AD107:AD108"/>
    <mergeCell ref="AE107:AE108"/>
    <mergeCell ref="AF96:AF97"/>
    <mergeCell ref="AD98:AD99"/>
    <mergeCell ref="AE98:AE99"/>
    <mergeCell ref="AF98:AF99"/>
    <mergeCell ref="AE100:AE101"/>
    <mergeCell ref="AF100:AF101"/>
    <mergeCell ref="AA124:AG124"/>
    <mergeCell ref="Z125:AF125"/>
    <mergeCell ref="AG125:AG134"/>
    <mergeCell ref="Z126:Z135"/>
    <mergeCell ref="AA126:AF126"/>
    <mergeCell ref="AD127:AD128"/>
    <mergeCell ref="AE127:AE128"/>
    <mergeCell ref="AF127:AF128"/>
    <mergeCell ref="AD129:AD130"/>
    <mergeCell ref="AE129:AE130"/>
    <mergeCell ref="AF118:AF119"/>
    <mergeCell ref="AD120:AD121"/>
    <mergeCell ref="AE120:AE121"/>
    <mergeCell ref="AF120:AF121"/>
    <mergeCell ref="AE122:AE123"/>
    <mergeCell ref="AF122:AF123"/>
    <mergeCell ref="AA113:AG113"/>
    <mergeCell ref="Z114:AF114"/>
    <mergeCell ref="AG114:AG123"/>
    <mergeCell ref="Z115:Z124"/>
    <mergeCell ref="AA115:AF115"/>
    <mergeCell ref="AD116:AD117"/>
    <mergeCell ref="AE116:AE117"/>
    <mergeCell ref="AF116:AF117"/>
    <mergeCell ref="AD118:AD119"/>
    <mergeCell ref="AE118:AE119"/>
    <mergeCell ref="AF140:AF141"/>
    <mergeCell ref="AD142:AD143"/>
    <mergeCell ref="AE142:AE143"/>
    <mergeCell ref="AF142:AF143"/>
    <mergeCell ref="AE144:AE145"/>
    <mergeCell ref="AF144:AF145"/>
    <mergeCell ref="AA135:AG135"/>
    <mergeCell ref="Z136:AF136"/>
    <mergeCell ref="AG136:AG145"/>
    <mergeCell ref="Z137:Z146"/>
    <mergeCell ref="AA137:AF137"/>
    <mergeCell ref="AD138:AD139"/>
    <mergeCell ref="AE138:AE139"/>
    <mergeCell ref="AF138:AF139"/>
    <mergeCell ref="AD140:AD141"/>
    <mergeCell ref="AE140:AE141"/>
    <mergeCell ref="AF129:AF130"/>
    <mergeCell ref="AD131:AD132"/>
    <mergeCell ref="AE131:AE132"/>
    <mergeCell ref="AF131:AF132"/>
    <mergeCell ref="AE133:AE134"/>
    <mergeCell ref="AF133:AF134"/>
    <mergeCell ref="AA157:AG157"/>
    <mergeCell ref="Z158:AF158"/>
    <mergeCell ref="AG158:AG167"/>
    <mergeCell ref="Z159:Z168"/>
    <mergeCell ref="AA159:AF159"/>
    <mergeCell ref="AD160:AD161"/>
    <mergeCell ref="AE160:AE161"/>
    <mergeCell ref="AF160:AF161"/>
    <mergeCell ref="AD162:AD163"/>
    <mergeCell ref="AE162:AE163"/>
    <mergeCell ref="AF151:AF152"/>
    <mergeCell ref="AD153:AD154"/>
    <mergeCell ref="AE153:AE154"/>
    <mergeCell ref="AF153:AF154"/>
    <mergeCell ref="AE155:AE156"/>
    <mergeCell ref="AF155:AF156"/>
    <mergeCell ref="AA146:AG146"/>
    <mergeCell ref="Z147:AF147"/>
    <mergeCell ref="AG147:AG156"/>
    <mergeCell ref="Z148:Z157"/>
    <mergeCell ref="AA148:AF148"/>
    <mergeCell ref="AD149:AD150"/>
    <mergeCell ref="AE149:AE150"/>
    <mergeCell ref="AF149:AF150"/>
    <mergeCell ref="AD151:AD152"/>
    <mergeCell ref="AE151:AE152"/>
    <mergeCell ref="AF173:AF174"/>
    <mergeCell ref="AD175:AD176"/>
    <mergeCell ref="AE175:AE176"/>
    <mergeCell ref="AF175:AF176"/>
    <mergeCell ref="AE177:AE178"/>
    <mergeCell ref="AF177:AF178"/>
    <mergeCell ref="AA168:AG168"/>
    <mergeCell ref="Z169:AF169"/>
    <mergeCell ref="AG169:AG178"/>
    <mergeCell ref="Z170:Z179"/>
    <mergeCell ref="AA170:AF170"/>
    <mergeCell ref="AD171:AD172"/>
    <mergeCell ref="AE171:AE172"/>
    <mergeCell ref="AF171:AF172"/>
    <mergeCell ref="AD173:AD174"/>
    <mergeCell ref="AE173:AE174"/>
    <mergeCell ref="AF162:AF163"/>
    <mergeCell ref="AD164:AD165"/>
    <mergeCell ref="AE164:AE165"/>
    <mergeCell ref="AF164:AF165"/>
    <mergeCell ref="AE166:AE167"/>
    <mergeCell ref="AF166:AF167"/>
    <mergeCell ref="AA190:AG190"/>
    <mergeCell ref="Z191:AF191"/>
    <mergeCell ref="AG191:AG200"/>
    <mergeCell ref="Z192:Z201"/>
    <mergeCell ref="AA192:AF192"/>
    <mergeCell ref="AD193:AD194"/>
    <mergeCell ref="AE193:AE194"/>
    <mergeCell ref="AF193:AF194"/>
    <mergeCell ref="AD195:AD196"/>
    <mergeCell ref="AE195:AE196"/>
    <mergeCell ref="AF184:AF185"/>
    <mergeCell ref="AD186:AD187"/>
    <mergeCell ref="AE186:AE187"/>
    <mergeCell ref="AF186:AF187"/>
    <mergeCell ref="AE188:AE189"/>
    <mergeCell ref="AF188:AF189"/>
    <mergeCell ref="AA179:AG179"/>
    <mergeCell ref="Z180:AF180"/>
    <mergeCell ref="AG180:AG189"/>
    <mergeCell ref="Z181:Z190"/>
    <mergeCell ref="AA181:AF181"/>
    <mergeCell ref="AD182:AD183"/>
    <mergeCell ref="AE182:AE183"/>
    <mergeCell ref="AF182:AF183"/>
    <mergeCell ref="AD184:AD185"/>
    <mergeCell ref="AE184:AE185"/>
    <mergeCell ref="AF206:AF207"/>
    <mergeCell ref="AD208:AD209"/>
    <mergeCell ref="AE208:AE209"/>
    <mergeCell ref="AF208:AF209"/>
    <mergeCell ref="AE210:AE211"/>
    <mergeCell ref="AF210:AF211"/>
    <mergeCell ref="AA201:AG201"/>
    <mergeCell ref="Z202:AF202"/>
    <mergeCell ref="AG202:AG211"/>
    <mergeCell ref="Z203:Z212"/>
    <mergeCell ref="AA203:AF203"/>
    <mergeCell ref="AD204:AD205"/>
    <mergeCell ref="AE204:AE205"/>
    <mergeCell ref="AF204:AF205"/>
    <mergeCell ref="AD206:AD207"/>
    <mergeCell ref="AE206:AE207"/>
    <mergeCell ref="AF195:AF196"/>
    <mergeCell ref="AD197:AD198"/>
    <mergeCell ref="AE197:AE198"/>
    <mergeCell ref="AF197:AF198"/>
    <mergeCell ref="AE199:AE200"/>
    <mergeCell ref="AF199:AF200"/>
    <mergeCell ref="AA223:AG223"/>
    <mergeCell ref="Z224:AF224"/>
    <mergeCell ref="AG224:AG233"/>
    <mergeCell ref="Z225:Z234"/>
    <mergeCell ref="AA225:AF225"/>
    <mergeCell ref="AD226:AD227"/>
    <mergeCell ref="AE226:AE227"/>
    <mergeCell ref="AF226:AF227"/>
    <mergeCell ref="AD228:AD229"/>
    <mergeCell ref="AE228:AE229"/>
    <mergeCell ref="AE221:AE222"/>
    <mergeCell ref="AF221:AF222"/>
    <mergeCell ref="AA212:AG212"/>
    <mergeCell ref="Z213:AF213"/>
    <mergeCell ref="AG213:AG222"/>
    <mergeCell ref="Z214:Z223"/>
    <mergeCell ref="AF239:AF240"/>
    <mergeCell ref="AD241:AD242"/>
    <mergeCell ref="AE241:AE242"/>
    <mergeCell ref="AF241:AF242"/>
    <mergeCell ref="AE243:AE244"/>
    <mergeCell ref="AF243:AF244"/>
    <mergeCell ref="AA234:AG234"/>
    <mergeCell ref="Z235:AF235"/>
    <mergeCell ref="AG235:AG244"/>
    <mergeCell ref="Z236:Z245"/>
    <mergeCell ref="AA236:AF236"/>
    <mergeCell ref="AD237:AD238"/>
    <mergeCell ref="AE237:AE238"/>
    <mergeCell ref="AF237:AF238"/>
    <mergeCell ref="AD239:AD240"/>
    <mergeCell ref="AE239:AE240"/>
    <mergeCell ref="AF228:AF229"/>
    <mergeCell ref="AD230:AD231"/>
    <mergeCell ref="AE230:AE231"/>
    <mergeCell ref="AF230:AF231"/>
    <mergeCell ref="AE232:AE233"/>
    <mergeCell ref="AF232:AF233"/>
    <mergeCell ref="AA256:AG256"/>
    <mergeCell ref="Z257:AF257"/>
    <mergeCell ref="AG257:AG266"/>
    <mergeCell ref="Z258:Z267"/>
    <mergeCell ref="AA258:AF258"/>
    <mergeCell ref="AD259:AD260"/>
    <mergeCell ref="AE259:AE260"/>
    <mergeCell ref="AF259:AF260"/>
    <mergeCell ref="AD261:AD262"/>
    <mergeCell ref="AE261:AE262"/>
    <mergeCell ref="AF250:AF251"/>
    <mergeCell ref="AD252:AD253"/>
    <mergeCell ref="AE252:AE253"/>
    <mergeCell ref="AF252:AF253"/>
    <mergeCell ref="AE254:AE255"/>
    <mergeCell ref="AF254:AF255"/>
    <mergeCell ref="AA245:AG245"/>
    <mergeCell ref="Z246:AF246"/>
    <mergeCell ref="AG246:AG255"/>
    <mergeCell ref="Z247:Z256"/>
    <mergeCell ref="AA247:AF247"/>
    <mergeCell ref="AD248:AD249"/>
    <mergeCell ref="AE248:AE249"/>
    <mergeCell ref="AF248:AF249"/>
    <mergeCell ref="AD250:AD251"/>
    <mergeCell ref="AE250:AE251"/>
    <mergeCell ref="AF272:AF273"/>
    <mergeCell ref="AD274:AD275"/>
    <mergeCell ref="AE274:AE275"/>
    <mergeCell ref="AF274:AF275"/>
    <mergeCell ref="AE276:AE277"/>
    <mergeCell ref="AF276:AF277"/>
    <mergeCell ref="AA267:AG267"/>
    <mergeCell ref="Z268:AF268"/>
    <mergeCell ref="AG268:AG277"/>
    <mergeCell ref="Z269:Z278"/>
    <mergeCell ref="AA269:AF269"/>
    <mergeCell ref="AD270:AD271"/>
    <mergeCell ref="AE270:AE271"/>
    <mergeCell ref="AF270:AF271"/>
    <mergeCell ref="AD272:AD273"/>
    <mergeCell ref="AE272:AE273"/>
    <mergeCell ref="AF261:AF262"/>
    <mergeCell ref="AD263:AD264"/>
    <mergeCell ref="AE263:AE264"/>
    <mergeCell ref="AF263:AF264"/>
    <mergeCell ref="AE265:AE266"/>
    <mergeCell ref="AF265:AF266"/>
    <mergeCell ref="AA289:AG289"/>
    <mergeCell ref="Z290:AF290"/>
    <mergeCell ref="AG290:AG299"/>
    <mergeCell ref="Z291:Z300"/>
    <mergeCell ref="AF283:AF284"/>
    <mergeCell ref="AD285:AD286"/>
    <mergeCell ref="AE285:AE286"/>
    <mergeCell ref="AF285:AF286"/>
    <mergeCell ref="AE287:AE288"/>
    <mergeCell ref="AF287:AF288"/>
    <mergeCell ref="AA278:AG278"/>
    <mergeCell ref="Z279:AF279"/>
    <mergeCell ref="AG279:AG288"/>
    <mergeCell ref="Z280:Z289"/>
    <mergeCell ref="AA280:AF280"/>
    <mergeCell ref="AD281:AD282"/>
    <mergeCell ref="AE281:AE282"/>
    <mergeCell ref="AF281:AF282"/>
    <mergeCell ref="AD283:AD284"/>
    <mergeCell ref="AE283:AE284"/>
    <mergeCell ref="AA291:AF292"/>
    <mergeCell ref="AA293:AF297"/>
    <mergeCell ref="AF305:AF306"/>
    <mergeCell ref="AD307:AD308"/>
    <mergeCell ref="AE307:AE308"/>
    <mergeCell ref="AF307:AF308"/>
    <mergeCell ref="AE309:AE310"/>
    <mergeCell ref="AF309:AF310"/>
    <mergeCell ref="AA300:AG300"/>
    <mergeCell ref="Z301:AF301"/>
    <mergeCell ref="AG301:AG310"/>
    <mergeCell ref="Z302:Z311"/>
    <mergeCell ref="AA302:AF302"/>
    <mergeCell ref="AD303:AD304"/>
    <mergeCell ref="AE303:AE304"/>
    <mergeCell ref="AF303:AF304"/>
    <mergeCell ref="AD305:AD306"/>
    <mergeCell ref="AE305:AE306"/>
    <mergeCell ref="AE298:AE299"/>
    <mergeCell ref="AF298:AF299"/>
    <mergeCell ref="AF325:AF326"/>
    <mergeCell ref="AD327:AD328"/>
    <mergeCell ref="AE327:AE328"/>
    <mergeCell ref="AF316:AF317"/>
    <mergeCell ref="AD318:AD319"/>
    <mergeCell ref="AE318:AE319"/>
    <mergeCell ref="AF318:AF319"/>
    <mergeCell ref="AE320:AE321"/>
    <mergeCell ref="AF320:AF321"/>
    <mergeCell ref="AA311:AG311"/>
    <mergeCell ref="Z312:AF312"/>
    <mergeCell ref="AG312:AG321"/>
    <mergeCell ref="Z313:Z322"/>
    <mergeCell ref="AA313:AF313"/>
    <mergeCell ref="AD314:AD315"/>
    <mergeCell ref="AE314:AE315"/>
    <mergeCell ref="AF314:AF315"/>
    <mergeCell ref="AD316:AD317"/>
    <mergeCell ref="AE316:AE317"/>
    <mergeCell ref="AM8:AM9"/>
    <mergeCell ref="AN8:AN9"/>
    <mergeCell ref="AL10:AL11"/>
    <mergeCell ref="AM10:AM11"/>
    <mergeCell ref="AN10:AN11"/>
    <mergeCell ref="AM12:AM13"/>
    <mergeCell ref="AN12:AN13"/>
    <mergeCell ref="AH4:AN4"/>
    <mergeCell ref="AO4:AO13"/>
    <mergeCell ref="AH5:AH14"/>
    <mergeCell ref="AI5:AN5"/>
    <mergeCell ref="AL6:AL7"/>
    <mergeCell ref="AM6:AM7"/>
    <mergeCell ref="AN6:AN7"/>
    <mergeCell ref="AL8:AL9"/>
    <mergeCell ref="AA333:AG333"/>
    <mergeCell ref="Z334:AF334"/>
    <mergeCell ref="AG334:AG343"/>
    <mergeCell ref="Z335:Z344"/>
    <mergeCell ref="AF327:AF328"/>
    <mergeCell ref="AD329:AD330"/>
    <mergeCell ref="AE329:AE330"/>
    <mergeCell ref="AF329:AF330"/>
    <mergeCell ref="AE331:AE332"/>
    <mergeCell ref="AF331:AF332"/>
    <mergeCell ref="AA322:AG322"/>
    <mergeCell ref="Z323:AF323"/>
    <mergeCell ref="AG323:AG332"/>
    <mergeCell ref="Z324:Z333"/>
    <mergeCell ref="AA324:AF324"/>
    <mergeCell ref="AD325:AD326"/>
    <mergeCell ref="AE325:AE326"/>
    <mergeCell ref="AI25:AO25"/>
    <mergeCell ref="AH26:AN26"/>
    <mergeCell ref="AO26:AO35"/>
    <mergeCell ref="AH27:AH36"/>
    <mergeCell ref="AI27:AN27"/>
    <mergeCell ref="AL28:AL29"/>
    <mergeCell ref="AM28:AM29"/>
    <mergeCell ref="AN28:AN29"/>
    <mergeCell ref="AL30:AL31"/>
    <mergeCell ref="AM30:AM31"/>
    <mergeCell ref="AN19:AN20"/>
    <mergeCell ref="AL21:AL22"/>
    <mergeCell ref="AM21:AM22"/>
    <mergeCell ref="AN21:AN22"/>
    <mergeCell ref="AM23:AM24"/>
    <mergeCell ref="AN23:AN24"/>
    <mergeCell ref="AI14:AO14"/>
    <mergeCell ref="AH15:AN15"/>
    <mergeCell ref="AO15:AO24"/>
    <mergeCell ref="AH16:AH25"/>
    <mergeCell ref="AI16:AN16"/>
    <mergeCell ref="AL17:AL18"/>
    <mergeCell ref="AM17:AM18"/>
    <mergeCell ref="AN17:AN18"/>
    <mergeCell ref="AL19:AL20"/>
    <mergeCell ref="AM19:AM20"/>
    <mergeCell ref="AN41:AN42"/>
    <mergeCell ref="AL43:AL44"/>
    <mergeCell ref="AM43:AM44"/>
    <mergeCell ref="AN43:AN44"/>
    <mergeCell ref="AM45:AM46"/>
    <mergeCell ref="AN45:AN46"/>
    <mergeCell ref="AI36:AO36"/>
    <mergeCell ref="AH37:AN37"/>
    <mergeCell ref="AO37:AO46"/>
    <mergeCell ref="AH38:AH47"/>
    <mergeCell ref="AI38:AN38"/>
    <mergeCell ref="AL39:AL40"/>
    <mergeCell ref="AM39:AM40"/>
    <mergeCell ref="AN39:AN40"/>
    <mergeCell ref="AL41:AL42"/>
    <mergeCell ref="AM41:AM42"/>
    <mergeCell ref="AN30:AN31"/>
    <mergeCell ref="AL32:AL33"/>
    <mergeCell ref="AM32:AM33"/>
    <mergeCell ref="AN32:AN33"/>
    <mergeCell ref="AM34:AM35"/>
    <mergeCell ref="AN34:AN35"/>
    <mergeCell ref="AI58:AO58"/>
    <mergeCell ref="AH59:AN59"/>
    <mergeCell ref="AO59:AO68"/>
    <mergeCell ref="AH60:AH69"/>
    <mergeCell ref="AI60:AN60"/>
    <mergeCell ref="AL61:AL62"/>
    <mergeCell ref="AM61:AM62"/>
    <mergeCell ref="AN61:AN62"/>
    <mergeCell ref="AL63:AL64"/>
    <mergeCell ref="AM63:AM64"/>
    <mergeCell ref="AN52:AN53"/>
    <mergeCell ref="AL54:AL55"/>
    <mergeCell ref="AM54:AM55"/>
    <mergeCell ref="AN54:AN55"/>
    <mergeCell ref="AM56:AM57"/>
    <mergeCell ref="AN56:AN57"/>
    <mergeCell ref="AI47:AO47"/>
    <mergeCell ref="AH48:AN48"/>
    <mergeCell ref="AO48:AO57"/>
    <mergeCell ref="AH49:AH58"/>
    <mergeCell ref="AI49:AN49"/>
    <mergeCell ref="AL50:AL51"/>
    <mergeCell ref="AM50:AM51"/>
    <mergeCell ref="AN50:AN51"/>
    <mergeCell ref="AL52:AL53"/>
    <mergeCell ref="AM52:AM53"/>
    <mergeCell ref="AN74:AN75"/>
    <mergeCell ref="AL76:AL77"/>
    <mergeCell ref="AM76:AM77"/>
    <mergeCell ref="AN76:AN77"/>
    <mergeCell ref="AM78:AM79"/>
    <mergeCell ref="AN78:AN79"/>
    <mergeCell ref="AI69:AO69"/>
    <mergeCell ref="AH70:AN70"/>
    <mergeCell ref="AO70:AO79"/>
    <mergeCell ref="AH71:AH80"/>
    <mergeCell ref="AI71:AN71"/>
    <mergeCell ref="AL72:AL73"/>
    <mergeCell ref="AM72:AM73"/>
    <mergeCell ref="AN72:AN73"/>
    <mergeCell ref="AL74:AL75"/>
    <mergeCell ref="AM74:AM75"/>
    <mergeCell ref="AN63:AN64"/>
    <mergeCell ref="AL65:AL66"/>
    <mergeCell ref="AM65:AM66"/>
    <mergeCell ref="AN65:AN66"/>
    <mergeCell ref="AM67:AM68"/>
    <mergeCell ref="AN67:AN68"/>
    <mergeCell ref="AI91:AO91"/>
    <mergeCell ref="AH92:AN92"/>
    <mergeCell ref="AO92:AO101"/>
    <mergeCell ref="AH93:AH102"/>
    <mergeCell ref="AI93:AN93"/>
    <mergeCell ref="AL94:AL95"/>
    <mergeCell ref="AM94:AM95"/>
    <mergeCell ref="AN94:AN95"/>
    <mergeCell ref="AL96:AL97"/>
    <mergeCell ref="AM96:AM97"/>
    <mergeCell ref="AN85:AN86"/>
    <mergeCell ref="AL87:AL88"/>
    <mergeCell ref="AM87:AM88"/>
    <mergeCell ref="AN87:AN88"/>
    <mergeCell ref="AM89:AM90"/>
    <mergeCell ref="AN89:AN90"/>
    <mergeCell ref="AI80:AO80"/>
    <mergeCell ref="AH81:AN81"/>
    <mergeCell ref="AO81:AO90"/>
    <mergeCell ref="AH82:AH91"/>
    <mergeCell ref="AI82:AN82"/>
    <mergeCell ref="AL83:AL84"/>
    <mergeCell ref="AM83:AM84"/>
    <mergeCell ref="AN83:AN84"/>
    <mergeCell ref="AL85:AL86"/>
    <mergeCell ref="AM85:AM86"/>
    <mergeCell ref="AN107:AN108"/>
    <mergeCell ref="AL109:AL110"/>
    <mergeCell ref="AM109:AM110"/>
    <mergeCell ref="AN109:AN110"/>
    <mergeCell ref="AM111:AM112"/>
    <mergeCell ref="AN111:AN112"/>
    <mergeCell ref="AI102:AO102"/>
    <mergeCell ref="AH103:AN103"/>
    <mergeCell ref="AO103:AO112"/>
    <mergeCell ref="AH104:AH113"/>
    <mergeCell ref="AI104:AN104"/>
    <mergeCell ref="AL105:AL106"/>
    <mergeCell ref="AM105:AM106"/>
    <mergeCell ref="AN105:AN106"/>
    <mergeCell ref="AL107:AL108"/>
    <mergeCell ref="AM107:AM108"/>
    <mergeCell ref="AN96:AN97"/>
    <mergeCell ref="AL98:AL99"/>
    <mergeCell ref="AM98:AM99"/>
    <mergeCell ref="AN98:AN99"/>
    <mergeCell ref="AM100:AM101"/>
    <mergeCell ref="AN100:AN101"/>
    <mergeCell ref="AI124:AO124"/>
    <mergeCell ref="AH125:AN125"/>
    <mergeCell ref="AO125:AO134"/>
    <mergeCell ref="AH126:AH135"/>
    <mergeCell ref="AI126:AN126"/>
    <mergeCell ref="AL127:AL128"/>
    <mergeCell ref="AM127:AM128"/>
    <mergeCell ref="AN127:AN128"/>
    <mergeCell ref="AL129:AL130"/>
    <mergeCell ref="AM129:AM130"/>
    <mergeCell ref="AM122:AM123"/>
    <mergeCell ref="AN122:AN123"/>
    <mergeCell ref="AI113:AO113"/>
    <mergeCell ref="AH114:AN114"/>
    <mergeCell ref="AO114:AO123"/>
    <mergeCell ref="AH115:AH124"/>
    <mergeCell ref="AI115:AN116"/>
    <mergeCell ref="AI117:AN121"/>
    <mergeCell ref="AN140:AN141"/>
    <mergeCell ref="AL142:AL143"/>
    <mergeCell ref="AM142:AM143"/>
    <mergeCell ref="AN142:AN143"/>
    <mergeCell ref="AM144:AM145"/>
    <mergeCell ref="AN144:AN145"/>
    <mergeCell ref="AI135:AO135"/>
    <mergeCell ref="AH136:AN136"/>
    <mergeCell ref="AO136:AO145"/>
    <mergeCell ref="AH137:AH146"/>
    <mergeCell ref="AI137:AN137"/>
    <mergeCell ref="AL138:AL139"/>
    <mergeCell ref="AM138:AM139"/>
    <mergeCell ref="AN138:AN139"/>
    <mergeCell ref="AL140:AL141"/>
    <mergeCell ref="AM140:AM141"/>
    <mergeCell ref="AN129:AN130"/>
    <mergeCell ref="AL131:AL132"/>
    <mergeCell ref="AM131:AM132"/>
    <mergeCell ref="AN131:AN132"/>
    <mergeCell ref="AM133:AM134"/>
    <mergeCell ref="AN133:AN134"/>
    <mergeCell ref="AI157:AO157"/>
    <mergeCell ref="AH158:AN158"/>
    <mergeCell ref="AO158:AO167"/>
    <mergeCell ref="AH159:AH168"/>
    <mergeCell ref="AI159:AN159"/>
    <mergeCell ref="AL160:AL161"/>
    <mergeCell ref="AM160:AM161"/>
    <mergeCell ref="AN160:AN161"/>
    <mergeCell ref="AL162:AL163"/>
    <mergeCell ref="AM162:AM163"/>
    <mergeCell ref="AN151:AN152"/>
    <mergeCell ref="AL153:AL154"/>
    <mergeCell ref="AM153:AM154"/>
    <mergeCell ref="AN153:AN154"/>
    <mergeCell ref="AM155:AM156"/>
    <mergeCell ref="AN155:AN156"/>
    <mergeCell ref="AI146:AO146"/>
    <mergeCell ref="AH147:AN147"/>
    <mergeCell ref="AO147:AO156"/>
    <mergeCell ref="AH148:AH157"/>
    <mergeCell ref="AI148:AN148"/>
    <mergeCell ref="AL149:AL150"/>
    <mergeCell ref="AM149:AM150"/>
    <mergeCell ref="AN149:AN150"/>
    <mergeCell ref="AL151:AL152"/>
    <mergeCell ref="AM151:AM152"/>
    <mergeCell ref="AN173:AN174"/>
    <mergeCell ref="AL175:AL176"/>
    <mergeCell ref="AM175:AM176"/>
    <mergeCell ref="AN175:AN176"/>
    <mergeCell ref="AM177:AM178"/>
    <mergeCell ref="AN177:AN178"/>
    <mergeCell ref="AI168:AO168"/>
    <mergeCell ref="AH169:AN169"/>
    <mergeCell ref="AO169:AO178"/>
    <mergeCell ref="AH170:AH179"/>
    <mergeCell ref="AI170:AN170"/>
    <mergeCell ref="AL171:AL172"/>
    <mergeCell ref="AM171:AM172"/>
    <mergeCell ref="AN171:AN172"/>
    <mergeCell ref="AL173:AL174"/>
    <mergeCell ref="AM173:AM174"/>
    <mergeCell ref="AN162:AN163"/>
    <mergeCell ref="AL164:AL165"/>
    <mergeCell ref="AM164:AM165"/>
    <mergeCell ref="AN164:AN165"/>
    <mergeCell ref="AM166:AM167"/>
    <mergeCell ref="AN166:AN167"/>
    <mergeCell ref="AI190:AO190"/>
    <mergeCell ref="AH191:AN191"/>
    <mergeCell ref="AO191:AO200"/>
    <mergeCell ref="AH192:AH201"/>
    <mergeCell ref="AI192:AN192"/>
    <mergeCell ref="AL193:AL194"/>
    <mergeCell ref="AM193:AM194"/>
    <mergeCell ref="AN193:AN194"/>
    <mergeCell ref="AL195:AL196"/>
    <mergeCell ref="AM195:AM196"/>
    <mergeCell ref="AN184:AN185"/>
    <mergeCell ref="AL186:AL187"/>
    <mergeCell ref="AM186:AM187"/>
    <mergeCell ref="AN186:AN187"/>
    <mergeCell ref="AM188:AM189"/>
    <mergeCell ref="AN188:AN189"/>
    <mergeCell ref="AI179:AO179"/>
    <mergeCell ref="AH180:AN180"/>
    <mergeCell ref="AO180:AO189"/>
    <mergeCell ref="AH181:AH190"/>
    <mergeCell ref="AI181:AN181"/>
    <mergeCell ref="AL182:AL183"/>
    <mergeCell ref="AM182:AM183"/>
    <mergeCell ref="AN182:AN183"/>
    <mergeCell ref="AL184:AL185"/>
    <mergeCell ref="AM184:AM185"/>
    <mergeCell ref="AN206:AN207"/>
    <mergeCell ref="AL208:AL209"/>
    <mergeCell ref="AM208:AM209"/>
    <mergeCell ref="AN208:AN209"/>
    <mergeCell ref="AM210:AM211"/>
    <mergeCell ref="AN210:AN211"/>
    <mergeCell ref="AI201:AO201"/>
    <mergeCell ref="AH202:AN202"/>
    <mergeCell ref="AO202:AO211"/>
    <mergeCell ref="AH203:AH212"/>
    <mergeCell ref="AI203:AN203"/>
    <mergeCell ref="AL204:AL205"/>
    <mergeCell ref="AM204:AM205"/>
    <mergeCell ref="AN204:AN205"/>
    <mergeCell ref="AL206:AL207"/>
    <mergeCell ref="AM206:AM207"/>
    <mergeCell ref="AN195:AN196"/>
    <mergeCell ref="AL197:AL198"/>
    <mergeCell ref="AM197:AM198"/>
    <mergeCell ref="AN197:AN198"/>
    <mergeCell ref="AM199:AM200"/>
    <mergeCell ref="AN199:AN200"/>
    <mergeCell ref="AI223:AO223"/>
    <mergeCell ref="AH224:AN224"/>
    <mergeCell ref="AO224:AO233"/>
    <mergeCell ref="AH225:AH234"/>
    <mergeCell ref="AI225:AN225"/>
    <mergeCell ref="AL226:AL227"/>
    <mergeCell ref="AM226:AM227"/>
    <mergeCell ref="AN226:AN227"/>
    <mergeCell ref="AL228:AL229"/>
    <mergeCell ref="AM228:AM229"/>
    <mergeCell ref="AN217:AN218"/>
    <mergeCell ref="AL219:AL220"/>
    <mergeCell ref="AM219:AM220"/>
    <mergeCell ref="AN219:AN220"/>
    <mergeCell ref="AM221:AM222"/>
    <mergeCell ref="AN221:AN222"/>
    <mergeCell ref="AI212:AO212"/>
    <mergeCell ref="AH213:AN213"/>
    <mergeCell ref="AO213:AO222"/>
    <mergeCell ref="AH214:AH223"/>
    <mergeCell ref="AI214:AN214"/>
    <mergeCell ref="AL215:AL216"/>
    <mergeCell ref="AM215:AM216"/>
    <mergeCell ref="AN215:AN216"/>
    <mergeCell ref="AL217:AL218"/>
    <mergeCell ref="AM217:AM218"/>
    <mergeCell ref="AN239:AN240"/>
    <mergeCell ref="AL241:AL242"/>
    <mergeCell ref="AM241:AM242"/>
    <mergeCell ref="AN241:AN242"/>
    <mergeCell ref="AM243:AM244"/>
    <mergeCell ref="AN243:AN244"/>
    <mergeCell ref="AI234:AO234"/>
    <mergeCell ref="AH235:AN235"/>
    <mergeCell ref="AO235:AO244"/>
    <mergeCell ref="AH236:AH245"/>
    <mergeCell ref="AI236:AN236"/>
    <mergeCell ref="AL237:AL238"/>
    <mergeCell ref="AM237:AM238"/>
    <mergeCell ref="AN237:AN238"/>
    <mergeCell ref="AL239:AL240"/>
    <mergeCell ref="AM239:AM240"/>
    <mergeCell ref="AN228:AN229"/>
    <mergeCell ref="AL230:AL231"/>
    <mergeCell ref="AM230:AM231"/>
    <mergeCell ref="AN230:AN231"/>
    <mergeCell ref="AM232:AM233"/>
    <mergeCell ref="AN232:AN233"/>
    <mergeCell ref="AI256:AO256"/>
    <mergeCell ref="AH257:AN257"/>
    <mergeCell ref="AO257:AO266"/>
    <mergeCell ref="AH258:AH267"/>
    <mergeCell ref="AI258:AN258"/>
    <mergeCell ref="AL259:AL260"/>
    <mergeCell ref="AM259:AM260"/>
    <mergeCell ref="AN259:AN260"/>
    <mergeCell ref="AL261:AL262"/>
    <mergeCell ref="AM261:AM262"/>
    <mergeCell ref="AN250:AN251"/>
    <mergeCell ref="AL252:AL253"/>
    <mergeCell ref="AM252:AM253"/>
    <mergeCell ref="AN252:AN253"/>
    <mergeCell ref="AM254:AM255"/>
    <mergeCell ref="AN254:AN255"/>
    <mergeCell ref="AI245:AO245"/>
    <mergeCell ref="AH246:AN246"/>
    <mergeCell ref="AO246:AO255"/>
    <mergeCell ref="AH247:AH256"/>
    <mergeCell ref="AI247:AN247"/>
    <mergeCell ref="AL248:AL249"/>
    <mergeCell ref="AM248:AM249"/>
    <mergeCell ref="AN248:AN249"/>
    <mergeCell ref="AL250:AL251"/>
    <mergeCell ref="AM250:AM251"/>
    <mergeCell ref="AN272:AN273"/>
    <mergeCell ref="AL274:AL275"/>
    <mergeCell ref="AM274:AM275"/>
    <mergeCell ref="AN274:AN275"/>
    <mergeCell ref="AM276:AM277"/>
    <mergeCell ref="AN276:AN277"/>
    <mergeCell ref="AI267:AO267"/>
    <mergeCell ref="AH268:AN268"/>
    <mergeCell ref="AO268:AO277"/>
    <mergeCell ref="AH269:AH278"/>
    <mergeCell ref="AI269:AN269"/>
    <mergeCell ref="AL270:AL271"/>
    <mergeCell ref="AM270:AM271"/>
    <mergeCell ref="AN270:AN271"/>
    <mergeCell ref="AL272:AL273"/>
    <mergeCell ref="AM272:AM273"/>
    <mergeCell ref="AN261:AN262"/>
    <mergeCell ref="AL263:AL264"/>
    <mergeCell ref="AM263:AM264"/>
    <mergeCell ref="AN263:AN264"/>
    <mergeCell ref="AM265:AM266"/>
    <mergeCell ref="AN265:AN266"/>
    <mergeCell ref="AI289:AO289"/>
    <mergeCell ref="AH290:AN290"/>
    <mergeCell ref="AO290:AO299"/>
    <mergeCell ref="AH291:AH300"/>
    <mergeCell ref="AI291:AN291"/>
    <mergeCell ref="AL292:AL293"/>
    <mergeCell ref="AM292:AM293"/>
    <mergeCell ref="AN292:AN293"/>
    <mergeCell ref="AL294:AL295"/>
    <mergeCell ref="AM294:AM295"/>
    <mergeCell ref="AN283:AN284"/>
    <mergeCell ref="AL285:AL286"/>
    <mergeCell ref="AM285:AM286"/>
    <mergeCell ref="AN285:AN286"/>
    <mergeCell ref="AM287:AM288"/>
    <mergeCell ref="AN287:AN288"/>
    <mergeCell ref="AI278:AO278"/>
    <mergeCell ref="AH279:AN279"/>
    <mergeCell ref="AO279:AO288"/>
    <mergeCell ref="AH280:AH289"/>
    <mergeCell ref="AI280:AN280"/>
    <mergeCell ref="AL281:AL282"/>
    <mergeCell ref="AM281:AM282"/>
    <mergeCell ref="AN281:AN282"/>
    <mergeCell ref="AL283:AL284"/>
    <mergeCell ref="AM283:AM284"/>
    <mergeCell ref="AN305:AN306"/>
    <mergeCell ref="AL307:AL308"/>
    <mergeCell ref="AM307:AM308"/>
    <mergeCell ref="AN307:AN308"/>
    <mergeCell ref="AM309:AM310"/>
    <mergeCell ref="AN309:AN310"/>
    <mergeCell ref="AI300:AO300"/>
    <mergeCell ref="AH301:AN301"/>
    <mergeCell ref="AO301:AO310"/>
    <mergeCell ref="AH302:AH311"/>
    <mergeCell ref="AI302:AN302"/>
    <mergeCell ref="AL303:AL304"/>
    <mergeCell ref="AM303:AM304"/>
    <mergeCell ref="AN303:AN304"/>
    <mergeCell ref="AL305:AL306"/>
    <mergeCell ref="AM305:AM306"/>
    <mergeCell ref="AN294:AN295"/>
    <mergeCell ref="AL296:AL297"/>
    <mergeCell ref="AM296:AM297"/>
    <mergeCell ref="AN296:AN297"/>
    <mergeCell ref="AM298:AM299"/>
    <mergeCell ref="AN298:AN299"/>
    <mergeCell ref="AH323:AN323"/>
    <mergeCell ref="AO323:AO332"/>
    <mergeCell ref="AH324:AH333"/>
    <mergeCell ref="AI324:AN324"/>
    <mergeCell ref="AL325:AL326"/>
    <mergeCell ref="AM325:AM326"/>
    <mergeCell ref="AN325:AN326"/>
    <mergeCell ref="AL327:AL328"/>
    <mergeCell ref="AM327:AM328"/>
    <mergeCell ref="AN316:AN317"/>
    <mergeCell ref="AL318:AL319"/>
    <mergeCell ref="AM318:AM319"/>
    <mergeCell ref="AN318:AN319"/>
    <mergeCell ref="AM320:AM321"/>
    <mergeCell ref="AN320:AN321"/>
    <mergeCell ref="AI311:AO311"/>
    <mergeCell ref="AH312:AN312"/>
    <mergeCell ref="AO312:AO321"/>
    <mergeCell ref="AH313:AH322"/>
    <mergeCell ref="AI313:AN313"/>
    <mergeCell ref="AL314:AL315"/>
    <mergeCell ref="AM314:AM315"/>
    <mergeCell ref="AN314:AN315"/>
    <mergeCell ref="AL316:AL317"/>
    <mergeCell ref="AM316:AM317"/>
    <mergeCell ref="AI344:AO344"/>
    <mergeCell ref="AP4:AV4"/>
    <mergeCell ref="AW4:AW13"/>
    <mergeCell ref="AP5:AP14"/>
    <mergeCell ref="AQ5:AV5"/>
    <mergeCell ref="AT6:AT7"/>
    <mergeCell ref="AU6:AU7"/>
    <mergeCell ref="AV6:AV7"/>
    <mergeCell ref="AT8:AT9"/>
    <mergeCell ref="AN338:AN339"/>
    <mergeCell ref="AL340:AL341"/>
    <mergeCell ref="AM340:AM341"/>
    <mergeCell ref="AN340:AN341"/>
    <mergeCell ref="AM342:AM343"/>
    <mergeCell ref="AN342:AN343"/>
    <mergeCell ref="AI333:AO333"/>
    <mergeCell ref="AH334:AN334"/>
    <mergeCell ref="AO334:AO343"/>
    <mergeCell ref="AH335:AH344"/>
    <mergeCell ref="AI335:AN335"/>
    <mergeCell ref="AL336:AL337"/>
    <mergeCell ref="AM336:AM337"/>
    <mergeCell ref="AN336:AN337"/>
    <mergeCell ref="AL338:AL339"/>
    <mergeCell ref="AM338:AM339"/>
    <mergeCell ref="AN327:AN328"/>
    <mergeCell ref="AL329:AL330"/>
    <mergeCell ref="AM329:AM330"/>
    <mergeCell ref="AN329:AN330"/>
    <mergeCell ref="AM331:AM332"/>
    <mergeCell ref="AN331:AN332"/>
    <mergeCell ref="AI322:AO322"/>
    <mergeCell ref="AV19:AV20"/>
    <mergeCell ref="AT21:AT22"/>
    <mergeCell ref="AU21:AU22"/>
    <mergeCell ref="AV21:AV22"/>
    <mergeCell ref="AU23:AU24"/>
    <mergeCell ref="AV23:AV24"/>
    <mergeCell ref="AQ14:AW14"/>
    <mergeCell ref="AP15:AV15"/>
    <mergeCell ref="AW15:AW24"/>
    <mergeCell ref="AP16:AP25"/>
    <mergeCell ref="AQ16:AV16"/>
    <mergeCell ref="AT17:AT18"/>
    <mergeCell ref="AU17:AU18"/>
    <mergeCell ref="AV17:AV18"/>
    <mergeCell ref="AT19:AT20"/>
    <mergeCell ref="AU19:AU20"/>
    <mergeCell ref="AU8:AU9"/>
    <mergeCell ref="AV8:AV9"/>
    <mergeCell ref="AT10:AT11"/>
    <mergeCell ref="AU10:AU11"/>
    <mergeCell ref="AV10:AV11"/>
    <mergeCell ref="AU12:AU13"/>
    <mergeCell ref="AV12:AV13"/>
    <mergeCell ref="AQ36:AW36"/>
    <mergeCell ref="AP37:AV37"/>
    <mergeCell ref="AW37:AW46"/>
    <mergeCell ref="AP38:AP47"/>
    <mergeCell ref="AQ38:AV38"/>
    <mergeCell ref="AT39:AT40"/>
    <mergeCell ref="AU39:AU40"/>
    <mergeCell ref="AV39:AV40"/>
    <mergeCell ref="AT41:AT42"/>
    <mergeCell ref="AU41:AU42"/>
    <mergeCell ref="AV30:AV31"/>
    <mergeCell ref="AT32:AT33"/>
    <mergeCell ref="AU32:AU33"/>
    <mergeCell ref="AV32:AV33"/>
    <mergeCell ref="AU34:AU35"/>
    <mergeCell ref="AV34:AV35"/>
    <mergeCell ref="AQ25:AW25"/>
    <mergeCell ref="AP26:AV26"/>
    <mergeCell ref="AW26:AW35"/>
    <mergeCell ref="AP27:AP36"/>
    <mergeCell ref="AQ27:AV27"/>
    <mergeCell ref="AT28:AT29"/>
    <mergeCell ref="AU28:AU29"/>
    <mergeCell ref="AV28:AV29"/>
    <mergeCell ref="AT30:AT31"/>
    <mergeCell ref="AU30:AU31"/>
    <mergeCell ref="AV52:AV53"/>
    <mergeCell ref="AT54:AT55"/>
    <mergeCell ref="AU54:AU55"/>
    <mergeCell ref="AV54:AV55"/>
    <mergeCell ref="AU56:AU57"/>
    <mergeCell ref="AV56:AV57"/>
    <mergeCell ref="AQ47:AW47"/>
    <mergeCell ref="AP48:AV48"/>
    <mergeCell ref="AW48:AW57"/>
    <mergeCell ref="AP49:AP58"/>
    <mergeCell ref="AQ49:AV49"/>
    <mergeCell ref="AT50:AT51"/>
    <mergeCell ref="AU50:AU51"/>
    <mergeCell ref="AV50:AV51"/>
    <mergeCell ref="AT52:AT53"/>
    <mergeCell ref="AU52:AU53"/>
    <mergeCell ref="AV41:AV42"/>
    <mergeCell ref="AT43:AT44"/>
    <mergeCell ref="AU43:AU44"/>
    <mergeCell ref="AV43:AV44"/>
    <mergeCell ref="AU45:AU46"/>
    <mergeCell ref="AV45:AV46"/>
    <mergeCell ref="AQ69:AW69"/>
    <mergeCell ref="AP70:AV70"/>
    <mergeCell ref="AW70:AW79"/>
    <mergeCell ref="AP71:AP80"/>
    <mergeCell ref="AQ71:AV71"/>
    <mergeCell ref="AT72:AT73"/>
    <mergeCell ref="AU72:AU73"/>
    <mergeCell ref="AV72:AV73"/>
    <mergeCell ref="AT74:AT75"/>
    <mergeCell ref="AU74:AU75"/>
    <mergeCell ref="AV63:AV64"/>
    <mergeCell ref="AT65:AT66"/>
    <mergeCell ref="AU65:AU66"/>
    <mergeCell ref="AV65:AV66"/>
    <mergeCell ref="AU67:AU68"/>
    <mergeCell ref="AV67:AV68"/>
    <mergeCell ref="AQ58:AW58"/>
    <mergeCell ref="AP59:AV59"/>
    <mergeCell ref="AW59:AW68"/>
    <mergeCell ref="AP60:AP69"/>
    <mergeCell ref="AQ60:AV60"/>
    <mergeCell ref="AT61:AT62"/>
    <mergeCell ref="AU61:AU62"/>
    <mergeCell ref="AV61:AV62"/>
    <mergeCell ref="AT63:AT64"/>
    <mergeCell ref="AU63:AU64"/>
    <mergeCell ref="AV85:AV86"/>
    <mergeCell ref="AT87:AT88"/>
    <mergeCell ref="AU87:AU88"/>
    <mergeCell ref="AV87:AV88"/>
    <mergeCell ref="AU89:AU90"/>
    <mergeCell ref="AV89:AV90"/>
    <mergeCell ref="AQ80:AW80"/>
    <mergeCell ref="AP81:AV81"/>
    <mergeCell ref="AW81:AW90"/>
    <mergeCell ref="AP82:AP91"/>
    <mergeCell ref="AQ82:AV82"/>
    <mergeCell ref="AT83:AT84"/>
    <mergeCell ref="AU83:AU84"/>
    <mergeCell ref="AV83:AV84"/>
    <mergeCell ref="AT85:AT86"/>
    <mergeCell ref="AU85:AU86"/>
    <mergeCell ref="AV74:AV75"/>
    <mergeCell ref="AT76:AT77"/>
    <mergeCell ref="AU76:AU77"/>
    <mergeCell ref="AV76:AV77"/>
    <mergeCell ref="AU78:AU79"/>
    <mergeCell ref="AV78:AV79"/>
    <mergeCell ref="AQ102:AW102"/>
    <mergeCell ref="AP103:AV103"/>
    <mergeCell ref="AW103:AW112"/>
    <mergeCell ref="AP104:AP113"/>
    <mergeCell ref="AQ104:AV104"/>
    <mergeCell ref="AT105:AT106"/>
    <mergeCell ref="AU105:AU106"/>
    <mergeCell ref="AV105:AV106"/>
    <mergeCell ref="AT107:AT108"/>
    <mergeCell ref="AU107:AU108"/>
    <mergeCell ref="AV96:AV97"/>
    <mergeCell ref="AT98:AT99"/>
    <mergeCell ref="AU98:AU99"/>
    <mergeCell ref="AV98:AV99"/>
    <mergeCell ref="AU100:AU101"/>
    <mergeCell ref="AV100:AV101"/>
    <mergeCell ref="AQ91:AW91"/>
    <mergeCell ref="AP92:AV92"/>
    <mergeCell ref="AW92:AW101"/>
    <mergeCell ref="AP93:AP102"/>
    <mergeCell ref="AQ93:AV93"/>
    <mergeCell ref="AT94:AT95"/>
    <mergeCell ref="AU94:AU95"/>
    <mergeCell ref="AV94:AV95"/>
    <mergeCell ref="AT96:AT97"/>
    <mergeCell ref="AU96:AU97"/>
    <mergeCell ref="AV118:AV119"/>
    <mergeCell ref="AT120:AT121"/>
    <mergeCell ref="AU120:AU121"/>
    <mergeCell ref="AV120:AV121"/>
    <mergeCell ref="AU122:AU123"/>
    <mergeCell ref="AV122:AV123"/>
    <mergeCell ref="AQ113:AW113"/>
    <mergeCell ref="AP114:AV114"/>
    <mergeCell ref="AW114:AW123"/>
    <mergeCell ref="AP115:AP124"/>
    <mergeCell ref="AQ115:AV115"/>
    <mergeCell ref="AT116:AT117"/>
    <mergeCell ref="AU116:AU117"/>
    <mergeCell ref="AV116:AV117"/>
    <mergeCell ref="AT118:AT119"/>
    <mergeCell ref="AU118:AU119"/>
    <mergeCell ref="AV107:AV108"/>
    <mergeCell ref="AT109:AT110"/>
    <mergeCell ref="AU109:AU110"/>
    <mergeCell ref="AV109:AV110"/>
    <mergeCell ref="AU111:AU112"/>
    <mergeCell ref="AV111:AV112"/>
    <mergeCell ref="AQ135:AW135"/>
    <mergeCell ref="AP136:AV136"/>
    <mergeCell ref="AW136:AW145"/>
    <mergeCell ref="AP137:AP146"/>
    <mergeCell ref="AQ137:AV137"/>
    <mergeCell ref="AT138:AT139"/>
    <mergeCell ref="AU138:AU139"/>
    <mergeCell ref="AV138:AV139"/>
    <mergeCell ref="AT140:AT141"/>
    <mergeCell ref="AU140:AU141"/>
    <mergeCell ref="AV129:AV130"/>
    <mergeCell ref="AT131:AT132"/>
    <mergeCell ref="AU131:AU132"/>
    <mergeCell ref="AV131:AV132"/>
    <mergeCell ref="AU133:AU134"/>
    <mergeCell ref="AV133:AV134"/>
    <mergeCell ref="AQ124:AW124"/>
    <mergeCell ref="AP125:AV125"/>
    <mergeCell ref="AW125:AW134"/>
    <mergeCell ref="AP126:AP135"/>
    <mergeCell ref="AQ126:AV126"/>
    <mergeCell ref="AT127:AT128"/>
    <mergeCell ref="AU127:AU128"/>
    <mergeCell ref="AV127:AV128"/>
    <mergeCell ref="AT129:AT130"/>
    <mergeCell ref="AU129:AU130"/>
    <mergeCell ref="AV151:AV152"/>
    <mergeCell ref="AT153:AT154"/>
    <mergeCell ref="AU153:AU154"/>
    <mergeCell ref="AV153:AV154"/>
    <mergeCell ref="AU155:AU156"/>
    <mergeCell ref="AV155:AV156"/>
    <mergeCell ref="AQ146:AW146"/>
    <mergeCell ref="AP147:AV147"/>
    <mergeCell ref="AW147:AW156"/>
    <mergeCell ref="AP148:AP157"/>
    <mergeCell ref="AQ148:AV148"/>
    <mergeCell ref="AT149:AT150"/>
    <mergeCell ref="AU149:AU150"/>
    <mergeCell ref="AV149:AV150"/>
    <mergeCell ref="AT151:AT152"/>
    <mergeCell ref="AU151:AU152"/>
    <mergeCell ref="AV140:AV141"/>
    <mergeCell ref="AT142:AT143"/>
    <mergeCell ref="AU142:AU143"/>
    <mergeCell ref="AV142:AV143"/>
    <mergeCell ref="AU144:AU145"/>
    <mergeCell ref="AV144:AV145"/>
    <mergeCell ref="AQ168:AW168"/>
    <mergeCell ref="AP169:AV169"/>
    <mergeCell ref="AW169:AW178"/>
    <mergeCell ref="AP170:AP179"/>
    <mergeCell ref="AQ170:AV170"/>
    <mergeCell ref="AT171:AT172"/>
    <mergeCell ref="AU171:AU172"/>
    <mergeCell ref="AV171:AV172"/>
    <mergeCell ref="AT173:AT174"/>
    <mergeCell ref="AU173:AU174"/>
    <mergeCell ref="AV162:AV163"/>
    <mergeCell ref="AT164:AT165"/>
    <mergeCell ref="AU164:AU165"/>
    <mergeCell ref="AV164:AV165"/>
    <mergeCell ref="AU166:AU167"/>
    <mergeCell ref="AV166:AV167"/>
    <mergeCell ref="AQ157:AW157"/>
    <mergeCell ref="AP158:AV158"/>
    <mergeCell ref="AW158:AW167"/>
    <mergeCell ref="AP159:AP168"/>
    <mergeCell ref="AQ159:AV159"/>
    <mergeCell ref="AT160:AT161"/>
    <mergeCell ref="AU160:AU161"/>
    <mergeCell ref="AV160:AV161"/>
    <mergeCell ref="AT162:AT163"/>
    <mergeCell ref="AU162:AU163"/>
    <mergeCell ref="AV184:AV185"/>
    <mergeCell ref="AT186:AT187"/>
    <mergeCell ref="AU186:AU187"/>
    <mergeCell ref="AV186:AV187"/>
    <mergeCell ref="AU188:AU189"/>
    <mergeCell ref="AV188:AV189"/>
    <mergeCell ref="AQ179:AW179"/>
    <mergeCell ref="AP180:AV180"/>
    <mergeCell ref="AW180:AW189"/>
    <mergeCell ref="AP181:AP190"/>
    <mergeCell ref="AQ181:AV181"/>
    <mergeCell ref="AT182:AT183"/>
    <mergeCell ref="AU182:AU183"/>
    <mergeCell ref="AV182:AV183"/>
    <mergeCell ref="AT184:AT185"/>
    <mergeCell ref="AU184:AU185"/>
    <mergeCell ref="AV173:AV174"/>
    <mergeCell ref="AT175:AT176"/>
    <mergeCell ref="AU175:AU176"/>
    <mergeCell ref="AV175:AV176"/>
    <mergeCell ref="AU177:AU178"/>
    <mergeCell ref="AV177:AV178"/>
    <mergeCell ref="AQ201:AW201"/>
    <mergeCell ref="AP202:AV202"/>
    <mergeCell ref="AW202:AW211"/>
    <mergeCell ref="AP203:AP212"/>
    <mergeCell ref="AQ203:AV203"/>
    <mergeCell ref="AT204:AT205"/>
    <mergeCell ref="AU204:AU205"/>
    <mergeCell ref="AV204:AV205"/>
    <mergeCell ref="AT206:AT207"/>
    <mergeCell ref="AU206:AU207"/>
    <mergeCell ref="AV195:AV196"/>
    <mergeCell ref="AT197:AT198"/>
    <mergeCell ref="AU197:AU198"/>
    <mergeCell ref="AV197:AV198"/>
    <mergeCell ref="AU199:AU200"/>
    <mergeCell ref="AV199:AV200"/>
    <mergeCell ref="AQ190:AW190"/>
    <mergeCell ref="AP191:AV191"/>
    <mergeCell ref="AW191:AW200"/>
    <mergeCell ref="AP192:AP201"/>
    <mergeCell ref="AQ192:AV192"/>
    <mergeCell ref="AT193:AT194"/>
    <mergeCell ref="AU193:AU194"/>
    <mergeCell ref="AV193:AV194"/>
    <mergeCell ref="AT195:AT196"/>
    <mergeCell ref="AU195:AU196"/>
    <mergeCell ref="AV217:AV218"/>
    <mergeCell ref="AT219:AT220"/>
    <mergeCell ref="AU219:AU220"/>
    <mergeCell ref="AV219:AV220"/>
    <mergeCell ref="AU221:AU222"/>
    <mergeCell ref="AV221:AV222"/>
    <mergeCell ref="AQ212:AW212"/>
    <mergeCell ref="AP213:AV213"/>
    <mergeCell ref="AW213:AW222"/>
    <mergeCell ref="AP214:AP223"/>
    <mergeCell ref="AQ214:AV214"/>
    <mergeCell ref="AT215:AT216"/>
    <mergeCell ref="AU215:AU216"/>
    <mergeCell ref="AV215:AV216"/>
    <mergeCell ref="AT217:AT218"/>
    <mergeCell ref="AU217:AU218"/>
    <mergeCell ref="AV206:AV207"/>
    <mergeCell ref="AT208:AT209"/>
    <mergeCell ref="AU208:AU209"/>
    <mergeCell ref="AV208:AV209"/>
    <mergeCell ref="AU210:AU211"/>
    <mergeCell ref="AV210:AV211"/>
    <mergeCell ref="AQ234:AW234"/>
    <mergeCell ref="AP235:AV235"/>
    <mergeCell ref="AW235:AW244"/>
    <mergeCell ref="AP236:AP245"/>
    <mergeCell ref="AQ236:AV236"/>
    <mergeCell ref="AT237:AT238"/>
    <mergeCell ref="AU237:AU238"/>
    <mergeCell ref="AV237:AV238"/>
    <mergeCell ref="AT239:AT240"/>
    <mergeCell ref="AU239:AU240"/>
    <mergeCell ref="AV228:AV229"/>
    <mergeCell ref="AT230:AT231"/>
    <mergeCell ref="AU230:AU231"/>
    <mergeCell ref="AV230:AV231"/>
    <mergeCell ref="AU232:AU233"/>
    <mergeCell ref="AV232:AV233"/>
    <mergeCell ref="AQ223:AW223"/>
    <mergeCell ref="AP224:AV224"/>
    <mergeCell ref="AW224:AW233"/>
    <mergeCell ref="AP225:AP234"/>
    <mergeCell ref="AQ225:AV225"/>
    <mergeCell ref="AT226:AT227"/>
    <mergeCell ref="AU226:AU227"/>
    <mergeCell ref="AV226:AV227"/>
    <mergeCell ref="AT228:AT229"/>
    <mergeCell ref="AU228:AU229"/>
    <mergeCell ref="AV250:AV251"/>
    <mergeCell ref="AT252:AT253"/>
    <mergeCell ref="AU252:AU253"/>
    <mergeCell ref="AV252:AV253"/>
    <mergeCell ref="AU254:AU255"/>
    <mergeCell ref="AV254:AV255"/>
    <mergeCell ref="AQ245:AW245"/>
    <mergeCell ref="AP246:AV246"/>
    <mergeCell ref="AW246:AW255"/>
    <mergeCell ref="AP247:AP256"/>
    <mergeCell ref="AQ247:AV247"/>
    <mergeCell ref="AT248:AT249"/>
    <mergeCell ref="AU248:AU249"/>
    <mergeCell ref="AV248:AV249"/>
    <mergeCell ref="AT250:AT251"/>
    <mergeCell ref="AU250:AU251"/>
    <mergeCell ref="AV239:AV240"/>
    <mergeCell ref="AT241:AT242"/>
    <mergeCell ref="AU241:AU242"/>
    <mergeCell ref="AV241:AV242"/>
    <mergeCell ref="AU243:AU244"/>
    <mergeCell ref="AV243:AV244"/>
    <mergeCell ref="AQ267:AW267"/>
    <mergeCell ref="AP268:AV268"/>
    <mergeCell ref="AW268:AW277"/>
    <mergeCell ref="AP269:AP278"/>
    <mergeCell ref="AQ269:AV269"/>
    <mergeCell ref="AT270:AT271"/>
    <mergeCell ref="AU270:AU271"/>
    <mergeCell ref="AV270:AV271"/>
    <mergeCell ref="AT272:AT273"/>
    <mergeCell ref="AU272:AU273"/>
    <mergeCell ref="AV261:AV262"/>
    <mergeCell ref="AT263:AT264"/>
    <mergeCell ref="AU263:AU264"/>
    <mergeCell ref="AV263:AV264"/>
    <mergeCell ref="AU265:AU266"/>
    <mergeCell ref="AV265:AV266"/>
    <mergeCell ref="AQ256:AW256"/>
    <mergeCell ref="AP257:AV257"/>
    <mergeCell ref="AW257:AW266"/>
    <mergeCell ref="AP258:AP267"/>
    <mergeCell ref="AQ258:AV258"/>
    <mergeCell ref="AT259:AT260"/>
    <mergeCell ref="AU259:AU260"/>
    <mergeCell ref="AV259:AV260"/>
    <mergeCell ref="AT261:AT262"/>
    <mergeCell ref="AU261:AU262"/>
    <mergeCell ref="AV283:AV284"/>
    <mergeCell ref="AT285:AT286"/>
    <mergeCell ref="AU285:AU286"/>
    <mergeCell ref="AV285:AV286"/>
    <mergeCell ref="AU287:AU288"/>
    <mergeCell ref="AV287:AV288"/>
    <mergeCell ref="AQ278:AW278"/>
    <mergeCell ref="AP279:AV279"/>
    <mergeCell ref="AW279:AW288"/>
    <mergeCell ref="AP280:AP289"/>
    <mergeCell ref="AQ280:AV280"/>
    <mergeCell ref="AT281:AT282"/>
    <mergeCell ref="AU281:AU282"/>
    <mergeCell ref="AV281:AV282"/>
    <mergeCell ref="AT283:AT284"/>
    <mergeCell ref="AU283:AU284"/>
    <mergeCell ref="AV272:AV273"/>
    <mergeCell ref="AT274:AT275"/>
    <mergeCell ref="AU274:AU275"/>
    <mergeCell ref="AV274:AV275"/>
    <mergeCell ref="AU276:AU277"/>
    <mergeCell ref="AV276:AV277"/>
    <mergeCell ref="AQ300:AW300"/>
    <mergeCell ref="AP301:AV301"/>
    <mergeCell ref="AW301:AW310"/>
    <mergeCell ref="AP302:AP311"/>
    <mergeCell ref="AQ302:AV302"/>
    <mergeCell ref="AT303:AT304"/>
    <mergeCell ref="AU303:AU304"/>
    <mergeCell ref="AV303:AV304"/>
    <mergeCell ref="AT305:AT306"/>
    <mergeCell ref="AU305:AU306"/>
    <mergeCell ref="AV294:AV295"/>
    <mergeCell ref="AT296:AT297"/>
    <mergeCell ref="AU296:AU297"/>
    <mergeCell ref="AV296:AV297"/>
    <mergeCell ref="AU298:AU299"/>
    <mergeCell ref="AV298:AV299"/>
    <mergeCell ref="AQ289:AW289"/>
    <mergeCell ref="AP290:AV290"/>
    <mergeCell ref="AW290:AW299"/>
    <mergeCell ref="AP291:AP300"/>
    <mergeCell ref="AQ291:AV291"/>
    <mergeCell ref="AT292:AT293"/>
    <mergeCell ref="AU292:AU293"/>
    <mergeCell ref="AV292:AV293"/>
    <mergeCell ref="AT294:AT295"/>
    <mergeCell ref="AU294:AU295"/>
    <mergeCell ref="AV318:AV319"/>
    <mergeCell ref="AU320:AU321"/>
    <mergeCell ref="AV320:AV321"/>
    <mergeCell ref="AQ311:AW311"/>
    <mergeCell ref="AP312:AV312"/>
    <mergeCell ref="AW312:AW321"/>
    <mergeCell ref="AP313:AP322"/>
    <mergeCell ref="AQ313:AV313"/>
    <mergeCell ref="AT314:AT315"/>
    <mergeCell ref="AU314:AU315"/>
    <mergeCell ref="AV314:AV315"/>
    <mergeCell ref="AT316:AT317"/>
    <mergeCell ref="AU316:AU317"/>
    <mergeCell ref="AV305:AV306"/>
    <mergeCell ref="AT307:AT308"/>
    <mergeCell ref="AU307:AU308"/>
    <mergeCell ref="AV307:AV308"/>
    <mergeCell ref="AU309:AU310"/>
    <mergeCell ref="AV309:AV310"/>
    <mergeCell ref="AQ344:AW344"/>
    <mergeCell ref="AX4:BD4"/>
    <mergeCell ref="BE4:BE13"/>
    <mergeCell ref="AX5:AX14"/>
    <mergeCell ref="AY5:BD5"/>
    <mergeCell ref="BB6:BB7"/>
    <mergeCell ref="BC6:BC7"/>
    <mergeCell ref="BD6:BD7"/>
    <mergeCell ref="BB8:BB9"/>
    <mergeCell ref="AQ333:AW333"/>
    <mergeCell ref="AP334:AV334"/>
    <mergeCell ref="AW334:AW343"/>
    <mergeCell ref="AP335:AP344"/>
    <mergeCell ref="AV327:AV328"/>
    <mergeCell ref="AT329:AT330"/>
    <mergeCell ref="AU329:AU330"/>
    <mergeCell ref="AV329:AV330"/>
    <mergeCell ref="AU331:AU332"/>
    <mergeCell ref="AV331:AV332"/>
    <mergeCell ref="AQ322:AW322"/>
    <mergeCell ref="AP323:AV323"/>
    <mergeCell ref="AW323:AW332"/>
    <mergeCell ref="AP324:AP333"/>
    <mergeCell ref="AQ324:AV324"/>
    <mergeCell ref="AT325:AT326"/>
    <mergeCell ref="AU325:AU326"/>
    <mergeCell ref="AV325:AV326"/>
    <mergeCell ref="AT327:AT328"/>
    <mergeCell ref="AU327:AU328"/>
    <mergeCell ref="AV316:AV317"/>
    <mergeCell ref="AT318:AT319"/>
    <mergeCell ref="AU318:AU319"/>
    <mergeCell ref="BD19:BD20"/>
    <mergeCell ref="BB21:BB22"/>
    <mergeCell ref="BC21:BC22"/>
    <mergeCell ref="BD21:BD22"/>
    <mergeCell ref="BC23:BC24"/>
    <mergeCell ref="BD23:BD24"/>
    <mergeCell ref="AY14:BE14"/>
    <mergeCell ref="AX15:BD15"/>
    <mergeCell ref="BE15:BE24"/>
    <mergeCell ref="AX16:AX25"/>
    <mergeCell ref="AY16:BD16"/>
    <mergeCell ref="BB17:BB18"/>
    <mergeCell ref="BC17:BC18"/>
    <mergeCell ref="BD17:BD18"/>
    <mergeCell ref="BB19:BB20"/>
    <mergeCell ref="BC19:BC20"/>
    <mergeCell ref="BC8:BC9"/>
    <mergeCell ref="BD8:BD9"/>
    <mergeCell ref="BB10:BB11"/>
    <mergeCell ref="BC10:BC11"/>
    <mergeCell ref="BD10:BD11"/>
    <mergeCell ref="BC12:BC13"/>
    <mergeCell ref="BD12:BD13"/>
    <mergeCell ref="AY36:BE36"/>
    <mergeCell ref="AX37:BD37"/>
    <mergeCell ref="BE37:BE46"/>
    <mergeCell ref="AX38:AX47"/>
    <mergeCell ref="AY38:BD38"/>
    <mergeCell ref="BB39:BB40"/>
    <mergeCell ref="BC39:BC40"/>
    <mergeCell ref="BD39:BD40"/>
    <mergeCell ref="BB41:BB42"/>
    <mergeCell ref="BC41:BC42"/>
    <mergeCell ref="BD30:BD31"/>
    <mergeCell ref="BB32:BB33"/>
    <mergeCell ref="BC32:BC33"/>
    <mergeCell ref="BD32:BD33"/>
    <mergeCell ref="BC34:BC35"/>
    <mergeCell ref="BD34:BD35"/>
    <mergeCell ref="AY25:BE25"/>
    <mergeCell ref="AX26:BD26"/>
    <mergeCell ref="BE26:BE35"/>
    <mergeCell ref="AX27:AX36"/>
    <mergeCell ref="AY27:BD27"/>
    <mergeCell ref="BB28:BB29"/>
    <mergeCell ref="BC28:BC29"/>
    <mergeCell ref="BD28:BD29"/>
    <mergeCell ref="BB30:BB31"/>
    <mergeCell ref="BC30:BC31"/>
    <mergeCell ref="BD52:BD53"/>
    <mergeCell ref="BB54:BB55"/>
    <mergeCell ref="BC54:BC55"/>
    <mergeCell ref="BD54:BD55"/>
    <mergeCell ref="BC56:BC57"/>
    <mergeCell ref="BD56:BD57"/>
    <mergeCell ref="AY47:BE47"/>
    <mergeCell ref="AX48:BD48"/>
    <mergeCell ref="BE48:BE57"/>
    <mergeCell ref="AX49:AX58"/>
    <mergeCell ref="AY49:BD49"/>
    <mergeCell ref="BB50:BB51"/>
    <mergeCell ref="BC50:BC51"/>
    <mergeCell ref="BD50:BD51"/>
    <mergeCell ref="BB52:BB53"/>
    <mergeCell ref="BC52:BC53"/>
    <mergeCell ref="BD41:BD42"/>
    <mergeCell ref="BB43:BB44"/>
    <mergeCell ref="BC43:BC44"/>
    <mergeCell ref="BD43:BD44"/>
    <mergeCell ref="BC45:BC46"/>
    <mergeCell ref="BD45:BD46"/>
    <mergeCell ref="AY69:BE69"/>
    <mergeCell ref="AX70:BD70"/>
    <mergeCell ref="BE70:BE79"/>
    <mergeCell ref="AX71:AX80"/>
    <mergeCell ref="AY71:BD71"/>
    <mergeCell ref="BB72:BB73"/>
    <mergeCell ref="BC72:BC73"/>
    <mergeCell ref="BD72:BD73"/>
    <mergeCell ref="BB74:BB75"/>
    <mergeCell ref="BC74:BC75"/>
    <mergeCell ref="BD63:BD64"/>
    <mergeCell ref="BB65:BB66"/>
    <mergeCell ref="BC65:BC66"/>
    <mergeCell ref="BD65:BD66"/>
    <mergeCell ref="BC67:BC68"/>
    <mergeCell ref="BD67:BD68"/>
    <mergeCell ref="AY58:BE58"/>
    <mergeCell ref="AX59:BD59"/>
    <mergeCell ref="BE59:BE68"/>
    <mergeCell ref="AX60:AX69"/>
    <mergeCell ref="AY60:BD60"/>
    <mergeCell ref="BB61:BB62"/>
    <mergeCell ref="BC61:BC62"/>
    <mergeCell ref="BD61:BD62"/>
    <mergeCell ref="BB63:BB64"/>
    <mergeCell ref="BC63:BC64"/>
    <mergeCell ref="BD85:BD86"/>
    <mergeCell ref="BB87:BB88"/>
    <mergeCell ref="BC87:BC88"/>
    <mergeCell ref="BD87:BD88"/>
    <mergeCell ref="BC89:BC90"/>
    <mergeCell ref="BD89:BD90"/>
    <mergeCell ref="AY80:BE80"/>
    <mergeCell ref="AX81:BD81"/>
    <mergeCell ref="BE81:BE90"/>
    <mergeCell ref="AX82:AX91"/>
    <mergeCell ref="AY82:BD82"/>
    <mergeCell ref="BB83:BB84"/>
    <mergeCell ref="BC83:BC84"/>
    <mergeCell ref="BD83:BD84"/>
    <mergeCell ref="BB85:BB86"/>
    <mergeCell ref="BC85:BC86"/>
    <mergeCell ref="BD74:BD75"/>
    <mergeCell ref="BB76:BB77"/>
    <mergeCell ref="BC76:BC77"/>
    <mergeCell ref="BD76:BD77"/>
    <mergeCell ref="BC78:BC79"/>
    <mergeCell ref="BD78:BD79"/>
    <mergeCell ref="AY102:BE102"/>
    <mergeCell ref="AX103:BD103"/>
    <mergeCell ref="BE103:BE112"/>
    <mergeCell ref="AX104:AX113"/>
    <mergeCell ref="AY104:BD104"/>
    <mergeCell ref="BB105:BB106"/>
    <mergeCell ref="BC105:BC106"/>
    <mergeCell ref="BD105:BD106"/>
    <mergeCell ref="BB107:BB108"/>
    <mergeCell ref="BC107:BC108"/>
    <mergeCell ref="BD96:BD97"/>
    <mergeCell ref="BB98:BB99"/>
    <mergeCell ref="BC98:BC99"/>
    <mergeCell ref="BD98:BD99"/>
    <mergeCell ref="BC100:BC101"/>
    <mergeCell ref="BD100:BD101"/>
    <mergeCell ref="AY91:BE91"/>
    <mergeCell ref="AX92:BD92"/>
    <mergeCell ref="BE92:BE101"/>
    <mergeCell ref="AX93:AX102"/>
    <mergeCell ref="AY93:BD93"/>
    <mergeCell ref="BB94:BB95"/>
    <mergeCell ref="BC94:BC95"/>
    <mergeCell ref="BD94:BD95"/>
    <mergeCell ref="BB96:BB97"/>
    <mergeCell ref="BC96:BC97"/>
    <mergeCell ref="BD118:BD119"/>
    <mergeCell ref="BB120:BB121"/>
    <mergeCell ref="BC120:BC121"/>
    <mergeCell ref="BD120:BD121"/>
    <mergeCell ref="BC122:BC123"/>
    <mergeCell ref="BD122:BD123"/>
    <mergeCell ref="AY113:BE113"/>
    <mergeCell ref="AX114:BD114"/>
    <mergeCell ref="BE114:BE123"/>
    <mergeCell ref="AX115:AX124"/>
    <mergeCell ref="AY115:BD115"/>
    <mergeCell ref="BB116:BB117"/>
    <mergeCell ref="BC116:BC117"/>
    <mergeCell ref="BD116:BD117"/>
    <mergeCell ref="BB118:BB119"/>
    <mergeCell ref="BC118:BC119"/>
    <mergeCell ref="BD107:BD108"/>
    <mergeCell ref="BB109:BB110"/>
    <mergeCell ref="BC109:BC110"/>
    <mergeCell ref="BD109:BD110"/>
    <mergeCell ref="BC111:BC112"/>
    <mergeCell ref="BD111:BD112"/>
    <mergeCell ref="AY135:BE135"/>
    <mergeCell ref="AX136:BD136"/>
    <mergeCell ref="BE136:BE145"/>
    <mergeCell ref="AX137:AX146"/>
    <mergeCell ref="AY137:BD137"/>
    <mergeCell ref="BB138:BB139"/>
    <mergeCell ref="BC138:BC139"/>
    <mergeCell ref="BD138:BD139"/>
    <mergeCell ref="BB140:BB141"/>
    <mergeCell ref="BC140:BC141"/>
    <mergeCell ref="BD129:BD130"/>
    <mergeCell ref="BB131:BB132"/>
    <mergeCell ref="BC131:BC132"/>
    <mergeCell ref="BD131:BD132"/>
    <mergeCell ref="BC133:BC134"/>
    <mergeCell ref="BD133:BD134"/>
    <mergeCell ref="AY124:BE124"/>
    <mergeCell ref="AX125:BD125"/>
    <mergeCell ref="BE125:BE134"/>
    <mergeCell ref="AX126:AX135"/>
    <mergeCell ref="AY126:BD126"/>
    <mergeCell ref="BB127:BB128"/>
    <mergeCell ref="BC127:BC128"/>
    <mergeCell ref="BD127:BD128"/>
    <mergeCell ref="BB129:BB130"/>
    <mergeCell ref="BC129:BC130"/>
    <mergeCell ref="BD151:BD152"/>
    <mergeCell ref="BB153:BB154"/>
    <mergeCell ref="BC153:BC154"/>
    <mergeCell ref="BD153:BD154"/>
    <mergeCell ref="BC155:BC156"/>
    <mergeCell ref="BD155:BD156"/>
    <mergeCell ref="AY146:BE146"/>
    <mergeCell ref="AX147:BD147"/>
    <mergeCell ref="BE147:BE156"/>
    <mergeCell ref="AX148:AX157"/>
    <mergeCell ref="AY148:BD148"/>
    <mergeCell ref="BB149:BB150"/>
    <mergeCell ref="BC149:BC150"/>
    <mergeCell ref="BD149:BD150"/>
    <mergeCell ref="BB151:BB152"/>
    <mergeCell ref="BC151:BC152"/>
    <mergeCell ref="BD140:BD141"/>
    <mergeCell ref="BB142:BB143"/>
    <mergeCell ref="BC142:BC143"/>
    <mergeCell ref="BD142:BD143"/>
    <mergeCell ref="BC144:BC145"/>
    <mergeCell ref="BD144:BD145"/>
    <mergeCell ref="AY168:BE168"/>
    <mergeCell ref="AX169:BD169"/>
    <mergeCell ref="BE169:BE178"/>
    <mergeCell ref="AX170:AX179"/>
    <mergeCell ref="AY170:BD170"/>
    <mergeCell ref="BB171:BB172"/>
    <mergeCell ref="BC171:BC172"/>
    <mergeCell ref="BD171:BD172"/>
    <mergeCell ref="BB173:BB174"/>
    <mergeCell ref="BC173:BC174"/>
    <mergeCell ref="BD162:BD163"/>
    <mergeCell ref="BB164:BB165"/>
    <mergeCell ref="BC164:BC165"/>
    <mergeCell ref="BD164:BD165"/>
    <mergeCell ref="BC166:BC167"/>
    <mergeCell ref="BD166:BD167"/>
    <mergeCell ref="AY157:BE157"/>
    <mergeCell ref="AX158:BD158"/>
    <mergeCell ref="BE158:BE167"/>
    <mergeCell ref="AX159:AX168"/>
    <mergeCell ref="AY159:BD159"/>
    <mergeCell ref="BB160:BB161"/>
    <mergeCell ref="BC160:BC161"/>
    <mergeCell ref="BD160:BD161"/>
    <mergeCell ref="BB162:BB163"/>
    <mergeCell ref="BC162:BC163"/>
    <mergeCell ref="BD184:BD185"/>
    <mergeCell ref="BB186:BB187"/>
    <mergeCell ref="BC186:BC187"/>
    <mergeCell ref="BD186:BD187"/>
    <mergeCell ref="BC188:BC189"/>
    <mergeCell ref="BD188:BD189"/>
    <mergeCell ref="AY179:BE179"/>
    <mergeCell ref="AX180:BD180"/>
    <mergeCell ref="BE180:BE189"/>
    <mergeCell ref="AX181:AX190"/>
    <mergeCell ref="AY181:BD181"/>
    <mergeCell ref="BB182:BB183"/>
    <mergeCell ref="BC182:BC183"/>
    <mergeCell ref="BD182:BD183"/>
    <mergeCell ref="BB184:BB185"/>
    <mergeCell ref="BC184:BC185"/>
    <mergeCell ref="BD173:BD174"/>
    <mergeCell ref="BB175:BB176"/>
    <mergeCell ref="BC175:BC176"/>
    <mergeCell ref="BD175:BD176"/>
    <mergeCell ref="BC177:BC178"/>
    <mergeCell ref="BD177:BD178"/>
    <mergeCell ref="AY201:BE201"/>
    <mergeCell ref="AX202:BD202"/>
    <mergeCell ref="BE202:BE211"/>
    <mergeCell ref="AX203:AX212"/>
    <mergeCell ref="AY203:BD203"/>
    <mergeCell ref="BB204:BB205"/>
    <mergeCell ref="BC204:BC205"/>
    <mergeCell ref="BD204:BD205"/>
    <mergeCell ref="BB206:BB207"/>
    <mergeCell ref="BC206:BC207"/>
    <mergeCell ref="BD195:BD196"/>
    <mergeCell ref="BB197:BB198"/>
    <mergeCell ref="BC197:BC198"/>
    <mergeCell ref="BD197:BD198"/>
    <mergeCell ref="BC199:BC200"/>
    <mergeCell ref="BD199:BD200"/>
    <mergeCell ref="AY190:BE190"/>
    <mergeCell ref="AX191:BD191"/>
    <mergeCell ref="BE191:BE200"/>
    <mergeCell ref="AX192:AX201"/>
    <mergeCell ref="AY192:BD192"/>
    <mergeCell ref="BB193:BB194"/>
    <mergeCell ref="BC193:BC194"/>
    <mergeCell ref="BD193:BD194"/>
    <mergeCell ref="BB195:BB196"/>
    <mergeCell ref="BC195:BC196"/>
    <mergeCell ref="BD217:BD218"/>
    <mergeCell ref="BB219:BB220"/>
    <mergeCell ref="BC219:BC220"/>
    <mergeCell ref="BD219:BD220"/>
    <mergeCell ref="BC221:BC222"/>
    <mergeCell ref="BD221:BD222"/>
    <mergeCell ref="AY212:BE212"/>
    <mergeCell ref="AX213:BD213"/>
    <mergeCell ref="BE213:BE222"/>
    <mergeCell ref="AX214:AX223"/>
    <mergeCell ref="AY214:BD214"/>
    <mergeCell ref="BB215:BB216"/>
    <mergeCell ref="BC215:BC216"/>
    <mergeCell ref="BD215:BD216"/>
    <mergeCell ref="BB217:BB218"/>
    <mergeCell ref="BC217:BC218"/>
    <mergeCell ref="BD206:BD207"/>
    <mergeCell ref="BB208:BB209"/>
    <mergeCell ref="BC208:BC209"/>
    <mergeCell ref="BD208:BD209"/>
    <mergeCell ref="BC210:BC211"/>
    <mergeCell ref="BD210:BD211"/>
    <mergeCell ref="AY234:BE234"/>
    <mergeCell ref="AX235:BD235"/>
    <mergeCell ref="BE235:BE244"/>
    <mergeCell ref="AX236:AX245"/>
    <mergeCell ref="AY236:BD236"/>
    <mergeCell ref="BB237:BB238"/>
    <mergeCell ref="BC237:BC238"/>
    <mergeCell ref="BD237:BD238"/>
    <mergeCell ref="BB239:BB240"/>
    <mergeCell ref="BC239:BC240"/>
    <mergeCell ref="BD228:BD229"/>
    <mergeCell ref="BB230:BB231"/>
    <mergeCell ref="BC230:BC231"/>
    <mergeCell ref="BD230:BD231"/>
    <mergeCell ref="BC232:BC233"/>
    <mergeCell ref="BD232:BD233"/>
    <mergeCell ref="AY223:BE223"/>
    <mergeCell ref="AX224:BD224"/>
    <mergeCell ref="BE224:BE233"/>
    <mergeCell ref="AX225:AX234"/>
    <mergeCell ref="AY225:BD225"/>
    <mergeCell ref="BB226:BB227"/>
    <mergeCell ref="BC226:BC227"/>
    <mergeCell ref="BD226:BD227"/>
    <mergeCell ref="BB228:BB229"/>
    <mergeCell ref="BC228:BC229"/>
    <mergeCell ref="BD250:BD251"/>
    <mergeCell ref="BB252:BB253"/>
    <mergeCell ref="BC252:BC253"/>
    <mergeCell ref="BD252:BD253"/>
    <mergeCell ref="BC254:BC255"/>
    <mergeCell ref="BD254:BD255"/>
    <mergeCell ref="AY245:BE245"/>
    <mergeCell ref="AX246:BD246"/>
    <mergeCell ref="BE246:BE255"/>
    <mergeCell ref="AX247:AX256"/>
    <mergeCell ref="AY247:BD247"/>
    <mergeCell ref="BB248:BB249"/>
    <mergeCell ref="BC248:BC249"/>
    <mergeCell ref="BD248:BD249"/>
    <mergeCell ref="BB250:BB251"/>
    <mergeCell ref="BC250:BC251"/>
    <mergeCell ref="BD239:BD240"/>
    <mergeCell ref="BB241:BB242"/>
    <mergeCell ref="BC241:BC242"/>
    <mergeCell ref="BD241:BD242"/>
    <mergeCell ref="BC243:BC244"/>
    <mergeCell ref="BD243:BD244"/>
    <mergeCell ref="AY267:BE267"/>
    <mergeCell ref="AX268:BD268"/>
    <mergeCell ref="BE268:BE277"/>
    <mergeCell ref="AX269:AX278"/>
    <mergeCell ref="AY269:BD269"/>
    <mergeCell ref="BB270:BB271"/>
    <mergeCell ref="BC270:BC271"/>
    <mergeCell ref="BD270:BD271"/>
    <mergeCell ref="BB272:BB273"/>
    <mergeCell ref="BC272:BC273"/>
    <mergeCell ref="BD261:BD262"/>
    <mergeCell ref="BB263:BB264"/>
    <mergeCell ref="BC263:BC264"/>
    <mergeCell ref="BD263:BD264"/>
    <mergeCell ref="BC265:BC266"/>
    <mergeCell ref="BD265:BD266"/>
    <mergeCell ref="AY256:BE256"/>
    <mergeCell ref="AX257:BD257"/>
    <mergeCell ref="BE257:BE266"/>
    <mergeCell ref="AX258:AX267"/>
    <mergeCell ref="AY258:BD258"/>
    <mergeCell ref="BB259:BB260"/>
    <mergeCell ref="BC259:BC260"/>
    <mergeCell ref="BD259:BD260"/>
    <mergeCell ref="BB261:BB262"/>
    <mergeCell ref="BC261:BC262"/>
    <mergeCell ref="BD283:BD284"/>
    <mergeCell ref="BB285:BB286"/>
    <mergeCell ref="BC285:BC286"/>
    <mergeCell ref="BD285:BD286"/>
    <mergeCell ref="BC287:BC288"/>
    <mergeCell ref="BD287:BD288"/>
    <mergeCell ref="AY278:BE278"/>
    <mergeCell ref="AX279:BD279"/>
    <mergeCell ref="BE279:BE288"/>
    <mergeCell ref="AX280:AX289"/>
    <mergeCell ref="AY280:BD280"/>
    <mergeCell ref="BB281:BB282"/>
    <mergeCell ref="BC281:BC282"/>
    <mergeCell ref="BD281:BD282"/>
    <mergeCell ref="BB283:BB284"/>
    <mergeCell ref="BC283:BC284"/>
    <mergeCell ref="BD272:BD273"/>
    <mergeCell ref="BB274:BB275"/>
    <mergeCell ref="BC274:BC275"/>
    <mergeCell ref="BD274:BD275"/>
    <mergeCell ref="BC276:BC277"/>
    <mergeCell ref="BD276:BD277"/>
    <mergeCell ref="BB303:BB304"/>
    <mergeCell ref="BC303:BC304"/>
    <mergeCell ref="BD303:BD304"/>
    <mergeCell ref="BB305:BB306"/>
    <mergeCell ref="BC305:BC306"/>
    <mergeCell ref="BD294:BD295"/>
    <mergeCell ref="BB296:BB297"/>
    <mergeCell ref="BC296:BC297"/>
    <mergeCell ref="BD296:BD297"/>
    <mergeCell ref="BC298:BC299"/>
    <mergeCell ref="BD298:BD299"/>
    <mergeCell ref="AY289:BE289"/>
    <mergeCell ref="AX290:BD290"/>
    <mergeCell ref="BE290:BE299"/>
    <mergeCell ref="AX291:AX300"/>
    <mergeCell ref="AY291:BD291"/>
    <mergeCell ref="BB292:BB293"/>
    <mergeCell ref="BC292:BC293"/>
    <mergeCell ref="BD292:BD293"/>
    <mergeCell ref="BB294:BB295"/>
    <mergeCell ref="BC294:BC295"/>
    <mergeCell ref="AY344:BE344"/>
    <mergeCell ref="BF4:BL4"/>
    <mergeCell ref="BM4:BM13"/>
    <mergeCell ref="BF5:BF14"/>
    <mergeCell ref="BG5:BL5"/>
    <mergeCell ref="BJ6:BJ7"/>
    <mergeCell ref="BK6:BK7"/>
    <mergeCell ref="BL6:BL7"/>
    <mergeCell ref="BJ8:BJ9"/>
    <mergeCell ref="AY333:BE333"/>
    <mergeCell ref="AX334:BD334"/>
    <mergeCell ref="BE334:BE343"/>
    <mergeCell ref="AX335:AX344"/>
    <mergeCell ref="AY322:BE322"/>
    <mergeCell ref="AX323:BD323"/>
    <mergeCell ref="BE323:BE332"/>
    <mergeCell ref="AX324:AX333"/>
    <mergeCell ref="AY311:BE311"/>
    <mergeCell ref="AX312:BD312"/>
    <mergeCell ref="BE312:BE321"/>
    <mergeCell ref="AX313:AX322"/>
    <mergeCell ref="BD305:BD306"/>
    <mergeCell ref="BB307:BB308"/>
    <mergeCell ref="BC307:BC308"/>
    <mergeCell ref="BD307:BD308"/>
    <mergeCell ref="BC309:BC310"/>
    <mergeCell ref="BD309:BD310"/>
    <mergeCell ref="AY300:BE300"/>
    <mergeCell ref="AX301:BD301"/>
    <mergeCell ref="BE301:BE310"/>
    <mergeCell ref="AX302:AX311"/>
    <mergeCell ref="AY302:BD302"/>
    <mergeCell ref="BL19:BL20"/>
    <mergeCell ref="BJ21:BJ22"/>
    <mergeCell ref="BK21:BK22"/>
    <mergeCell ref="BL21:BL22"/>
    <mergeCell ref="BK23:BK24"/>
    <mergeCell ref="BL23:BL24"/>
    <mergeCell ref="BG14:BM14"/>
    <mergeCell ref="BF15:BL15"/>
    <mergeCell ref="BM15:BM24"/>
    <mergeCell ref="BF16:BF25"/>
    <mergeCell ref="BG16:BL16"/>
    <mergeCell ref="BJ17:BJ18"/>
    <mergeCell ref="BK17:BK18"/>
    <mergeCell ref="BL17:BL18"/>
    <mergeCell ref="BJ19:BJ20"/>
    <mergeCell ref="BK19:BK20"/>
    <mergeCell ref="BK8:BK9"/>
    <mergeCell ref="BL8:BL9"/>
    <mergeCell ref="BJ10:BJ11"/>
    <mergeCell ref="BK10:BK11"/>
    <mergeCell ref="BL10:BL11"/>
    <mergeCell ref="BK12:BK13"/>
    <mergeCell ref="BL12:BL13"/>
    <mergeCell ref="BG36:BM36"/>
    <mergeCell ref="BF37:BL37"/>
    <mergeCell ref="BM37:BM46"/>
    <mergeCell ref="BF38:BF47"/>
    <mergeCell ref="BG38:BL38"/>
    <mergeCell ref="BJ39:BJ40"/>
    <mergeCell ref="BK39:BK40"/>
    <mergeCell ref="BL39:BL40"/>
    <mergeCell ref="BJ41:BJ42"/>
    <mergeCell ref="BK41:BK42"/>
    <mergeCell ref="BL30:BL31"/>
    <mergeCell ref="BJ32:BJ33"/>
    <mergeCell ref="BK32:BK33"/>
    <mergeCell ref="BL32:BL33"/>
    <mergeCell ref="BK34:BK35"/>
    <mergeCell ref="BL34:BL35"/>
    <mergeCell ref="BG25:BM25"/>
    <mergeCell ref="BF26:BL26"/>
    <mergeCell ref="BM26:BM35"/>
    <mergeCell ref="BF27:BF36"/>
    <mergeCell ref="BG27:BL27"/>
    <mergeCell ref="BJ28:BJ29"/>
    <mergeCell ref="BK28:BK29"/>
    <mergeCell ref="BL28:BL29"/>
    <mergeCell ref="BJ30:BJ31"/>
    <mergeCell ref="BK30:BK31"/>
    <mergeCell ref="BL52:BL53"/>
    <mergeCell ref="BJ54:BJ55"/>
    <mergeCell ref="BK54:BK55"/>
    <mergeCell ref="BL54:BL55"/>
    <mergeCell ref="BK56:BK57"/>
    <mergeCell ref="BL56:BL57"/>
    <mergeCell ref="BG47:BM47"/>
    <mergeCell ref="BF48:BL48"/>
    <mergeCell ref="BM48:BM57"/>
    <mergeCell ref="BF49:BF58"/>
    <mergeCell ref="BG49:BL49"/>
    <mergeCell ref="BJ50:BJ51"/>
    <mergeCell ref="BK50:BK51"/>
    <mergeCell ref="BL50:BL51"/>
    <mergeCell ref="BJ52:BJ53"/>
    <mergeCell ref="BK52:BK53"/>
    <mergeCell ref="BL41:BL42"/>
    <mergeCell ref="BJ43:BJ44"/>
    <mergeCell ref="BK43:BK44"/>
    <mergeCell ref="BL43:BL44"/>
    <mergeCell ref="BK45:BK46"/>
    <mergeCell ref="BL45:BL46"/>
    <mergeCell ref="BG69:BM69"/>
    <mergeCell ref="BF70:BL70"/>
    <mergeCell ref="BM70:BM79"/>
    <mergeCell ref="BF71:BF80"/>
    <mergeCell ref="BG71:BL71"/>
    <mergeCell ref="BJ72:BJ73"/>
    <mergeCell ref="BK72:BK73"/>
    <mergeCell ref="BL72:BL73"/>
    <mergeCell ref="BJ74:BJ75"/>
    <mergeCell ref="BK74:BK75"/>
    <mergeCell ref="BL63:BL64"/>
    <mergeCell ref="BJ65:BJ66"/>
    <mergeCell ref="BK65:BK66"/>
    <mergeCell ref="BL65:BL66"/>
    <mergeCell ref="BK67:BK68"/>
    <mergeCell ref="BL67:BL68"/>
    <mergeCell ref="BG58:BM58"/>
    <mergeCell ref="BF59:BL59"/>
    <mergeCell ref="BM59:BM68"/>
    <mergeCell ref="BF60:BF69"/>
    <mergeCell ref="BG60:BL60"/>
    <mergeCell ref="BJ61:BJ62"/>
    <mergeCell ref="BK61:BK62"/>
    <mergeCell ref="BL61:BL62"/>
    <mergeCell ref="BJ63:BJ64"/>
    <mergeCell ref="BK63:BK64"/>
    <mergeCell ref="BL85:BL86"/>
    <mergeCell ref="BJ87:BJ88"/>
    <mergeCell ref="BK87:BK88"/>
    <mergeCell ref="BL87:BL88"/>
    <mergeCell ref="BK89:BK90"/>
    <mergeCell ref="BL89:BL90"/>
    <mergeCell ref="BG80:BM80"/>
    <mergeCell ref="BF81:BL81"/>
    <mergeCell ref="BM81:BM90"/>
    <mergeCell ref="BF82:BF91"/>
    <mergeCell ref="BG82:BL82"/>
    <mergeCell ref="BJ83:BJ84"/>
    <mergeCell ref="BK83:BK84"/>
    <mergeCell ref="BL83:BL84"/>
    <mergeCell ref="BJ85:BJ86"/>
    <mergeCell ref="BK85:BK86"/>
    <mergeCell ref="BL74:BL75"/>
    <mergeCell ref="BJ76:BJ77"/>
    <mergeCell ref="BK76:BK77"/>
    <mergeCell ref="BL76:BL77"/>
    <mergeCell ref="BK78:BK79"/>
    <mergeCell ref="BL78:BL79"/>
    <mergeCell ref="BG102:BM102"/>
    <mergeCell ref="BF103:BL103"/>
    <mergeCell ref="BM103:BM112"/>
    <mergeCell ref="BF104:BF113"/>
    <mergeCell ref="BG104:BL104"/>
    <mergeCell ref="BJ105:BJ106"/>
    <mergeCell ref="BK105:BK106"/>
    <mergeCell ref="BL105:BL106"/>
    <mergeCell ref="BJ107:BJ108"/>
    <mergeCell ref="BK107:BK108"/>
    <mergeCell ref="BL96:BL97"/>
    <mergeCell ref="BJ98:BJ99"/>
    <mergeCell ref="BK98:BK99"/>
    <mergeCell ref="BL98:BL99"/>
    <mergeCell ref="BK100:BK101"/>
    <mergeCell ref="BL100:BL101"/>
    <mergeCell ref="BG91:BM91"/>
    <mergeCell ref="BF92:BL92"/>
    <mergeCell ref="BM92:BM101"/>
    <mergeCell ref="BF93:BF102"/>
    <mergeCell ref="BG93:BL93"/>
    <mergeCell ref="BJ94:BJ95"/>
    <mergeCell ref="BK94:BK95"/>
    <mergeCell ref="BL94:BL95"/>
    <mergeCell ref="BJ96:BJ97"/>
    <mergeCell ref="BK96:BK97"/>
    <mergeCell ref="BL118:BL119"/>
    <mergeCell ref="BJ120:BJ121"/>
    <mergeCell ref="BK120:BK121"/>
    <mergeCell ref="BL120:BL121"/>
    <mergeCell ref="BK122:BK123"/>
    <mergeCell ref="BL122:BL123"/>
    <mergeCell ref="BG113:BM113"/>
    <mergeCell ref="BF114:BL114"/>
    <mergeCell ref="BM114:BM123"/>
    <mergeCell ref="BF115:BF124"/>
    <mergeCell ref="BG115:BL115"/>
    <mergeCell ref="BJ116:BJ117"/>
    <mergeCell ref="BK116:BK117"/>
    <mergeCell ref="BL116:BL117"/>
    <mergeCell ref="BJ118:BJ119"/>
    <mergeCell ref="BK118:BK119"/>
    <mergeCell ref="BL107:BL108"/>
    <mergeCell ref="BJ109:BJ110"/>
    <mergeCell ref="BK109:BK110"/>
    <mergeCell ref="BL109:BL110"/>
    <mergeCell ref="BK111:BK112"/>
    <mergeCell ref="BL111:BL112"/>
    <mergeCell ref="BG135:BM135"/>
    <mergeCell ref="BF136:BL136"/>
    <mergeCell ref="BM136:BM145"/>
    <mergeCell ref="BF137:BF146"/>
    <mergeCell ref="BG137:BL137"/>
    <mergeCell ref="BJ138:BJ139"/>
    <mergeCell ref="BK138:BK139"/>
    <mergeCell ref="BL138:BL139"/>
    <mergeCell ref="BJ140:BJ141"/>
    <mergeCell ref="BK140:BK141"/>
    <mergeCell ref="BL129:BL130"/>
    <mergeCell ref="BJ131:BJ132"/>
    <mergeCell ref="BK131:BK132"/>
    <mergeCell ref="BL131:BL132"/>
    <mergeCell ref="BK133:BK134"/>
    <mergeCell ref="BL133:BL134"/>
    <mergeCell ref="BG124:BM124"/>
    <mergeCell ref="BF125:BL125"/>
    <mergeCell ref="BM125:BM134"/>
    <mergeCell ref="BF126:BF135"/>
    <mergeCell ref="BG126:BL126"/>
    <mergeCell ref="BJ127:BJ128"/>
    <mergeCell ref="BK127:BK128"/>
    <mergeCell ref="BL127:BL128"/>
    <mergeCell ref="BJ129:BJ130"/>
    <mergeCell ref="BK129:BK130"/>
    <mergeCell ref="BL151:BL152"/>
    <mergeCell ref="BJ153:BJ154"/>
    <mergeCell ref="BK153:BK154"/>
    <mergeCell ref="BL153:BL154"/>
    <mergeCell ref="BK155:BK156"/>
    <mergeCell ref="BL155:BL156"/>
    <mergeCell ref="BG146:BM146"/>
    <mergeCell ref="BF147:BL147"/>
    <mergeCell ref="BM147:BM156"/>
    <mergeCell ref="BF148:BF157"/>
    <mergeCell ref="BG148:BL148"/>
    <mergeCell ref="BJ149:BJ150"/>
    <mergeCell ref="BK149:BK150"/>
    <mergeCell ref="BL149:BL150"/>
    <mergeCell ref="BJ151:BJ152"/>
    <mergeCell ref="BK151:BK152"/>
    <mergeCell ref="BL140:BL141"/>
    <mergeCell ref="BJ142:BJ143"/>
    <mergeCell ref="BK142:BK143"/>
    <mergeCell ref="BL142:BL143"/>
    <mergeCell ref="BK144:BK145"/>
    <mergeCell ref="BL144:BL145"/>
    <mergeCell ref="BG168:BM168"/>
    <mergeCell ref="BF169:BL169"/>
    <mergeCell ref="BM169:BM178"/>
    <mergeCell ref="BF170:BF179"/>
    <mergeCell ref="BG170:BL170"/>
    <mergeCell ref="BJ171:BJ172"/>
    <mergeCell ref="BK171:BK172"/>
    <mergeCell ref="BL171:BL172"/>
    <mergeCell ref="BJ173:BJ174"/>
    <mergeCell ref="BK173:BK174"/>
    <mergeCell ref="BL162:BL163"/>
    <mergeCell ref="BJ164:BJ165"/>
    <mergeCell ref="BK164:BK165"/>
    <mergeCell ref="BL164:BL165"/>
    <mergeCell ref="BK166:BK167"/>
    <mergeCell ref="BL166:BL167"/>
    <mergeCell ref="BG157:BM157"/>
    <mergeCell ref="BF158:BL158"/>
    <mergeCell ref="BM158:BM167"/>
    <mergeCell ref="BF159:BF168"/>
    <mergeCell ref="BG159:BL159"/>
    <mergeCell ref="BJ160:BJ161"/>
    <mergeCell ref="BK160:BK161"/>
    <mergeCell ref="BL160:BL161"/>
    <mergeCell ref="BJ162:BJ163"/>
    <mergeCell ref="BK162:BK163"/>
    <mergeCell ref="BL184:BL185"/>
    <mergeCell ref="BJ186:BJ187"/>
    <mergeCell ref="BK186:BK187"/>
    <mergeCell ref="BL186:BL187"/>
    <mergeCell ref="BK188:BK189"/>
    <mergeCell ref="BL188:BL189"/>
    <mergeCell ref="BG179:BM179"/>
    <mergeCell ref="BF180:BL180"/>
    <mergeCell ref="BM180:BM189"/>
    <mergeCell ref="BF181:BF190"/>
    <mergeCell ref="BG181:BL181"/>
    <mergeCell ref="BJ182:BJ183"/>
    <mergeCell ref="BK182:BK183"/>
    <mergeCell ref="BL182:BL183"/>
    <mergeCell ref="BJ184:BJ185"/>
    <mergeCell ref="BK184:BK185"/>
    <mergeCell ref="BL173:BL174"/>
    <mergeCell ref="BJ175:BJ176"/>
    <mergeCell ref="BK175:BK176"/>
    <mergeCell ref="BL175:BL176"/>
    <mergeCell ref="BK177:BK178"/>
    <mergeCell ref="BL177:BL178"/>
    <mergeCell ref="BG201:BM201"/>
    <mergeCell ref="BF202:BL202"/>
    <mergeCell ref="BM202:BM211"/>
    <mergeCell ref="BF203:BF212"/>
    <mergeCell ref="BG203:BL203"/>
    <mergeCell ref="BJ204:BJ205"/>
    <mergeCell ref="BK204:BK205"/>
    <mergeCell ref="BL204:BL205"/>
    <mergeCell ref="BJ206:BJ207"/>
    <mergeCell ref="BK206:BK207"/>
    <mergeCell ref="BL195:BL196"/>
    <mergeCell ref="BJ197:BJ198"/>
    <mergeCell ref="BK197:BK198"/>
    <mergeCell ref="BL197:BL198"/>
    <mergeCell ref="BK199:BK200"/>
    <mergeCell ref="BL199:BL200"/>
    <mergeCell ref="BG190:BM190"/>
    <mergeCell ref="BF191:BL191"/>
    <mergeCell ref="BM191:BM200"/>
    <mergeCell ref="BF192:BF201"/>
    <mergeCell ref="BG192:BL192"/>
    <mergeCell ref="BJ193:BJ194"/>
    <mergeCell ref="BK193:BK194"/>
    <mergeCell ref="BL193:BL194"/>
    <mergeCell ref="BJ195:BJ196"/>
    <mergeCell ref="BK195:BK196"/>
    <mergeCell ref="BL217:BL218"/>
    <mergeCell ref="BJ219:BJ220"/>
    <mergeCell ref="BK219:BK220"/>
    <mergeCell ref="BL219:BL220"/>
    <mergeCell ref="BK221:BK222"/>
    <mergeCell ref="BL221:BL222"/>
    <mergeCell ref="BG212:BM212"/>
    <mergeCell ref="BF213:BL213"/>
    <mergeCell ref="BM213:BM222"/>
    <mergeCell ref="BF214:BF223"/>
    <mergeCell ref="BG214:BL214"/>
    <mergeCell ref="BJ215:BJ216"/>
    <mergeCell ref="BK215:BK216"/>
    <mergeCell ref="BL215:BL216"/>
    <mergeCell ref="BJ217:BJ218"/>
    <mergeCell ref="BK217:BK218"/>
    <mergeCell ref="BL206:BL207"/>
    <mergeCell ref="BJ208:BJ209"/>
    <mergeCell ref="BK208:BK209"/>
    <mergeCell ref="BL208:BL209"/>
    <mergeCell ref="BK210:BK211"/>
    <mergeCell ref="BL210:BL211"/>
    <mergeCell ref="BG234:BM234"/>
    <mergeCell ref="BF235:BL235"/>
    <mergeCell ref="BM235:BM244"/>
    <mergeCell ref="BF236:BF245"/>
    <mergeCell ref="BG236:BL236"/>
    <mergeCell ref="BJ237:BJ238"/>
    <mergeCell ref="BK237:BK238"/>
    <mergeCell ref="BL237:BL238"/>
    <mergeCell ref="BJ239:BJ240"/>
    <mergeCell ref="BK239:BK240"/>
    <mergeCell ref="BL228:BL229"/>
    <mergeCell ref="BJ230:BJ231"/>
    <mergeCell ref="BK230:BK231"/>
    <mergeCell ref="BL230:BL231"/>
    <mergeCell ref="BK232:BK233"/>
    <mergeCell ref="BL232:BL233"/>
    <mergeCell ref="BG223:BM223"/>
    <mergeCell ref="BF224:BL224"/>
    <mergeCell ref="BM224:BM233"/>
    <mergeCell ref="BF225:BF234"/>
    <mergeCell ref="BG225:BL225"/>
    <mergeCell ref="BJ226:BJ227"/>
    <mergeCell ref="BK226:BK227"/>
    <mergeCell ref="BL226:BL227"/>
    <mergeCell ref="BJ228:BJ229"/>
    <mergeCell ref="BK228:BK229"/>
    <mergeCell ref="BL250:BL251"/>
    <mergeCell ref="BJ252:BJ253"/>
    <mergeCell ref="BK252:BK253"/>
    <mergeCell ref="BL252:BL253"/>
    <mergeCell ref="BK254:BK255"/>
    <mergeCell ref="BL254:BL255"/>
    <mergeCell ref="BG245:BM245"/>
    <mergeCell ref="BF246:BL246"/>
    <mergeCell ref="BM246:BM255"/>
    <mergeCell ref="BF247:BF256"/>
    <mergeCell ref="BG247:BL247"/>
    <mergeCell ref="BJ248:BJ249"/>
    <mergeCell ref="BK248:BK249"/>
    <mergeCell ref="BL248:BL249"/>
    <mergeCell ref="BJ250:BJ251"/>
    <mergeCell ref="BK250:BK251"/>
    <mergeCell ref="BL239:BL240"/>
    <mergeCell ref="BJ241:BJ242"/>
    <mergeCell ref="BK241:BK242"/>
    <mergeCell ref="BL241:BL242"/>
    <mergeCell ref="BK243:BK244"/>
    <mergeCell ref="BL243:BL244"/>
    <mergeCell ref="BG267:BM267"/>
    <mergeCell ref="BF268:BL268"/>
    <mergeCell ref="BM268:BM277"/>
    <mergeCell ref="BF269:BF278"/>
    <mergeCell ref="BG269:BL269"/>
    <mergeCell ref="BJ270:BJ271"/>
    <mergeCell ref="BK270:BK271"/>
    <mergeCell ref="BL270:BL271"/>
    <mergeCell ref="BJ272:BJ273"/>
    <mergeCell ref="BK272:BK273"/>
    <mergeCell ref="BL261:BL262"/>
    <mergeCell ref="BJ263:BJ264"/>
    <mergeCell ref="BK263:BK264"/>
    <mergeCell ref="BL263:BL264"/>
    <mergeCell ref="BK265:BK266"/>
    <mergeCell ref="BL265:BL266"/>
    <mergeCell ref="BG256:BM256"/>
    <mergeCell ref="BF257:BL257"/>
    <mergeCell ref="BM257:BM266"/>
    <mergeCell ref="BF258:BF267"/>
    <mergeCell ref="BG258:BL258"/>
    <mergeCell ref="BJ259:BJ260"/>
    <mergeCell ref="BK259:BK260"/>
    <mergeCell ref="BL259:BL260"/>
    <mergeCell ref="BJ261:BJ262"/>
    <mergeCell ref="BK261:BK262"/>
    <mergeCell ref="BL283:BL284"/>
    <mergeCell ref="BJ285:BJ286"/>
    <mergeCell ref="BK285:BK286"/>
    <mergeCell ref="BL285:BL286"/>
    <mergeCell ref="BK287:BK288"/>
    <mergeCell ref="BL287:BL288"/>
    <mergeCell ref="BG278:BM278"/>
    <mergeCell ref="BF279:BL279"/>
    <mergeCell ref="BM279:BM288"/>
    <mergeCell ref="BF280:BF289"/>
    <mergeCell ref="BG280:BL280"/>
    <mergeCell ref="BJ281:BJ282"/>
    <mergeCell ref="BK281:BK282"/>
    <mergeCell ref="BL281:BL282"/>
    <mergeCell ref="BJ283:BJ284"/>
    <mergeCell ref="BK283:BK284"/>
    <mergeCell ref="BL272:BL273"/>
    <mergeCell ref="BJ274:BJ275"/>
    <mergeCell ref="BK274:BK275"/>
    <mergeCell ref="BL274:BL275"/>
    <mergeCell ref="BK276:BK277"/>
    <mergeCell ref="BL276:BL277"/>
    <mergeCell ref="BG300:BM300"/>
    <mergeCell ref="BF301:BL301"/>
    <mergeCell ref="BM301:BM310"/>
    <mergeCell ref="BF302:BF311"/>
    <mergeCell ref="BG302:BL302"/>
    <mergeCell ref="BJ303:BJ304"/>
    <mergeCell ref="BK303:BK304"/>
    <mergeCell ref="BL303:BL304"/>
    <mergeCell ref="BJ305:BJ306"/>
    <mergeCell ref="BK305:BK306"/>
    <mergeCell ref="BL294:BL295"/>
    <mergeCell ref="BJ296:BJ297"/>
    <mergeCell ref="BK296:BK297"/>
    <mergeCell ref="BL296:BL297"/>
    <mergeCell ref="BK298:BK299"/>
    <mergeCell ref="BL298:BL299"/>
    <mergeCell ref="BG289:BM289"/>
    <mergeCell ref="BF290:BL290"/>
    <mergeCell ref="BM290:BM299"/>
    <mergeCell ref="BF291:BF300"/>
    <mergeCell ref="BG291:BL291"/>
    <mergeCell ref="BJ292:BJ293"/>
    <mergeCell ref="BK292:BK293"/>
    <mergeCell ref="BL292:BL293"/>
    <mergeCell ref="BJ294:BJ295"/>
    <mergeCell ref="BK294:BK295"/>
    <mergeCell ref="BK320:BK321"/>
    <mergeCell ref="BL320:BL321"/>
    <mergeCell ref="BG311:BM311"/>
    <mergeCell ref="BF312:BL312"/>
    <mergeCell ref="BM312:BM321"/>
    <mergeCell ref="BF313:BF322"/>
    <mergeCell ref="BG313:BL313"/>
    <mergeCell ref="BJ314:BJ315"/>
    <mergeCell ref="BK314:BK315"/>
    <mergeCell ref="BL314:BL315"/>
    <mergeCell ref="BJ316:BJ317"/>
    <mergeCell ref="BK316:BK317"/>
    <mergeCell ref="BL305:BL306"/>
    <mergeCell ref="BJ307:BJ308"/>
    <mergeCell ref="BK307:BK308"/>
    <mergeCell ref="BL307:BL308"/>
    <mergeCell ref="BK309:BK310"/>
    <mergeCell ref="BL309:BL310"/>
    <mergeCell ref="BG344:BM344"/>
    <mergeCell ref="J4:P4"/>
    <mergeCell ref="R4:X4"/>
    <mergeCell ref="Y4:Y13"/>
    <mergeCell ref="J5:J14"/>
    <mergeCell ref="K5:P5"/>
    <mergeCell ref="R5:R14"/>
    <mergeCell ref="S5:X5"/>
    <mergeCell ref="BG333:BM333"/>
    <mergeCell ref="BF334:BL334"/>
    <mergeCell ref="BM334:BM343"/>
    <mergeCell ref="BF335:BF344"/>
    <mergeCell ref="BL327:BL328"/>
    <mergeCell ref="BJ329:BJ330"/>
    <mergeCell ref="BK329:BK330"/>
    <mergeCell ref="BL329:BL330"/>
    <mergeCell ref="BK331:BK332"/>
    <mergeCell ref="BL331:BL332"/>
    <mergeCell ref="BG322:BM322"/>
    <mergeCell ref="BF323:BL323"/>
    <mergeCell ref="BM323:BM332"/>
    <mergeCell ref="BF324:BF333"/>
    <mergeCell ref="BG324:BL324"/>
    <mergeCell ref="BJ325:BJ326"/>
    <mergeCell ref="BK325:BK326"/>
    <mergeCell ref="BL325:BL326"/>
    <mergeCell ref="BJ327:BJ328"/>
    <mergeCell ref="BK327:BK328"/>
    <mergeCell ref="BL316:BL317"/>
    <mergeCell ref="BJ318:BJ319"/>
    <mergeCell ref="BK318:BK319"/>
    <mergeCell ref="BL318:BL319"/>
    <mergeCell ref="X12:X13"/>
    <mergeCell ref="K14:Q14"/>
    <mergeCell ref="S14:Y14"/>
    <mergeCell ref="N10:N11"/>
    <mergeCell ref="O10:O11"/>
    <mergeCell ref="P10:P11"/>
    <mergeCell ref="V10:V11"/>
    <mergeCell ref="W10:W11"/>
    <mergeCell ref="X10:X11"/>
    <mergeCell ref="O23:O24"/>
    <mergeCell ref="P23:P24"/>
    <mergeCell ref="W23:W24"/>
    <mergeCell ref="X23:X24"/>
    <mergeCell ref="K25:Q25"/>
    <mergeCell ref="S25:Y25"/>
    <mergeCell ref="N21:N22"/>
    <mergeCell ref="O21:O22"/>
    <mergeCell ref="P21:P22"/>
    <mergeCell ref="V21:V22"/>
    <mergeCell ref="Q4:Q13"/>
    <mergeCell ref="N8:N9"/>
    <mergeCell ref="O8:O9"/>
    <mergeCell ref="P8:P9"/>
    <mergeCell ref="V8:V9"/>
    <mergeCell ref="W8:W9"/>
    <mergeCell ref="X8:X9"/>
    <mergeCell ref="N6:N7"/>
    <mergeCell ref="O6:O7"/>
    <mergeCell ref="P6:P7"/>
    <mergeCell ref="V6:V7"/>
    <mergeCell ref="W6:W7"/>
    <mergeCell ref="X6:X7"/>
    <mergeCell ref="P28:P29"/>
    <mergeCell ref="V28:V29"/>
    <mergeCell ref="W28:W29"/>
    <mergeCell ref="X28:X29"/>
    <mergeCell ref="N30:N31"/>
    <mergeCell ref="O30:O31"/>
    <mergeCell ref="P30:P31"/>
    <mergeCell ref="V30:V31"/>
    <mergeCell ref="W30:W31"/>
    <mergeCell ref="X30:X31"/>
    <mergeCell ref="J26:P26"/>
    <mergeCell ref="Q26:Q35"/>
    <mergeCell ref="R26:X26"/>
    <mergeCell ref="J15:P15"/>
    <mergeCell ref="Q15:Q24"/>
    <mergeCell ref="R15:X15"/>
    <mergeCell ref="Y15:Y24"/>
    <mergeCell ref="J16:J25"/>
    <mergeCell ref="K16:P16"/>
    <mergeCell ref="R16:R25"/>
    <mergeCell ref="S16:X16"/>
    <mergeCell ref="N17:N18"/>
    <mergeCell ref="O17:O18"/>
    <mergeCell ref="Y26:Y35"/>
    <mergeCell ref="J27:J36"/>
    <mergeCell ref="K27:P27"/>
    <mergeCell ref="R27:R36"/>
    <mergeCell ref="S27:X27"/>
    <mergeCell ref="N28:N29"/>
    <mergeCell ref="O28:O29"/>
    <mergeCell ref="J37:P37"/>
    <mergeCell ref="Q37:Q46"/>
    <mergeCell ref="R37:X37"/>
    <mergeCell ref="Y37:Y46"/>
    <mergeCell ref="J38:J47"/>
    <mergeCell ref="K38:P38"/>
    <mergeCell ref="R38:R47"/>
    <mergeCell ref="S38:X38"/>
    <mergeCell ref="N39:N40"/>
    <mergeCell ref="O39:O40"/>
    <mergeCell ref="O34:O35"/>
    <mergeCell ref="P34:P35"/>
    <mergeCell ref="W34:W35"/>
    <mergeCell ref="X34:X35"/>
    <mergeCell ref="K36:Q36"/>
    <mergeCell ref="S36:Y36"/>
    <mergeCell ref="N32:N33"/>
    <mergeCell ref="O32:O33"/>
    <mergeCell ref="P32:P33"/>
    <mergeCell ref="V32:V33"/>
    <mergeCell ref="W32:W33"/>
    <mergeCell ref="X32:X33"/>
    <mergeCell ref="O45:O46"/>
    <mergeCell ref="P45:P46"/>
    <mergeCell ref="W45:W46"/>
    <mergeCell ref="X45:X46"/>
    <mergeCell ref="K47:Q47"/>
    <mergeCell ref="S47:Y47"/>
    <mergeCell ref="N43:N44"/>
    <mergeCell ref="O43:O44"/>
    <mergeCell ref="P43:P44"/>
    <mergeCell ref="V43:V44"/>
    <mergeCell ref="W43:W44"/>
    <mergeCell ref="X43:X44"/>
    <mergeCell ref="P39:P40"/>
    <mergeCell ref="V39:V40"/>
    <mergeCell ref="W39:W40"/>
    <mergeCell ref="X39:X40"/>
    <mergeCell ref="N41:N42"/>
    <mergeCell ref="O41:O42"/>
    <mergeCell ref="P41:P42"/>
    <mergeCell ref="V41:V42"/>
    <mergeCell ref="W41:W42"/>
    <mergeCell ref="X41:X42"/>
    <mergeCell ref="P50:P51"/>
    <mergeCell ref="V50:V51"/>
    <mergeCell ref="W50:W51"/>
    <mergeCell ref="X50:X51"/>
    <mergeCell ref="N52:N53"/>
    <mergeCell ref="O52:O53"/>
    <mergeCell ref="P52:P53"/>
    <mergeCell ref="V52:V53"/>
    <mergeCell ref="W52:W53"/>
    <mergeCell ref="X52:X53"/>
    <mergeCell ref="J48:P48"/>
    <mergeCell ref="Q48:Q57"/>
    <mergeCell ref="R48:X48"/>
    <mergeCell ref="Y48:Y57"/>
    <mergeCell ref="J49:J58"/>
    <mergeCell ref="K49:P49"/>
    <mergeCell ref="R49:R58"/>
    <mergeCell ref="S49:X49"/>
    <mergeCell ref="N50:N51"/>
    <mergeCell ref="O50:O51"/>
    <mergeCell ref="J59:P59"/>
    <mergeCell ref="Q59:Q68"/>
    <mergeCell ref="R59:X59"/>
    <mergeCell ref="Y59:Y68"/>
    <mergeCell ref="J60:J69"/>
    <mergeCell ref="K60:P60"/>
    <mergeCell ref="R60:R69"/>
    <mergeCell ref="S60:X60"/>
    <mergeCell ref="N61:N62"/>
    <mergeCell ref="O61:O62"/>
    <mergeCell ref="O56:O57"/>
    <mergeCell ref="P56:P57"/>
    <mergeCell ref="W56:W57"/>
    <mergeCell ref="X56:X57"/>
    <mergeCell ref="K58:Q58"/>
    <mergeCell ref="S58:Y58"/>
    <mergeCell ref="N54:N55"/>
    <mergeCell ref="O54:O55"/>
    <mergeCell ref="P54:P55"/>
    <mergeCell ref="V54:V55"/>
    <mergeCell ref="W54:W55"/>
    <mergeCell ref="X54:X55"/>
    <mergeCell ref="O67:O68"/>
    <mergeCell ref="P67:P68"/>
    <mergeCell ref="W67:W68"/>
    <mergeCell ref="X67:X68"/>
    <mergeCell ref="K69:Q69"/>
    <mergeCell ref="S69:Y69"/>
    <mergeCell ref="N65:N66"/>
    <mergeCell ref="O65:O66"/>
    <mergeCell ref="P65:P66"/>
    <mergeCell ref="V65:V66"/>
    <mergeCell ref="W65:W66"/>
    <mergeCell ref="X65:X66"/>
    <mergeCell ref="P61:P62"/>
    <mergeCell ref="V61:V62"/>
    <mergeCell ref="W61:W62"/>
    <mergeCell ref="X61:X62"/>
    <mergeCell ref="N63:N64"/>
    <mergeCell ref="O63:O64"/>
    <mergeCell ref="P63:P64"/>
    <mergeCell ref="V63:V64"/>
    <mergeCell ref="W63:W64"/>
    <mergeCell ref="X63:X64"/>
    <mergeCell ref="P72:P73"/>
    <mergeCell ref="V72:V73"/>
    <mergeCell ref="W72:W73"/>
    <mergeCell ref="X72:X73"/>
    <mergeCell ref="N74:N75"/>
    <mergeCell ref="O74:O75"/>
    <mergeCell ref="P74:P75"/>
    <mergeCell ref="V74:V75"/>
    <mergeCell ref="W74:W75"/>
    <mergeCell ref="X74:X75"/>
    <mergeCell ref="J70:P70"/>
    <mergeCell ref="Q70:Q79"/>
    <mergeCell ref="R70:X70"/>
    <mergeCell ref="Y70:Y79"/>
    <mergeCell ref="J71:J80"/>
    <mergeCell ref="K71:P71"/>
    <mergeCell ref="R71:R80"/>
    <mergeCell ref="S71:X71"/>
    <mergeCell ref="N72:N73"/>
    <mergeCell ref="O72:O73"/>
    <mergeCell ref="J81:P81"/>
    <mergeCell ref="Q81:Q90"/>
    <mergeCell ref="R81:X81"/>
    <mergeCell ref="Y81:Y90"/>
    <mergeCell ref="J82:J91"/>
    <mergeCell ref="K82:P82"/>
    <mergeCell ref="R82:R91"/>
    <mergeCell ref="S82:X82"/>
    <mergeCell ref="N83:N84"/>
    <mergeCell ref="O83:O84"/>
    <mergeCell ref="O78:O79"/>
    <mergeCell ref="P78:P79"/>
    <mergeCell ref="W78:W79"/>
    <mergeCell ref="X78:X79"/>
    <mergeCell ref="K80:Q80"/>
    <mergeCell ref="S80:Y80"/>
    <mergeCell ref="N76:N77"/>
    <mergeCell ref="O76:O77"/>
    <mergeCell ref="P76:P77"/>
    <mergeCell ref="V76:V77"/>
    <mergeCell ref="W76:W77"/>
    <mergeCell ref="X76:X77"/>
    <mergeCell ref="O89:O90"/>
    <mergeCell ref="P89:P90"/>
    <mergeCell ref="W89:W90"/>
    <mergeCell ref="X89:X90"/>
    <mergeCell ref="K91:Q91"/>
    <mergeCell ref="S91:Y91"/>
    <mergeCell ref="N87:N88"/>
    <mergeCell ref="O87:O88"/>
    <mergeCell ref="P87:P88"/>
    <mergeCell ref="V87:V88"/>
    <mergeCell ref="W87:W88"/>
    <mergeCell ref="X87:X88"/>
    <mergeCell ref="P83:P84"/>
    <mergeCell ref="V83:V84"/>
    <mergeCell ref="W83:W84"/>
    <mergeCell ref="X83:X84"/>
    <mergeCell ref="N85:N86"/>
    <mergeCell ref="O85:O86"/>
    <mergeCell ref="P85:P86"/>
    <mergeCell ref="V85:V86"/>
    <mergeCell ref="W85:W86"/>
    <mergeCell ref="X85:X86"/>
    <mergeCell ref="P94:P95"/>
    <mergeCell ref="V94:V95"/>
    <mergeCell ref="W94:W95"/>
    <mergeCell ref="X94:X95"/>
    <mergeCell ref="N96:N97"/>
    <mergeCell ref="O96:O97"/>
    <mergeCell ref="P96:P97"/>
    <mergeCell ref="V96:V97"/>
    <mergeCell ref="W96:W97"/>
    <mergeCell ref="X96:X97"/>
    <mergeCell ref="J92:P92"/>
    <mergeCell ref="Q92:Q101"/>
    <mergeCell ref="R92:X92"/>
    <mergeCell ref="Y92:Y101"/>
    <mergeCell ref="J93:J102"/>
    <mergeCell ref="K93:P93"/>
    <mergeCell ref="R93:R102"/>
    <mergeCell ref="S93:X93"/>
    <mergeCell ref="N94:N95"/>
    <mergeCell ref="O94:O95"/>
    <mergeCell ref="J103:P103"/>
    <mergeCell ref="Q103:Q112"/>
    <mergeCell ref="R103:X103"/>
    <mergeCell ref="Y103:Y112"/>
    <mergeCell ref="J104:J113"/>
    <mergeCell ref="K104:P104"/>
    <mergeCell ref="R104:R113"/>
    <mergeCell ref="S104:X104"/>
    <mergeCell ref="N105:N106"/>
    <mergeCell ref="O105:O106"/>
    <mergeCell ref="O100:O101"/>
    <mergeCell ref="P100:P101"/>
    <mergeCell ref="W100:W101"/>
    <mergeCell ref="X100:X101"/>
    <mergeCell ref="K102:Q102"/>
    <mergeCell ref="S102:Y102"/>
    <mergeCell ref="N98:N99"/>
    <mergeCell ref="O98:O99"/>
    <mergeCell ref="P98:P99"/>
    <mergeCell ref="V98:V99"/>
    <mergeCell ref="W98:W99"/>
    <mergeCell ref="X98:X99"/>
    <mergeCell ref="O111:O112"/>
    <mergeCell ref="P111:P112"/>
    <mergeCell ref="W111:W112"/>
    <mergeCell ref="X111:X112"/>
    <mergeCell ref="K113:Q113"/>
    <mergeCell ref="S113:Y113"/>
    <mergeCell ref="N109:N110"/>
    <mergeCell ref="O109:O110"/>
    <mergeCell ref="P109:P110"/>
    <mergeCell ref="V109:V110"/>
    <mergeCell ref="W109:W110"/>
    <mergeCell ref="X109:X110"/>
    <mergeCell ref="P105:P106"/>
    <mergeCell ref="V105:V106"/>
    <mergeCell ref="W105:W106"/>
    <mergeCell ref="X105:X106"/>
    <mergeCell ref="N107:N108"/>
    <mergeCell ref="O107:O108"/>
    <mergeCell ref="P107:P108"/>
    <mergeCell ref="V107:V108"/>
    <mergeCell ref="W107:W108"/>
    <mergeCell ref="X107:X108"/>
    <mergeCell ref="P116:P117"/>
    <mergeCell ref="V116:V117"/>
    <mergeCell ref="W116:W117"/>
    <mergeCell ref="X116:X117"/>
    <mergeCell ref="N118:N119"/>
    <mergeCell ref="O118:O119"/>
    <mergeCell ref="P118:P119"/>
    <mergeCell ref="V118:V119"/>
    <mergeCell ref="W118:W119"/>
    <mergeCell ref="X118:X119"/>
    <mergeCell ref="J114:P114"/>
    <mergeCell ref="Q114:Q123"/>
    <mergeCell ref="R114:X114"/>
    <mergeCell ref="Y114:Y123"/>
    <mergeCell ref="J115:J124"/>
    <mergeCell ref="K115:P115"/>
    <mergeCell ref="R115:R124"/>
    <mergeCell ref="S115:X115"/>
    <mergeCell ref="N116:N117"/>
    <mergeCell ref="O116:O117"/>
    <mergeCell ref="J125:P125"/>
    <mergeCell ref="Q125:Q134"/>
    <mergeCell ref="R125:X125"/>
    <mergeCell ref="Y125:Y134"/>
    <mergeCell ref="J126:J135"/>
    <mergeCell ref="K126:P126"/>
    <mergeCell ref="R126:R135"/>
    <mergeCell ref="S126:X126"/>
    <mergeCell ref="N127:N128"/>
    <mergeCell ref="O127:O128"/>
    <mergeCell ref="O122:O123"/>
    <mergeCell ref="P122:P123"/>
    <mergeCell ref="W122:W123"/>
    <mergeCell ref="X122:X123"/>
    <mergeCell ref="K124:Q124"/>
    <mergeCell ref="S124:Y124"/>
    <mergeCell ref="N120:N121"/>
    <mergeCell ref="O120:O121"/>
    <mergeCell ref="P120:P121"/>
    <mergeCell ref="V120:V121"/>
    <mergeCell ref="W120:W121"/>
    <mergeCell ref="X120:X121"/>
    <mergeCell ref="O133:O134"/>
    <mergeCell ref="P133:P134"/>
    <mergeCell ref="W133:W134"/>
    <mergeCell ref="X133:X134"/>
    <mergeCell ref="K135:Q135"/>
    <mergeCell ref="S135:Y135"/>
    <mergeCell ref="N131:N132"/>
    <mergeCell ref="O131:O132"/>
    <mergeCell ref="P131:P132"/>
    <mergeCell ref="V131:V132"/>
    <mergeCell ref="W131:W132"/>
    <mergeCell ref="X131:X132"/>
    <mergeCell ref="P127:P128"/>
    <mergeCell ref="V127:V128"/>
    <mergeCell ref="W127:W128"/>
    <mergeCell ref="X127:X128"/>
    <mergeCell ref="N129:N130"/>
    <mergeCell ref="O129:O130"/>
    <mergeCell ref="P129:P130"/>
    <mergeCell ref="V129:V130"/>
    <mergeCell ref="W129:W130"/>
    <mergeCell ref="X129:X130"/>
    <mergeCell ref="P138:P139"/>
    <mergeCell ref="V138:V139"/>
    <mergeCell ref="W138:W139"/>
    <mergeCell ref="X138:X139"/>
    <mergeCell ref="N140:N141"/>
    <mergeCell ref="O140:O141"/>
    <mergeCell ref="P140:P141"/>
    <mergeCell ref="V140:V141"/>
    <mergeCell ref="W140:W141"/>
    <mergeCell ref="X140:X141"/>
    <mergeCell ref="J136:P136"/>
    <mergeCell ref="Q136:Q145"/>
    <mergeCell ref="R136:X136"/>
    <mergeCell ref="Y136:Y145"/>
    <mergeCell ref="J137:J146"/>
    <mergeCell ref="K137:P137"/>
    <mergeCell ref="R137:R146"/>
    <mergeCell ref="S137:X137"/>
    <mergeCell ref="N138:N139"/>
    <mergeCell ref="O138:O139"/>
    <mergeCell ref="J147:P147"/>
    <mergeCell ref="Q147:Q156"/>
    <mergeCell ref="R147:X147"/>
    <mergeCell ref="Y147:Y156"/>
    <mergeCell ref="J148:J157"/>
    <mergeCell ref="K148:P148"/>
    <mergeCell ref="R148:R157"/>
    <mergeCell ref="S148:X148"/>
    <mergeCell ref="N149:N150"/>
    <mergeCell ref="O149:O150"/>
    <mergeCell ref="O144:O145"/>
    <mergeCell ref="P144:P145"/>
    <mergeCell ref="W144:W145"/>
    <mergeCell ref="X144:X145"/>
    <mergeCell ref="K146:Q146"/>
    <mergeCell ref="S146:Y146"/>
    <mergeCell ref="N142:N143"/>
    <mergeCell ref="O142:O143"/>
    <mergeCell ref="P142:P143"/>
    <mergeCell ref="V142:V143"/>
    <mergeCell ref="W142:W143"/>
    <mergeCell ref="X142:X143"/>
    <mergeCell ref="O155:O156"/>
    <mergeCell ref="P155:P156"/>
    <mergeCell ref="W155:W156"/>
    <mergeCell ref="X155:X156"/>
    <mergeCell ref="K157:Q157"/>
    <mergeCell ref="S157:Y157"/>
    <mergeCell ref="N153:N154"/>
    <mergeCell ref="O153:O154"/>
    <mergeCell ref="P153:P154"/>
    <mergeCell ref="V153:V154"/>
    <mergeCell ref="W153:W154"/>
    <mergeCell ref="X153:X154"/>
    <mergeCell ref="P149:P150"/>
    <mergeCell ref="V149:V150"/>
    <mergeCell ref="W149:W150"/>
    <mergeCell ref="X149:X150"/>
    <mergeCell ref="N151:N152"/>
    <mergeCell ref="O151:O152"/>
    <mergeCell ref="P151:P152"/>
    <mergeCell ref="V151:V152"/>
    <mergeCell ref="W151:W152"/>
    <mergeCell ref="X151:X152"/>
    <mergeCell ref="P160:P161"/>
    <mergeCell ref="V160:V161"/>
    <mergeCell ref="W160:W161"/>
    <mergeCell ref="X160:X161"/>
    <mergeCell ref="N162:N163"/>
    <mergeCell ref="O162:O163"/>
    <mergeCell ref="P162:P163"/>
    <mergeCell ref="V162:V163"/>
    <mergeCell ref="W162:W163"/>
    <mergeCell ref="X162:X163"/>
    <mergeCell ref="J158:P158"/>
    <mergeCell ref="Q158:Q167"/>
    <mergeCell ref="R158:X158"/>
    <mergeCell ref="Y158:Y167"/>
    <mergeCell ref="J159:J168"/>
    <mergeCell ref="K159:P159"/>
    <mergeCell ref="R159:R168"/>
    <mergeCell ref="S159:X159"/>
    <mergeCell ref="N160:N161"/>
    <mergeCell ref="O160:O161"/>
    <mergeCell ref="J169:P169"/>
    <mergeCell ref="Q169:Q178"/>
    <mergeCell ref="R169:X169"/>
    <mergeCell ref="Y169:Y178"/>
    <mergeCell ref="J170:J179"/>
    <mergeCell ref="K170:P170"/>
    <mergeCell ref="R170:R179"/>
    <mergeCell ref="S170:X170"/>
    <mergeCell ref="N171:N172"/>
    <mergeCell ref="O171:O172"/>
    <mergeCell ref="O166:O167"/>
    <mergeCell ref="P166:P167"/>
    <mergeCell ref="W166:W167"/>
    <mergeCell ref="X166:X167"/>
    <mergeCell ref="K168:Q168"/>
    <mergeCell ref="S168:Y168"/>
    <mergeCell ref="N164:N165"/>
    <mergeCell ref="O164:O165"/>
    <mergeCell ref="P164:P165"/>
    <mergeCell ref="V164:V165"/>
    <mergeCell ref="W164:W165"/>
    <mergeCell ref="X164:X165"/>
    <mergeCell ref="O177:O178"/>
    <mergeCell ref="P177:P178"/>
    <mergeCell ref="W177:W178"/>
    <mergeCell ref="X177:X178"/>
    <mergeCell ref="K179:Q179"/>
    <mergeCell ref="S179:Y179"/>
    <mergeCell ref="N175:N176"/>
    <mergeCell ref="O175:O176"/>
    <mergeCell ref="P175:P176"/>
    <mergeCell ref="V175:V176"/>
    <mergeCell ref="W175:W176"/>
    <mergeCell ref="X175:X176"/>
    <mergeCell ref="P171:P172"/>
    <mergeCell ref="V171:V172"/>
    <mergeCell ref="W171:W172"/>
    <mergeCell ref="X171:X172"/>
    <mergeCell ref="N173:N174"/>
    <mergeCell ref="O173:O174"/>
    <mergeCell ref="P173:P174"/>
    <mergeCell ref="V173:V174"/>
    <mergeCell ref="W173:W174"/>
    <mergeCell ref="X173:X174"/>
    <mergeCell ref="P182:P183"/>
    <mergeCell ref="V182:V183"/>
    <mergeCell ref="W182:W183"/>
    <mergeCell ref="X182:X183"/>
    <mergeCell ref="N184:N185"/>
    <mergeCell ref="O184:O185"/>
    <mergeCell ref="P184:P185"/>
    <mergeCell ref="V184:V185"/>
    <mergeCell ref="W184:W185"/>
    <mergeCell ref="X184:X185"/>
    <mergeCell ref="J180:P180"/>
    <mergeCell ref="Q180:Q189"/>
    <mergeCell ref="R180:X180"/>
    <mergeCell ref="Y180:Y189"/>
    <mergeCell ref="J181:J190"/>
    <mergeCell ref="K181:P181"/>
    <mergeCell ref="R181:R190"/>
    <mergeCell ref="S181:X181"/>
    <mergeCell ref="N182:N183"/>
    <mergeCell ref="O182:O183"/>
    <mergeCell ref="J191:P191"/>
    <mergeCell ref="Q191:Q200"/>
    <mergeCell ref="R191:X191"/>
    <mergeCell ref="Y191:Y200"/>
    <mergeCell ref="J192:J201"/>
    <mergeCell ref="K192:P192"/>
    <mergeCell ref="R192:R201"/>
    <mergeCell ref="S192:X192"/>
    <mergeCell ref="N193:N194"/>
    <mergeCell ref="O193:O194"/>
    <mergeCell ref="O188:O189"/>
    <mergeCell ref="P188:P189"/>
    <mergeCell ref="W188:W189"/>
    <mergeCell ref="X188:X189"/>
    <mergeCell ref="K190:Q190"/>
    <mergeCell ref="S190:Y190"/>
    <mergeCell ref="N186:N187"/>
    <mergeCell ref="O186:O187"/>
    <mergeCell ref="P186:P187"/>
    <mergeCell ref="V186:V187"/>
    <mergeCell ref="W186:W187"/>
    <mergeCell ref="X186:X187"/>
    <mergeCell ref="O199:O200"/>
    <mergeCell ref="P199:P200"/>
    <mergeCell ref="W199:W200"/>
    <mergeCell ref="X199:X200"/>
    <mergeCell ref="K201:Q201"/>
    <mergeCell ref="S201:Y201"/>
    <mergeCell ref="N197:N198"/>
    <mergeCell ref="O197:O198"/>
    <mergeCell ref="P197:P198"/>
    <mergeCell ref="V197:V198"/>
    <mergeCell ref="W197:W198"/>
    <mergeCell ref="X197:X198"/>
    <mergeCell ref="P193:P194"/>
    <mergeCell ref="V193:V194"/>
    <mergeCell ref="W193:W194"/>
    <mergeCell ref="X193:X194"/>
    <mergeCell ref="N195:N196"/>
    <mergeCell ref="O195:O196"/>
    <mergeCell ref="P195:P196"/>
    <mergeCell ref="V195:V196"/>
    <mergeCell ref="W195:W196"/>
    <mergeCell ref="X195:X196"/>
    <mergeCell ref="P204:P205"/>
    <mergeCell ref="V204:V205"/>
    <mergeCell ref="W204:W205"/>
    <mergeCell ref="X204:X205"/>
    <mergeCell ref="N206:N207"/>
    <mergeCell ref="O206:O207"/>
    <mergeCell ref="P206:P207"/>
    <mergeCell ref="V206:V207"/>
    <mergeCell ref="W206:W207"/>
    <mergeCell ref="X206:X207"/>
    <mergeCell ref="J202:P202"/>
    <mergeCell ref="Q202:Q211"/>
    <mergeCell ref="R202:X202"/>
    <mergeCell ref="Y202:Y211"/>
    <mergeCell ref="J203:J212"/>
    <mergeCell ref="K203:P203"/>
    <mergeCell ref="R203:R212"/>
    <mergeCell ref="S203:X203"/>
    <mergeCell ref="N204:N205"/>
    <mergeCell ref="O204:O205"/>
    <mergeCell ref="J213:P213"/>
    <mergeCell ref="Q213:Q222"/>
    <mergeCell ref="R213:X213"/>
    <mergeCell ref="Y213:Y222"/>
    <mergeCell ref="J214:J223"/>
    <mergeCell ref="K214:P214"/>
    <mergeCell ref="R214:R223"/>
    <mergeCell ref="S214:X214"/>
    <mergeCell ref="N215:N216"/>
    <mergeCell ref="O215:O216"/>
    <mergeCell ref="O210:O211"/>
    <mergeCell ref="P210:P211"/>
    <mergeCell ref="W210:W211"/>
    <mergeCell ref="X210:X211"/>
    <mergeCell ref="K212:Q212"/>
    <mergeCell ref="S212:Y212"/>
    <mergeCell ref="N208:N209"/>
    <mergeCell ref="O208:O209"/>
    <mergeCell ref="P208:P209"/>
    <mergeCell ref="V208:V209"/>
    <mergeCell ref="W208:W209"/>
    <mergeCell ref="X208:X209"/>
    <mergeCell ref="O221:O222"/>
    <mergeCell ref="P221:P222"/>
    <mergeCell ref="W221:W222"/>
    <mergeCell ref="X221:X222"/>
    <mergeCell ref="K223:Q223"/>
    <mergeCell ref="S223:Y223"/>
    <mergeCell ref="N219:N220"/>
    <mergeCell ref="O219:O220"/>
    <mergeCell ref="P219:P220"/>
    <mergeCell ref="V219:V220"/>
    <mergeCell ref="W219:W220"/>
    <mergeCell ref="X219:X220"/>
    <mergeCell ref="P215:P216"/>
    <mergeCell ref="V215:V216"/>
    <mergeCell ref="W215:W216"/>
    <mergeCell ref="X215:X216"/>
    <mergeCell ref="N217:N218"/>
    <mergeCell ref="O217:O218"/>
    <mergeCell ref="P217:P218"/>
    <mergeCell ref="V217:V218"/>
    <mergeCell ref="W217:W218"/>
    <mergeCell ref="X217:X218"/>
    <mergeCell ref="P226:P227"/>
    <mergeCell ref="V226:V227"/>
    <mergeCell ref="W226:W227"/>
    <mergeCell ref="X226:X227"/>
    <mergeCell ref="N228:N229"/>
    <mergeCell ref="O228:O229"/>
    <mergeCell ref="P228:P229"/>
    <mergeCell ref="V228:V229"/>
    <mergeCell ref="W228:W229"/>
    <mergeCell ref="X228:X229"/>
    <mergeCell ref="J224:P224"/>
    <mergeCell ref="Q224:Q233"/>
    <mergeCell ref="R224:X224"/>
    <mergeCell ref="Y224:Y233"/>
    <mergeCell ref="J225:J234"/>
    <mergeCell ref="K225:P225"/>
    <mergeCell ref="R225:R234"/>
    <mergeCell ref="S225:X225"/>
    <mergeCell ref="N226:N227"/>
    <mergeCell ref="O226:O227"/>
    <mergeCell ref="J235:P235"/>
    <mergeCell ref="Q235:Q244"/>
    <mergeCell ref="R235:X235"/>
    <mergeCell ref="Y235:Y244"/>
    <mergeCell ref="J236:J245"/>
    <mergeCell ref="K236:P236"/>
    <mergeCell ref="R236:R245"/>
    <mergeCell ref="S236:X236"/>
    <mergeCell ref="N237:N238"/>
    <mergeCell ref="O237:O238"/>
    <mergeCell ref="O232:O233"/>
    <mergeCell ref="P232:P233"/>
    <mergeCell ref="W232:W233"/>
    <mergeCell ref="X232:X233"/>
    <mergeCell ref="K234:Q234"/>
    <mergeCell ref="S234:Y234"/>
    <mergeCell ref="N230:N231"/>
    <mergeCell ref="O230:O231"/>
    <mergeCell ref="P230:P231"/>
    <mergeCell ref="V230:V231"/>
    <mergeCell ref="W230:W231"/>
    <mergeCell ref="X230:X231"/>
    <mergeCell ref="O243:O244"/>
    <mergeCell ref="P243:P244"/>
    <mergeCell ref="W243:W244"/>
    <mergeCell ref="X243:X244"/>
    <mergeCell ref="K245:Q245"/>
    <mergeCell ref="S245:Y245"/>
    <mergeCell ref="N241:N242"/>
    <mergeCell ref="O241:O242"/>
    <mergeCell ref="P241:P242"/>
    <mergeCell ref="V241:V242"/>
    <mergeCell ref="W241:W242"/>
    <mergeCell ref="X241:X242"/>
    <mergeCell ref="P237:P238"/>
    <mergeCell ref="V237:V238"/>
    <mergeCell ref="W237:W238"/>
    <mergeCell ref="X237:X238"/>
    <mergeCell ref="N239:N240"/>
    <mergeCell ref="O239:O240"/>
    <mergeCell ref="P239:P240"/>
    <mergeCell ref="V239:V240"/>
    <mergeCell ref="W239:W240"/>
    <mergeCell ref="X239:X240"/>
    <mergeCell ref="P248:P249"/>
    <mergeCell ref="V248:V249"/>
    <mergeCell ref="W248:W249"/>
    <mergeCell ref="X248:X249"/>
    <mergeCell ref="N250:N251"/>
    <mergeCell ref="O250:O251"/>
    <mergeCell ref="P250:P251"/>
    <mergeCell ref="V250:V251"/>
    <mergeCell ref="W250:W251"/>
    <mergeCell ref="X250:X251"/>
    <mergeCell ref="J246:P246"/>
    <mergeCell ref="Q246:Q255"/>
    <mergeCell ref="R246:X246"/>
    <mergeCell ref="Y246:Y255"/>
    <mergeCell ref="J247:J256"/>
    <mergeCell ref="K247:P247"/>
    <mergeCell ref="R247:R256"/>
    <mergeCell ref="S247:X247"/>
    <mergeCell ref="N248:N249"/>
    <mergeCell ref="O248:O249"/>
    <mergeCell ref="J257:P257"/>
    <mergeCell ref="Q257:Q266"/>
    <mergeCell ref="R257:X257"/>
    <mergeCell ref="Y257:Y266"/>
    <mergeCell ref="J258:J267"/>
    <mergeCell ref="K258:P258"/>
    <mergeCell ref="R258:R267"/>
    <mergeCell ref="S258:X258"/>
    <mergeCell ref="N259:N260"/>
    <mergeCell ref="O259:O260"/>
    <mergeCell ref="O254:O255"/>
    <mergeCell ref="P254:P255"/>
    <mergeCell ref="W254:W255"/>
    <mergeCell ref="X254:X255"/>
    <mergeCell ref="K256:Q256"/>
    <mergeCell ref="S256:Y256"/>
    <mergeCell ref="N252:N253"/>
    <mergeCell ref="O252:O253"/>
    <mergeCell ref="P252:P253"/>
    <mergeCell ref="V252:V253"/>
    <mergeCell ref="W252:W253"/>
    <mergeCell ref="X252:X253"/>
    <mergeCell ref="O265:O266"/>
    <mergeCell ref="P265:P266"/>
    <mergeCell ref="W265:W266"/>
    <mergeCell ref="X265:X266"/>
    <mergeCell ref="K267:Q267"/>
    <mergeCell ref="S267:Y267"/>
    <mergeCell ref="N263:N264"/>
    <mergeCell ref="O263:O264"/>
    <mergeCell ref="P263:P264"/>
    <mergeCell ref="V263:V264"/>
    <mergeCell ref="W263:W264"/>
    <mergeCell ref="X263:X264"/>
    <mergeCell ref="P259:P260"/>
    <mergeCell ref="V259:V260"/>
    <mergeCell ref="W259:W260"/>
    <mergeCell ref="X259:X260"/>
    <mergeCell ref="N261:N262"/>
    <mergeCell ref="O261:O262"/>
    <mergeCell ref="P261:P262"/>
    <mergeCell ref="V261:V262"/>
    <mergeCell ref="W261:W262"/>
    <mergeCell ref="X261:X262"/>
    <mergeCell ref="P270:P271"/>
    <mergeCell ref="V270:V271"/>
    <mergeCell ref="W270:W271"/>
    <mergeCell ref="X270:X271"/>
    <mergeCell ref="N272:N273"/>
    <mergeCell ref="O272:O273"/>
    <mergeCell ref="P272:P273"/>
    <mergeCell ref="V272:V273"/>
    <mergeCell ref="W272:W273"/>
    <mergeCell ref="X272:X273"/>
    <mergeCell ref="J268:P268"/>
    <mergeCell ref="Q268:Q277"/>
    <mergeCell ref="R268:X268"/>
    <mergeCell ref="Y268:Y277"/>
    <mergeCell ref="J269:J278"/>
    <mergeCell ref="K269:P269"/>
    <mergeCell ref="R269:R278"/>
    <mergeCell ref="S269:X269"/>
    <mergeCell ref="N270:N271"/>
    <mergeCell ref="O270:O271"/>
    <mergeCell ref="J279:P279"/>
    <mergeCell ref="Q279:Q288"/>
    <mergeCell ref="R279:X279"/>
    <mergeCell ref="Y279:Y288"/>
    <mergeCell ref="J280:J289"/>
    <mergeCell ref="K280:P280"/>
    <mergeCell ref="R280:R289"/>
    <mergeCell ref="S280:X280"/>
    <mergeCell ref="N281:N282"/>
    <mergeCell ref="O281:O282"/>
    <mergeCell ref="O276:O277"/>
    <mergeCell ref="P276:P277"/>
    <mergeCell ref="W276:W277"/>
    <mergeCell ref="X276:X277"/>
    <mergeCell ref="K278:Q278"/>
    <mergeCell ref="S278:Y278"/>
    <mergeCell ref="N274:N275"/>
    <mergeCell ref="O274:O275"/>
    <mergeCell ref="P274:P275"/>
    <mergeCell ref="V274:V275"/>
    <mergeCell ref="W274:W275"/>
    <mergeCell ref="X274:X275"/>
    <mergeCell ref="O287:O288"/>
    <mergeCell ref="P287:P288"/>
    <mergeCell ref="W287:W288"/>
    <mergeCell ref="X287:X288"/>
    <mergeCell ref="K289:Q289"/>
    <mergeCell ref="S289:Y289"/>
    <mergeCell ref="N285:N286"/>
    <mergeCell ref="O285:O286"/>
    <mergeCell ref="P285:P286"/>
    <mergeCell ref="V285:V286"/>
    <mergeCell ref="V281:V282"/>
    <mergeCell ref="W281:W282"/>
    <mergeCell ref="X281:X282"/>
    <mergeCell ref="N283:N284"/>
    <mergeCell ref="O283:O284"/>
    <mergeCell ref="P283:P284"/>
    <mergeCell ref="V283:V284"/>
    <mergeCell ref="W283:W284"/>
    <mergeCell ref="X283:X284"/>
    <mergeCell ref="P292:P293"/>
    <mergeCell ref="V292:V293"/>
    <mergeCell ref="W292:W293"/>
    <mergeCell ref="X292:X293"/>
    <mergeCell ref="Y290:Y299"/>
    <mergeCell ref="N294:N295"/>
    <mergeCell ref="O294:O295"/>
    <mergeCell ref="P294:P295"/>
    <mergeCell ref="V294:V295"/>
    <mergeCell ref="W294:W295"/>
    <mergeCell ref="X294:X295"/>
    <mergeCell ref="J290:P290"/>
    <mergeCell ref="Q290:Q299"/>
    <mergeCell ref="R290:X290"/>
    <mergeCell ref="J291:J300"/>
    <mergeCell ref="K291:P291"/>
    <mergeCell ref="R291:R300"/>
    <mergeCell ref="S291:X291"/>
    <mergeCell ref="N292:N293"/>
    <mergeCell ref="O292:O293"/>
    <mergeCell ref="J301:P301"/>
    <mergeCell ref="Q301:Q310"/>
    <mergeCell ref="R301:X301"/>
    <mergeCell ref="N305:N306"/>
    <mergeCell ref="O305:O306"/>
    <mergeCell ref="P305:P306"/>
    <mergeCell ref="V305:V306"/>
    <mergeCell ref="W305:W306"/>
    <mergeCell ref="X305:X306"/>
    <mergeCell ref="O298:O299"/>
    <mergeCell ref="P298:P299"/>
    <mergeCell ref="W298:W299"/>
    <mergeCell ref="X298:X299"/>
    <mergeCell ref="K300:Q300"/>
    <mergeCell ref="S300:Y300"/>
    <mergeCell ref="N296:N297"/>
    <mergeCell ref="O296:O297"/>
    <mergeCell ref="P296:P297"/>
    <mergeCell ref="V296:V297"/>
    <mergeCell ref="W296:W297"/>
    <mergeCell ref="X296:X297"/>
    <mergeCell ref="O309:O310"/>
    <mergeCell ref="P309:P310"/>
    <mergeCell ref="W309:W310"/>
    <mergeCell ref="N307:N308"/>
    <mergeCell ref="O307:O308"/>
    <mergeCell ref="P307:P308"/>
    <mergeCell ref="V307:V308"/>
    <mergeCell ref="W307:W308"/>
    <mergeCell ref="X307:X308"/>
    <mergeCell ref="P303:P304"/>
    <mergeCell ref="V303:V304"/>
    <mergeCell ref="W303:W304"/>
    <mergeCell ref="X303:X304"/>
    <mergeCell ref="N316:N317"/>
    <mergeCell ref="O316:O317"/>
    <mergeCell ref="P316:P317"/>
    <mergeCell ref="V316:V317"/>
    <mergeCell ref="W316:W317"/>
    <mergeCell ref="X316:X317"/>
    <mergeCell ref="J312:P312"/>
    <mergeCell ref="Q312:Q321"/>
    <mergeCell ref="R312:X312"/>
    <mergeCell ref="Y312:Y321"/>
    <mergeCell ref="J313:J322"/>
    <mergeCell ref="K313:P313"/>
    <mergeCell ref="R313:R322"/>
    <mergeCell ref="S313:X313"/>
    <mergeCell ref="N314:N315"/>
    <mergeCell ref="O314:O315"/>
    <mergeCell ref="X309:X310"/>
    <mergeCell ref="K311:Q311"/>
    <mergeCell ref="S311:Y311"/>
    <mergeCell ref="Y301:Y310"/>
    <mergeCell ref="J302:J311"/>
    <mergeCell ref="K302:P302"/>
    <mergeCell ref="R302:R311"/>
    <mergeCell ref="S302:X302"/>
    <mergeCell ref="N303:N304"/>
    <mergeCell ref="O303:O304"/>
    <mergeCell ref="B26:H26"/>
    <mergeCell ref="I26:I35"/>
    <mergeCell ref="B27:B36"/>
    <mergeCell ref="J323:P323"/>
    <mergeCell ref="Q323:Q332"/>
    <mergeCell ref="R323:X323"/>
    <mergeCell ref="Y323:Y332"/>
    <mergeCell ref="J324:J333"/>
    <mergeCell ref="K324:P324"/>
    <mergeCell ref="R324:R333"/>
    <mergeCell ref="S324:X324"/>
    <mergeCell ref="N325:N326"/>
    <mergeCell ref="O325:O326"/>
    <mergeCell ref="O320:O321"/>
    <mergeCell ref="P320:P321"/>
    <mergeCell ref="W320:W321"/>
    <mergeCell ref="X320:X321"/>
    <mergeCell ref="K322:Q322"/>
    <mergeCell ref="S322:Y322"/>
    <mergeCell ref="N318:N319"/>
    <mergeCell ref="O318:O319"/>
    <mergeCell ref="P318:P319"/>
    <mergeCell ref="V318:V319"/>
    <mergeCell ref="W318:W319"/>
    <mergeCell ref="X318:X319"/>
    <mergeCell ref="P331:P332"/>
    <mergeCell ref="W331:W332"/>
    <mergeCell ref="X331:X332"/>
    <mergeCell ref="K333:Q333"/>
    <mergeCell ref="S333:Y333"/>
    <mergeCell ref="N329:N330"/>
    <mergeCell ref="O329:O330"/>
    <mergeCell ref="Z2:AB3"/>
    <mergeCell ref="AH2:AJ3"/>
    <mergeCell ref="AP2:AR3"/>
    <mergeCell ref="AX2:AZ3"/>
    <mergeCell ref="B2:D3"/>
    <mergeCell ref="J2:L3"/>
    <mergeCell ref="R2:T3"/>
    <mergeCell ref="C25:I25"/>
    <mergeCell ref="B15:H15"/>
    <mergeCell ref="I15:I24"/>
    <mergeCell ref="B16:B25"/>
    <mergeCell ref="C16:H16"/>
    <mergeCell ref="C14:I14"/>
    <mergeCell ref="B4:H4"/>
    <mergeCell ref="I4:I13"/>
    <mergeCell ref="B5:B14"/>
    <mergeCell ref="C5:H5"/>
    <mergeCell ref="W21:W22"/>
    <mergeCell ref="X21:X22"/>
    <mergeCell ref="P17:P18"/>
    <mergeCell ref="V17:V18"/>
    <mergeCell ref="W17:W18"/>
    <mergeCell ref="X17:X18"/>
    <mergeCell ref="N19:N20"/>
    <mergeCell ref="O19:O20"/>
    <mergeCell ref="P19:P20"/>
    <mergeCell ref="V19:V20"/>
    <mergeCell ref="W19:W20"/>
    <mergeCell ref="X19:X20"/>
    <mergeCell ref="O12:O13"/>
    <mergeCell ref="P12:P13"/>
    <mergeCell ref="W12:W13"/>
    <mergeCell ref="H340:H341"/>
    <mergeCell ref="G342:G343"/>
    <mergeCell ref="V340:V341"/>
    <mergeCell ref="W340:W341"/>
    <mergeCell ref="X340:X341"/>
    <mergeCell ref="V336:V337"/>
    <mergeCell ref="W336:W337"/>
    <mergeCell ref="X336:X337"/>
    <mergeCell ref="V338:V339"/>
    <mergeCell ref="W338:W339"/>
    <mergeCell ref="X338:X339"/>
    <mergeCell ref="H342:H343"/>
    <mergeCell ref="C344:I344"/>
    <mergeCell ref="X329:X330"/>
    <mergeCell ref="P325:P326"/>
    <mergeCell ref="V325:V326"/>
    <mergeCell ref="W325:W326"/>
    <mergeCell ref="X325:X326"/>
    <mergeCell ref="N327:N328"/>
    <mergeCell ref="O327:O328"/>
    <mergeCell ref="P327:P328"/>
    <mergeCell ref="V327:V328"/>
    <mergeCell ref="W327:W328"/>
    <mergeCell ref="X327:X328"/>
    <mergeCell ref="P329:P330"/>
    <mergeCell ref="V329:V330"/>
    <mergeCell ref="W329:W330"/>
    <mergeCell ref="O331:O332"/>
    <mergeCell ref="F329:F330"/>
    <mergeCell ref="G329:G330"/>
    <mergeCell ref="H329:H330"/>
    <mergeCell ref="G331:G332"/>
    <mergeCell ref="BR21:BR22"/>
    <mergeCell ref="BS21:BS22"/>
    <mergeCell ref="BS10:BS11"/>
    <mergeCell ref="BT10:BT11"/>
    <mergeCell ref="BS12:BS13"/>
    <mergeCell ref="BT12:BT13"/>
    <mergeCell ref="BN15:BT15"/>
    <mergeCell ref="BN4:BT4"/>
    <mergeCell ref="BN5:BN14"/>
    <mergeCell ref="BO5:BT5"/>
    <mergeCell ref="BR6:BR7"/>
    <mergeCell ref="BS6:BS7"/>
    <mergeCell ref="BT6:BT7"/>
    <mergeCell ref="BR8:BR9"/>
    <mergeCell ref="BS8:BS9"/>
    <mergeCell ref="BT8:BT9"/>
    <mergeCell ref="BR10:BR11"/>
    <mergeCell ref="BT21:BT22"/>
    <mergeCell ref="BS34:BS35"/>
    <mergeCell ref="BT34:BT35"/>
    <mergeCell ref="BN37:BT37"/>
    <mergeCell ref="BN38:BN47"/>
    <mergeCell ref="BO38:BT38"/>
    <mergeCell ref="BR39:BR40"/>
    <mergeCell ref="BS39:BS40"/>
    <mergeCell ref="P314:P315"/>
    <mergeCell ref="V314:V315"/>
    <mergeCell ref="W314:W315"/>
    <mergeCell ref="X314:X315"/>
    <mergeCell ref="W285:W286"/>
    <mergeCell ref="X285:X286"/>
    <mergeCell ref="P281:P282"/>
    <mergeCell ref="BT39:BT40"/>
    <mergeCell ref="BR41:BR42"/>
    <mergeCell ref="BR30:BR31"/>
    <mergeCell ref="BS30:BS31"/>
    <mergeCell ref="BT30:BT31"/>
    <mergeCell ref="BR32:BR33"/>
    <mergeCell ref="BS32:BS33"/>
    <mergeCell ref="BT32:BT33"/>
    <mergeCell ref="BS56:BS57"/>
    <mergeCell ref="BT56:BT57"/>
    <mergeCell ref="BT43:BT44"/>
    <mergeCell ref="BS45:BS46"/>
    <mergeCell ref="BT45:BT46"/>
    <mergeCell ref="BS65:BS66"/>
    <mergeCell ref="BT65:BT66"/>
    <mergeCell ref="BS67:BS68"/>
    <mergeCell ref="BT67:BT68"/>
    <mergeCell ref="BN70:BT70"/>
    <mergeCell ref="BS23:BS24"/>
    <mergeCell ref="BT23:BT24"/>
    <mergeCell ref="BN26:BT26"/>
    <mergeCell ref="BN27:BN36"/>
    <mergeCell ref="BO27:BT27"/>
    <mergeCell ref="BR28:BR29"/>
    <mergeCell ref="BS28:BS29"/>
    <mergeCell ref="BT28:BT29"/>
    <mergeCell ref="BN16:BN25"/>
    <mergeCell ref="BO16:BT16"/>
    <mergeCell ref="BR17:BR18"/>
    <mergeCell ref="BS17:BS18"/>
    <mergeCell ref="BT17:BT18"/>
    <mergeCell ref="BR19:BR20"/>
    <mergeCell ref="BS19:BS20"/>
    <mergeCell ref="BT19:BT20"/>
    <mergeCell ref="BR54:BR55"/>
    <mergeCell ref="BS54:BS55"/>
    <mergeCell ref="BT54:BT55"/>
    <mergeCell ref="BN48:BT48"/>
    <mergeCell ref="BN49:BN58"/>
    <mergeCell ref="BO49:BT49"/>
    <mergeCell ref="BR50:BR51"/>
    <mergeCell ref="BS50:BS51"/>
    <mergeCell ref="BT50:BT51"/>
    <mergeCell ref="BR52:BR53"/>
    <mergeCell ref="BS52:BS53"/>
    <mergeCell ref="BT52:BT53"/>
    <mergeCell ref="BS41:BS42"/>
    <mergeCell ref="BT41:BT42"/>
    <mergeCell ref="BR43:BR44"/>
    <mergeCell ref="BS43:BS44"/>
    <mergeCell ref="BO69:BU69"/>
    <mergeCell ref="BU70:BU79"/>
    <mergeCell ref="BN59:BT59"/>
    <mergeCell ref="BN60:BN69"/>
    <mergeCell ref="BO60:BT60"/>
    <mergeCell ref="BR61:BR62"/>
    <mergeCell ref="BS61:BS62"/>
    <mergeCell ref="BT61:BT62"/>
    <mergeCell ref="BR63:BR64"/>
    <mergeCell ref="BS63:BS64"/>
    <mergeCell ref="BT63:BT64"/>
    <mergeCell ref="BR65:BR66"/>
    <mergeCell ref="BR85:BR86"/>
    <mergeCell ref="BS85:BS86"/>
    <mergeCell ref="BT85:BT86"/>
    <mergeCell ref="BR87:BR88"/>
    <mergeCell ref="BS87:BS88"/>
    <mergeCell ref="BT87:BT88"/>
    <mergeCell ref="BT76:BT77"/>
    <mergeCell ref="BS78:BS79"/>
    <mergeCell ref="BT78:BT79"/>
    <mergeCell ref="BN81:BT81"/>
    <mergeCell ref="BN82:BN91"/>
    <mergeCell ref="BO82:BT82"/>
    <mergeCell ref="BR83:BR84"/>
    <mergeCell ref="BS83:BS84"/>
    <mergeCell ref="BT83:BT84"/>
    <mergeCell ref="BN71:BN80"/>
    <mergeCell ref="BO71:BT71"/>
    <mergeCell ref="BR72:BR73"/>
    <mergeCell ref="BS72:BS73"/>
    <mergeCell ref="BT72:BT73"/>
    <mergeCell ref="BR74:BR75"/>
    <mergeCell ref="BS74:BS75"/>
    <mergeCell ref="BT74:BT75"/>
    <mergeCell ref="BR76:BR77"/>
    <mergeCell ref="BS76:BS77"/>
    <mergeCell ref="BN103:BT103"/>
    <mergeCell ref="BN104:BN113"/>
    <mergeCell ref="BO104:BT104"/>
    <mergeCell ref="BR105:BR106"/>
    <mergeCell ref="BS105:BS106"/>
    <mergeCell ref="BT105:BT106"/>
    <mergeCell ref="BR107:BR108"/>
    <mergeCell ref="BS107:BS108"/>
    <mergeCell ref="BT107:BT108"/>
    <mergeCell ref="BS96:BS97"/>
    <mergeCell ref="BT96:BT97"/>
    <mergeCell ref="BR98:BR99"/>
    <mergeCell ref="BS98:BS99"/>
    <mergeCell ref="BT98:BT99"/>
    <mergeCell ref="BS100:BS101"/>
    <mergeCell ref="BT100:BT101"/>
    <mergeCell ref="BS89:BS90"/>
    <mergeCell ref="BT89:BT90"/>
    <mergeCell ref="BN92:BT92"/>
    <mergeCell ref="BN93:BN102"/>
    <mergeCell ref="BO93:BT93"/>
    <mergeCell ref="BR94:BR95"/>
    <mergeCell ref="BS94:BS95"/>
    <mergeCell ref="BT94:BT95"/>
    <mergeCell ref="BR96:BR97"/>
    <mergeCell ref="BO80:BU80"/>
    <mergeCell ref="BU81:BU90"/>
    <mergeCell ref="BS120:BS121"/>
    <mergeCell ref="BT120:BT121"/>
    <mergeCell ref="BS122:BS123"/>
    <mergeCell ref="BT122:BT123"/>
    <mergeCell ref="BN125:BT125"/>
    <mergeCell ref="BN114:BT114"/>
    <mergeCell ref="BN115:BN124"/>
    <mergeCell ref="BO115:BT115"/>
    <mergeCell ref="BR116:BR117"/>
    <mergeCell ref="BS116:BS117"/>
    <mergeCell ref="BT116:BT117"/>
    <mergeCell ref="BR118:BR119"/>
    <mergeCell ref="BS118:BS119"/>
    <mergeCell ref="BT118:BT119"/>
    <mergeCell ref="BR120:BR121"/>
    <mergeCell ref="BR109:BR110"/>
    <mergeCell ref="BS109:BS110"/>
    <mergeCell ref="BT109:BT110"/>
    <mergeCell ref="BS111:BS112"/>
    <mergeCell ref="BT111:BT112"/>
    <mergeCell ref="BO113:BU113"/>
    <mergeCell ref="BU114:BU123"/>
    <mergeCell ref="BO124:BU124"/>
    <mergeCell ref="BU125:BU134"/>
    <mergeCell ref="BS142:BS143"/>
    <mergeCell ref="BT142:BT143"/>
    <mergeCell ref="BT131:BT132"/>
    <mergeCell ref="BS133:BS134"/>
    <mergeCell ref="BT133:BT134"/>
    <mergeCell ref="BN136:BT136"/>
    <mergeCell ref="BN137:BN146"/>
    <mergeCell ref="BO137:BT137"/>
    <mergeCell ref="BR138:BR139"/>
    <mergeCell ref="BS138:BS139"/>
    <mergeCell ref="BT138:BT139"/>
    <mergeCell ref="BN126:BN135"/>
    <mergeCell ref="BO126:BT126"/>
    <mergeCell ref="BR127:BR128"/>
    <mergeCell ref="BS127:BS128"/>
    <mergeCell ref="BT127:BT128"/>
    <mergeCell ref="BR129:BR130"/>
    <mergeCell ref="BS129:BS130"/>
    <mergeCell ref="BT129:BT130"/>
    <mergeCell ref="BR131:BR132"/>
    <mergeCell ref="BS131:BS132"/>
    <mergeCell ref="BO135:BU135"/>
    <mergeCell ref="BU136:BU145"/>
    <mergeCell ref="BO146:BU146"/>
    <mergeCell ref="BN180:BT180"/>
    <mergeCell ref="BN169:BT169"/>
    <mergeCell ref="BN170:BN179"/>
    <mergeCell ref="BO170:BT170"/>
    <mergeCell ref="BR171:BR172"/>
    <mergeCell ref="BS171:BS172"/>
    <mergeCell ref="BT171:BT172"/>
    <mergeCell ref="BR173:BR174"/>
    <mergeCell ref="BS173:BS174"/>
    <mergeCell ref="BT173:BT174"/>
    <mergeCell ref="BR175:BR176"/>
    <mergeCell ref="BR164:BR165"/>
    <mergeCell ref="BS164:BS165"/>
    <mergeCell ref="BT164:BT165"/>
    <mergeCell ref="BS166:BS167"/>
    <mergeCell ref="BT166:BT167"/>
    <mergeCell ref="BN158:BT158"/>
    <mergeCell ref="BN159:BN168"/>
    <mergeCell ref="BO159:BT159"/>
    <mergeCell ref="BR160:BR161"/>
    <mergeCell ref="BS160:BS161"/>
    <mergeCell ref="BT160:BT161"/>
    <mergeCell ref="BR162:BR163"/>
    <mergeCell ref="BS162:BS163"/>
    <mergeCell ref="BT162:BT163"/>
    <mergeCell ref="BO179:BU179"/>
    <mergeCell ref="BS177:BS178"/>
    <mergeCell ref="BT177:BT178"/>
    <mergeCell ref="BR195:BR196"/>
    <mergeCell ref="BS195:BS196"/>
    <mergeCell ref="BT195:BT196"/>
    <mergeCell ref="BR197:BR198"/>
    <mergeCell ref="BS197:BS198"/>
    <mergeCell ref="BT197:BT198"/>
    <mergeCell ref="BT186:BT187"/>
    <mergeCell ref="BS188:BS189"/>
    <mergeCell ref="BT188:BT189"/>
    <mergeCell ref="BN191:BT191"/>
    <mergeCell ref="BN192:BN201"/>
    <mergeCell ref="BO192:BT192"/>
    <mergeCell ref="BR193:BR194"/>
    <mergeCell ref="BS193:BS194"/>
    <mergeCell ref="BT193:BT194"/>
    <mergeCell ref="BN181:BN190"/>
    <mergeCell ref="BO181:BT181"/>
    <mergeCell ref="BR182:BR183"/>
    <mergeCell ref="BS182:BS183"/>
    <mergeCell ref="BT182:BT183"/>
    <mergeCell ref="BR184:BR185"/>
    <mergeCell ref="BS184:BS185"/>
    <mergeCell ref="BT184:BT185"/>
    <mergeCell ref="BR186:BR187"/>
    <mergeCell ref="BS186:BS187"/>
    <mergeCell ref="BN213:BT213"/>
    <mergeCell ref="BN214:BN223"/>
    <mergeCell ref="BO214:BT214"/>
    <mergeCell ref="BR215:BR216"/>
    <mergeCell ref="BS215:BS216"/>
    <mergeCell ref="BT215:BT216"/>
    <mergeCell ref="BR217:BR218"/>
    <mergeCell ref="BS217:BS218"/>
    <mergeCell ref="BT217:BT218"/>
    <mergeCell ref="BS206:BS207"/>
    <mergeCell ref="BT206:BT207"/>
    <mergeCell ref="BR208:BR209"/>
    <mergeCell ref="BS208:BS209"/>
    <mergeCell ref="BT208:BT209"/>
    <mergeCell ref="BS210:BS211"/>
    <mergeCell ref="BT210:BT211"/>
    <mergeCell ref="BS199:BS200"/>
    <mergeCell ref="BT199:BT200"/>
    <mergeCell ref="BN202:BT202"/>
    <mergeCell ref="BN203:BN212"/>
    <mergeCell ref="BO203:BT203"/>
    <mergeCell ref="BR204:BR205"/>
    <mergeCell ref="BS204:BS205"/>
    <mergeCell ref="BT204:BT205"/>
    <mergeCell ref="BR206:BR207"/>
    <mergeCell ref="BS230:BS231"/>
    <mergeCell ref="BT230:BT231"/>
    <mergeCell ref="BS232:BS233"/>
    <mergeCell ref="BT232:BT233"/>
    <mergeCell ref="BN235:BT235"/>
    <mergeCell ref="BN224:BT224"/>
    <mergeCell ref="BN225:BN234"/>
    <mergeCell ref="BO225:BT225"/>
    <mergeCell ref="BR226:BR227"/>
    <mergeCell ref="BS226:BS227"/>
    <mergeCell ref="BT226:BT227"/>
    <mergeCell ref="BR228:BR229"/>
    <mergeCell ref="BS228:BS229"/>
    <mergeCell ref="BT228:BT229"/>
    <mergeCell ref="BR230:BR231"/>
    <mergeCell ref="BR219:BR220"/>
    <mergeCell ref="BS219:BS220"/>
    <mergeCell ref="BT219:BT220"/>
    <mergeCell ref="BS221:BS222"/>
    <mergeCell ref="BT221:BT222"/>
    <mergeCell ref="BR250:BR251"/>
    <mergeCell ref="BS250:BS251"/>
    <mergeCell ref="BT250:BT251"/>
    <mergeCell ref="BR252:BR253"/>
    <mergeCell ref="BS252:BS253"/>
    <mergeCell ref="BT252:BT253"/>
    <mergeCell ref="BT241:BT242"/>
    <mergeCell ref="BS243:BS244"/>
    <mergeCell ref="BT243:BT244"/>
    <mergeCell ref="BN246:BT246"/>
    <mergeCell ref="BN247:BN256"/>
    <mergeCell ref="BO247:BT247"/>
    <mergeCell ref="BR248:BR249"/>
    <mergeCell ref="BS248:BS249"/>
    <mergeCell ref="BT248:BT249"/>
    <mergeCell ref="BN236:BN245"/>
    <mergeCell ref="BO236:BT236"/>
    <mergeCell ref="BR237:BR238"/>
    <mergeCell ref="BS237:BS238"/>
    <mergeCell ref="BT237:BT238"/>
    <mergeCell ref="BR239:BR240"/>
    <mergeCell ref="BS239:BS240"/>
    <mergeCell ref="BT239:BT240"/>
    <mergeCell ref="BR241:BR242"/>
    <mergeCell ref="BS241:BS242"/>
    <mergeCell ref="BN268:BT268"/>
    <mergeCell ref="BN269:BN278"/>
    <mergeCell ref="BO269:BT269"/>
    <mergeCell ref="BR270:BR271"/>
    <mergeCell ref="BS270:BS271"/>
    <mergeCell ref="BT270:BT271"/>
    <mergeCell ref="BR272:BR273"/>
    <mergeCell ref="BS272:BS273"/>
    <mergeCell ref="BT272:BT273"/>
    <mergeCell ref="BS261:BS262"/>
    <mergeCell ref="BT261:BT262"/>
    <mergeCell ref="BR263:BR264"/>
    <mergeCell ref="BS263:BS264"/>
    <mergeCell ref="BT263:BT264"/>
    <mergeCell ref="BS265:BS266"/>
    <mergeCell ref="BT265:BT266"/>
    <mergeCell ref="BS254:BS255"/>
    <mergeCell ref="BT254:BT255"/>
    <mergeCell ref="BN257:BT257"/>
    <mergeCell ref="BN258:BN267"/>
    <mergeCell ref="BO258:BT258"/>
    <mergeCell ref="BR259:BR260"/>
    <mergeCell ref="BS259:BS260"/>
    <mergeCell ref="BT259:BT260"/>
    <mergeCell ref="BR261:BR262"/>
    <mergeCell ref="BS285:BS286"/>
    <mergeCell ref="BT285:BT286"/>
    <mergeCell ref="BS287:BS288"/>
    <mergeCell ref="BT287:BT288"/>
    <mergeCell ref="BN290:BT290"/>
    <mergeCell ref="BN279:BT279"/>
    <mergeCell ref="BN280:BN289"/>
    <mergeCell ref="BO280:BT280"/>
    <mergeCell ref="BR281:BR282"/>
    <mergeCell ref="BS281:BS282"/>
    <mergeCell ref="BT281:BT282"/>
    <mergeCell ref="BR283:BR284"/>
    <mergeCell ref="BS283:BS284"/>
    <mergeCell ref="BT283:BT284"/>
    <mergeCell ref="BR285:BR286"/>
    <mergeCell ref="BR274:BR275"/>
    <mergeCell ref="BS274:BS275"/>
    <mergeCell ref="BT274:BT275"/>
    <mergeCell ref="BS276:BS277"/>
    <mergeCell ref="BT276:BT277"/>
    <mergeCell ref="BT298:BT299"/>
    <mergeCell ref="BN301:BT301"/>
    <mergeCell ref="BN302:BN311"/>
    <mergeCell ref="BO302:BT302"/>
    <mergeCell ref="BR303:BR304"/>
    <mergeCell ref="BS303:BS304"/>
    <mergeCell ref="BT303:BT304"/>
    <mergeCell ref="BN291:BN300"/>
    <mergeCell ref="BO291:BT291"/>
    <mergeCell ref="BR292:BR293"/>
    <mergeCell ref="BS292:BS293"/>
    <mergeCell ref="BT292:BT293"/>
    <mergeCell ref="BR294:BR295"/>
    <mergeCell ref="BS294:BS295"/>
    <mergeCell ref="BT294:BT295"/>
    <mergeCell ref="BR296:BR297"/>
    <mergeCell ref="BS296:BS297"/>
    <mergeCell ref="BU4:BU13"/>
    <mergeCell ref="BO14:BU14"/>
    <mergeCell ref="BU15:BU24"/>
    <mergeCell ref="BO25:BU25"/>
    <mergeCell ref="BU26:BU35"/>
    <mergeCell ref="BN334:BT334"/>
    <mergeCell ref="BN335:BN344"/>
    <mergeCell ref="BR329:BR330"/>
    <mergeCell ref="BS329:BS330"/>
    <mergeCell ref="BT329:BT330"/>
    <mergeCell ref="BS331:BS332"/>
    <mergeCell ref="BT331:BT332"/>
    <mergeCell ref="BN323:BT323"/>
    <mergeCell ref="BN324:BN333"/>
    <mergeCell ref="BO324:BT324"/>
    <mergeCell ref="BR325:BR326"/>
    <mergeCell ref="BS325:BS326"/>
    <mergeCell ref="BT325:BT326"/>
    <mergeCell ref="BR327:BR328"/>
    <mergeCell ref="BS327:BS328"/>
    <mergeCell ref="BT327:BT328"/>
    <mergeCell ref="BS316:BS317"/>
    <mergeCell ref="BT316:BT317"/>
    <mergeCell ref="BR318:BR319"/>
    <mergeCell ref="BS318:BS319"/>
    <mergeCell ref="BT318:BT319"/>
    <mergeCell ref="BS320:BS321"/>
    <mergeCell ref="BT320:BT321"/>
    <mergeCell ref="BS309:BS310"/>
    <mergeCell ref="BT309:BT310"/>
    <mergeCell ref="BN312:BT312"/>
    <mergeCell ref="BN313:BN322"/>
    <mergeCell ref="BO91:BU91"/>
    <mergeCell ref="BU92:BU101"/>
    <mergeCell ref="BO102:BU102"/>
    <mergeCell ref="BU103:BU112"/>
    <mergeCell ref="BO36:BU36"/>
    <mergeCell ref="BU37:BU46"/>
    <mergeCell ref="BO47:BU47"/>
    <mergeCell ref="BU48:BU57"/>
    <mergeCell ref="BO58:BU58"/>
    <mergeCell ref="BU59:BU68"/>
    <mergeCell ref="BS175:BS176"/>
    <mergeCell ref="BT175:BT176"/>
    <mergeCell ref="BS151:BS152"/>
    <mergeCell ref="BT151:BT152"/>
    <mergeCell ref="BR153:BR154"/>
    <mergeCell ref="BS153:BS154"/>
    <mergeCell ref="BT153:BT154"/>
    <mergeCell ref="BS155:BS156"/>
    <mergeCell ref="BT155:BT156"/>
    <mergeCell ref="BS144:BS145"/>
    <mergeCell ref="BT144:BT145"/>
    <mergeCell ref="BN147:BT147"/>
    <mergeCell ref="BN148:BN157"/>
    <mergeCell ref="BO148:BT148"/>
    <mergeCell ref="BR149:BR150"/>
    <mergeCell ref="BS149:BS150"/>
    <mergeCell ref="BT149:BT150"/>
    <mergeCell ref="BR151:BR152"/>
    <mergeCell ref="BR140:BR141"/>
    <mergeCell ref="BS140:BS141"/>
    <mergeCell ref="BT140:BT141"/>
    <mergeCell ref="BR142:BR143"/>
    <mergeCell ref="BU312:BU321"/>
    <mergeCell ref="BO322:BU322"/>
    <mergeCell ref="BU323:BU332"/>
    <mergeCell ref="BO333:BU333"/>
    <mergeCell ref="BU334:BU343"/>
    <mergeCell ref="BO344:BU344"/>
    <mergeCell ref="BO336:BT341"/>
    <mergeCell ref="BU279:BU288"/>
    <mergeCell ref="BO289:BU289"/>
    <mergeCell ref="BU290:BU299"/>
    <mergeCell ref="BO300:BU300"/>
    <mergeCell ref="BU301:BU310"/>
    <mergeCell ref="BO311:BU311"/>
    <mergeCell ref="BU246:BU255"/>
    <mergeCell ref="BO256:BU256"/>
    <mergeCell ref="BU257:BU266"/>
    <mergeCell ref="BO267:BU267"/>
    <mergeCell ref="BU268:BU277"/>
    <mergeCell ref="BO278:BU278"/>
    <mergeCell ref="BO313:BT313"/>
    <mergeCell ref="BR314:BR315"/>
    <mergeCell ref="BS314:BS315"/>
    <mergeCell ref="BT314:BT315"/>
    <mergeCell ref="BR316:BR317"/>
    <mergeCell ref="BR305:BR306"/>
    <mergeCell ref="BS305:BS306"/>
    <mergeCell ref="BT305:BT306"/>
    <mergeCell ref="BR307:BR308"/>
    <mergeCell ref="BS307:BS308"/>
    <mergeCell ref="BT307:BT308"/>
    <mergeCell ref="BT296:BT297"/>
    <mergeCell ref="BS298:BS299"/>
    <mergeCell ref="BU213:BU222"/>
    <mergeCell ref="BO223:BU223"/>
    <mergeCell ref="BU224:BU233"/>
    <mergeCell ref="C69:I69"/>
    <mergeCell ref="B59:H59"/>
    <mergeCell ref="I59:I68"/>
    <mergeCell ref="B60:B69"/>
    <mergeCell ref="C60:H60"/>
    <mergeCell ref="C58:I58"/>
    <mergeCell ref="B48:H48"/>
    <mergeCell ref="I48:I57"/>
    <mergeCell ref="B49:B58"/>
    <mergeCell ref="C49:H49"/>
    <mergeCell ref="C47:I47"/>
    <mergeCell ref="B37:H37"/>
    <mergeCell ref="I37:I46"/>
    <mergeCell ref="B38:B47"/>
    <mergeCell ref="C38:H38"/>
    <mergeCell ref="C157:I157"/>
    <mergeCell ref="B147:H147"/>
    <mergeCell ref="I147:I156"/>
    <mergeCell ref="B148:B157"/>
    <mergeCell ref="C148:H148"/>
    <mergeCell ref="C146:I146"/>
    <mergeCell ref="B136:H136"/>
    <mergeCell ref="I136:I145"/>
    <mergeCell ref="B137:B146"/>
    <mergeCell ref="C137:H137"/>
    <mergeCell ref="C135:I135"/>
    <mergeCell ref="B125:H125"/>
    <mergeCell ref="I125:I134"/>
    <mergeCell ref="B126:B135"/>
    <mergeCell ref="C27:H27"/>
    <mergeCell ref="C113:I113"/>
    <mergeCell ref="B103:H103"/>
    <mergeCell ref="I103:I112"/>
    <mergeCell ref="B104:B113"/>
    <mergeCell ref="C104:H104"/>
    <mergeCell ref="C102:I102"/>
    <mergeCell ref="B92:H92"/>
    <mergeCell ref="I92:I101"/>
    <mergeCell ref="B93:B102"/>
    <mergeCell ref="C93:H93"/>
    <mergeCell ref="C91:I91"/>
    <mergeCell ref="B81:H81"/>
    <mergeCell ref="I81:I90"/>
    <mergeCell ref="B82:B91"/>
    <mergeCell ref="C82:H82"/>
    <mergeCell ref="C80:I80"/>
    <mergeCell ref="B70:H70"/>
    <mergeCell ref="I70:I79"/>
    <mergeCell ref="B71:B80"/>
    <mergeCell ref="C71:H71"/>
    <mergeCell ref="C36:I36"/>
    <mergeCell ref="C126:H126"/>
    <mergeCell ref="C124:I124"/>
    <mergeCell ref="B114:H114"/>
    <mergeCell ref="I114:I123"/>
    <mergeCell ref="B115:B124"/>
    <mergeCell ref="C115:H115"/>
    <mergeCell ref="B180:H180"/>
    <mergeCell ref="I180:I189"/>
    <mergeCell ref="B181:B190"/>
    <mergeCell ref="C181:H181"/>
    <mergeCell ref="F182:F183"/>
    <mergeCell ref="G182:G183"/>
    <mergeCell ref="H182:H183"/>
    <mergeCell ref="F184:F185"/>
    <mergeCell ref="G184:G185"/>
    <mergeCell ref="H184:H185"/>
    <mergeCell ref="C179:I179"/>
    <mergeCell ref="B169:H169"/>
    <mergeCell ref="I169:I178"/>
    <mergeCell ref="B170:B179"/>
    <mergeCell ref="C170:H170"/>
    <mergeCell ref="C168:I168"/>
    <mergeCell ref="B158:H158"/>
    <mergeCell ref="I158:I167"/>
    <mergeCell ref="B159:B168"/>
    <mergeCell ref="C159:H159"/>
    <mergeCell ref="F197:F198"/>
    <mergeCell ref="G197:G198"/>
    <mergeCell ref="H197:H198"/>
    <mergeCell ref="G199:G200"/>
    <mergeCell ref="H199:H200"/>
    <mergeCell ref="C201:I201"/>
    <mergeCell ref="B191:H191"/>
    <mergeCell ref="I191:I200"/>
    <mergeCell ref="B192:B201"/>
    <mergeCell ref="C192:H192"/>
    <mergeCell ref="F193:F194"/>
    <mergeCell ref="G193:G194"/>
    <mergeCell ref="H193:H194"/>
    <mergeCell ref="F195:F196"/>
    <mergeCell ref="G195:G196"/>
    <mergeCell ref="H195:H196"/>
    <mergeCell ref="F186:F187"/>
    <mergeCell ref="G186:G187"/>
    <mergeCell ref="H186:H187"/>
    <mergeCell ref="G188:G189"/>
    <mergeCell ref="H188:H189"/>
    <mergeCell ref="C190:I190"/>
    <mergeCell ref="B213:H213"/>
    <mergeCell ref="I213:I222"/>
    <mergeCell ref="B214:B223"/>
    <mergeCell ref="C214:H214"/>
    <mergeCell ref="F215:F216"/>
    <mergeCell ref="G215:G216"/>
    <mergeCell ref="H215:H216"/>
    <mergeCell ref="F217:F218"/>
    <mergeCell ref="G217:G218"/>
    <mergeCell ref="H217:H218"/>
    <mergeCell ref="F208:F209"/>
    <mergeCell ref="G208:G209"/>
    <mergeCell ref="H208:H209"/>
    <mergeCell ref="G210:G211"/>
    <mergeCell ref="H210:H211"/>
    <mergeCell ref="C212:I212"/>
    <mergeCell ref="B202:H202"/>
    <mergeCell ref="I202:I211"/>
    <mergeCell ref="B203:B212"/>
    <mergeCell ref="C203:H203"/>
    <mergeCell ref="F204:F205"/>
    <mergeCell ref="G204:G205"/>
    <mergeCell ref="H204:H205"/>
    <mergeCell ref="F206:F207"/>
    <mergeCell ref="G206:G207"/>
    <mergeCell ref="H206:H207"/>
    <mergeCell ref="F230:F231"/>
    <mergeCell ref="G230:G231"/>
    <mergeCell ref="H230:H231"/>
    <mergeCell ref="G232:G233"/>
    <mergeCell ref="H232:H233"/>
    <mergeCell ref="C234:I234"/>
    <mergeCell ref="B224:H224"/>
    <mergeCell ref="I224:I233"/>
    <mergeCell ref="B225:B234"/>
    <mergeCell ref="C225:H225"/>
    <mergeCell ref="F226:F227"/>
    <mergeCell ref="G226:G227"/>
    <mergeCell ref="H226:H227"/>
    <mergeCell ref="F228:F229"/>
    <mergeCell ref="G228:G229"/>
    <mergeCell ref="H228:H229"/>
    <mergeCell ref="F219:F220"/>
    <mergeCell ref="G219:G220"/>
    <mergeCell ref="H219:H220"/>
    <mergeCell ref="G221:G222"/>
    <mergeCell ref="H221:H222"/>
    <mergeCell ref="C223:I223"/>
    <mergeCell ref="B246:H246"/>
    <mergeCell ref="I246:I255"/>
    <mergeCell ref="B247:B256"/>
    <mergeCell ref="C247:H247"/>
    <mergeCell ref="F248:F249"/>
    <mergeCell ref="G248:G249"/>
    <mergeCell ref="H248:H249"/>
    <mergeCell ref="F250:F251"/>
    <mergeCell ref="G250:G251"/>
    <mergeCell ref="H250:H251"/>
    <mergeCell ref="F241:F242"/>
    <mergeCell ref="G241:G242"/>
    <mergeCell ref="H241:H242"/>
    <mergeCell ref="G243:G244"/>
    <mergeCell ref="H243:H244"/>
    <mergeCell ref="C245:I245"/>
    <mergeCell ref="B235:H235"/>
    <mergeCell ref="I235:I244"/>
    <mergeCell ref="B236:B245"/>
    <mergeCell ref="C236:H236"/>
    <mergeCell ref="F237:F238"/>
    <mergeCell ref="G237:G238"/>
    <mergeCell ref="H237:H238"/>
    <mergeCell ref="F239:F240"/>
    <mergeCell ref="G239:G240"/>
    <mergeCell ref="H239:H240"/>
    <mergeCell ref="F263:F264"/>
    <mergeCell ref="G263:G264"/>
    <mergeCell ref="H263:H264"/>
    <mergeCell ref="G265:G266"/>
    <mergeCell ref="H265:H266"/>
    <mergeCell ref="C267:I267"/>
    <mergeCell ref="B257:H257"/>
    <mergeCell ref="I257:I266"/>
    <mergeCell ref="B258:B267"/>
    <mergeCell ref="C258:H258"/>
    <mergeCell ref="F259:F260"/>
    <mergeCell ref="G259:G260"/>
    <mergeCell ref="H259:H260"/>
    <mergeCell ref="F261:F262"/>
    <mergeCell ref="G261:G262"/>
    <mergeCell ref="H261:H262"/>
    <mergeCell ref="F252:F253"/>
    <mergeCell ref="G252:G253"/>
    <mergeCell ref="H252:H253"/>
    <mergeCell ref="G254:G255"/>
    <mergeCell ref="H254:H255"/>
    <mergeCell ref="C256:I256"/>
    <mergeCell ref="B279:H279"/>
    <mergeCell ref="I279:I288"/>
    <mergeCell ref="B280:B289"/>
    <mergeCell ref="C280:H280"/>
    <mergeCell ref="F281:F282"/>
    <mergeCell ref="G281:G282"/>
    <mergeCell ref="H281:H282"/>
    <mergeCell ref="F283:F284"/>
    <mergeCell ref="G283:G284"/>
    <mergeCell ref="H283:H284"/>
    <mergeCell ref="F274:F275"/>
    <mergeCell ref="G274:G275"/>
    <mergeCell ref="H274:H275"/>
    <mergeCell ref="G276:G277"/>
    <mergeCell ref="H276:H277"/>
    <mergeCell ref="C278:I278"/>
    <mergeCell ref="B268:H268"/>
    <mergeCell ref="I268:I277"/>
    <mergeCell ref="B269:B278"/>
    <mergeCell ref="C269:H269"/>
    <mergeCell ref="F270:F271"/>
    <mergeCell ref="G270:G271"/>
    <mergeCell ref="H270:H271"/>
    <mergeCell ref="F272:F273"/>
    <mergeCell ref="G272:G273"/>
    <mergeCell ref="H272:H273"/>
    <mergeCell ref="F296:F297"/>
    <mergeCell ref="G296:G297"/>
    <mergeCell ref="H296:H297"/>
    <mergeCell ref="G298:G299"/>
    <mergeCell ref="H298:H299"/>
    <mergeCell ref="C300:I300"/>
    <mergeCell ref="B290:H290"/>
    <mergeCell ref="I290:I299"/>
    <mergeCell ref="B291:B300"/>
    <mergeCell ref="C291:H291"/>
    <mergeCell ref="F292:F293"/>
    <mergeCell ref="G292:G293"/>
    <mergeCell ref="H292:H293"/>
    <mergeCell ref="F294:F295"/>
    <mergeCell ref="G294:G295"/>
    <mergeCell ref="H294:H295"/>
    <mergeCell ref="F285:F286"/>
    <mergeCell ref="G285:G286"/>
    <mergeCell ref="H285:H286"/>
    <mergeCell ref="G287:G288"/>
    <mergeCell ref="H287:H288"/>
    <mergeCell ref="C289:I289"/>
    <mergeCell ref="B312:H312"/>
    <mergeCell ref="I312:I321"/>
    <mergeCell ref="B313:B322"/>
    <mergeCell ref="C313:H313"/>
    <mergeCell ref="F314:F315"/>
    <mergeCell ref="G314:G315"/>
    <mergeCell ref="H314:H315"/>
    <mergeCell ref="F316:F317"/>
    <mergeCell ref="G316:G317"/>
    <mergeCell ref="H316:H317"/>
    <mergeCell ref="F307:F308"/>
    <mergeCell ref="G307:G308"/>
    <mergeCell ref="H307:H308"/>
    <mergeCell ref="G309:G310"/>
    <mergeCell ref="H309:H310"/>
    <mergeCell ref="C311:I311"/>
    <mergeCell ref="B301:H301"/>
    <mergeCell ref="I301:I310"/>
    <mergeCell ref="B302:B311"/>
    <mergeCell ref="C302:H302"/>
    <mergeCell ref="F303:F304"/>
    <mergeCell ref="G303:G304"/>
    <mergeCell ref="H303:H304"/>
    <mergeCell ref="F305:F306"/>
    <mergeCell ref="G305:G306"/>
    <mergeCell ref="H305:H306"/>
    <mergeCell ref="H331:H332"/>
    <mergeCell ref="C333:I333"/>
    <mergeCell ref="B323:H323"/>
    <mergeCell ref="I323:I332"/>
    <mergeCell ref="B324:B333"/>
    <mergeCell ref="C324:H324"/>
    <mergeCell ref="F325:F326"/>
    <mergeCell ref="G325:G326"/>
    <mergeCell ref="H325:H326"/>
    <mergeCell ref="F327:F328"/>
    <mergeCell ref="G327:G328"/>
    <mergeCell ref="H327:H328"/>
    <mergeCell ref="F318:F319"/>
    <mergeCell ref="G318:G319"/>
    <mergeCell ref="H318:H319"/>
    <mergeCell ref="G320:G321"/>
    <mergeCell ref="H320:H321"/>
    <mergeCell ref="C322:I322"/>
    <mergeCell ref="AQ335:AV335"/>
    <mergeCell ref="AT336:AT337"/>
    <mergeCell ref="AU336:AU337"/>
    <mergeCell ref="AV336:AV337"/>
    <mergeCell ref="AT338:AT339"/>
    <mergeCell ref="AU338:AU339"/>
    <mergeCell ref="AV338:AV339"/>
    <mergeCell ref="AT340:AT341"/>
    <mergeCell ref="B334:H334"/>
    <mergeCell ref="I334:I343"/>
    <mergeCell ref="B335:B344"/>
    <mergeCell ref="C335:H335"/>
    <mergeCell ref="F336:F337"/>
    <mergeCell ref="G336:G337"/>
    <mergeCell ref="H336:H337"/>
    <mergeCell ref="F338:F339"/>
    <mergeCell ref="G338:G339"/>
    <mergeCell ref="H338:H339"/>
    <mergeCell ref="AA344:AG344"/>
    <mergeCell ref="J334:P334"/>
    <mergeCell ref="Q334:Q343"/>
    <mergeCell ref="R334:X334"/>
    <mergeCell ref="Y334:Y343"/>
    <mergeCell ref="J335:J344"/>
    <mergeCell ref="R335:R344"/>
    <mergeCell ref="S335:X335"/>
    <mergeCell ref="W342:W343"/>
    <mergeCell ref="X342:X343"/>
    <mergeCell ref="K344:Q344"/>
    <mergeCell ref="S344:Y344"/>
    <mergeCell ref="F340:F341"/>
    <mergeCell ref="G340:G341"/>
    <mergeCell ref="BF2:BH3"/>
    <mergeCell ref="BN2:BP3"/>
    <mergeCell ref="BL338:BL339"/>
    <mergeCell ref="BJ340:BJ341"/>
    <mergeCell ref="BK340:BK341"/>
    <mergeCell ref="BL340:BL341"/>
    <mergeCell ref="BK342:BK343"/>
    <mergeCell ref="BL342:BL343"/>
    <mergeCell ref="AU340:AU341"/>
    <mergeCell ref="AV340:AV341"/>
    <mergeCell ref="AU342:AU343"/>
    <mergeCell ref="AV342:AV343"/>
    <mergeCell ref="BG335:BL335"/>
    <mergeCell ref="BJ336:BJ337"/>
    <mergeCell ref="BK336:BK337"/>
    <mergeCell ref="BL336:BL337"/>
    <mergeCell ref="BJ338:BJ339"/>
    <mergeCell ref="BK338:BK339"/>
    <mergeCell ref="BO234:BU234"/>
    <mergeCell ref="BU235:BU244"/>
    <mergeCell ref="BO245:BU245"/>
    <mergeCell ref="BU180:BU189"/>
    <mergeCell ref="BO190:BU190"/>
    <mergeCell ref="BU191:BU200"/>
    <mergeCell ref="BO201:BU201"/>
    <mergeCell ref="BU202:BU211"/>
    <mergeCell ref="BO212:BU212"/>
    <mergeCell ref="BU147:BU156"/>
    <mergeCell ref="BO157:BU157"/>
    <mergeCell ref="BU158:BU167"/>
    <mergeCell ref="BO168:BU168"/>
    <mergeCell ref="BU169:BU178"/>
  </mergeCell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10</vt:i4>
      </vt:variant>
    </vt:vector>
  </HeadingPairs>
  <TitlesOfParts>
    <vt:vector size="10" baseType="lpstr">
      <vt:lpstr>E-S</vt:lpstr>
      <vt:lpstr>var_Pal_avant</vt:lpstr>
      <vt:lpstr>communication</vt:lpstr>
      <vt:lpstr>automates</vt:lpstr>
      <vt:lpstr>var_Stack_après</vt:lpstr>
      <vt:lpstr>var_Stack_avant</vt:lpstr>
      <vt:lpstr>brouillon</vt:lpstr>
      <vt:lpstr>Eurotherm350x</vt:lpstr>
      <vt:lpstr>Liol</vt:lpstr>
      <vt:lpstr>Feuil1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Laurent CECCARELLI</dc:creator>
  <cp:lastModifiedBy>Laurent CECCARELLI</cp:lastModifiedBy>
  <dcterms:created xsi:type="dcterms:W3CDTF">2020-10-22T13:54:49Z</dcterms:created>
  <dcterms:modified xsi:type="dcterms:W3CDTF">2020-11-10T14:24:36Z</dcterms:modified>
</cp:coreProperties>
</file>